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13133\Desktop\Kits with Benefit Illustration\Webiste Calc for benefit illustration\Protected sheet\"/>
    </mc:Choice>
  </mc:AlternateContent>
  <xr:revisionPtr revIDLastSave="0" documentId="8_{C894DDBD-11E0-408C-B781-C6DF92562452}" xr6:coauthVersionLast="46" xr6:coauthVersionMax="46" xr10:uidLastSave="{00000000-0000-0000-0000-000000000000}"/>
  <workbookProtection workbookAlgorithmName="SHA-512" workbookHashValue="J5TjfhRIKhHRDDpOaOwm7A8Kss2Es+rniF4lgpBsNKd/R9ne9HkPMYTxLMV3DbZAfoKpfcW4q+jCh3gb4zzpHg==" workbookSaltValue="QvyLcIk+Vh7q8DMbRV8PlQ==" workbookSpinCount="100000" lockStructure="1"/>
  <bookViews>
    <workbookView xWindow="-120" yWindow="-120" windowWidth="20730" windowHeight="11160" xr2:uid="{FB8DE2F2-3308-4933-87BD-211F6202BCA1}"/>
  </bookViews>
  <sheets>
    <sheet name="Illustration" sheetId="1" r:id="rId1"/>
    <sheet name="SI Deductible and Age" sheetId="2" state="hidden" r:id="rId2"/>
    <sheet name="Base rates" sheetId="10" state="hidden" r:id="rId3"/>
  </sheets>
  <definedNames>
    <definedName name="_xlnm._FilterDatabase" localSheetId="2" hidden="1">'Base rates'!$F$1:$J$1126</definedName>
    <definedName name="_xlnm._FilterDatabase" localSheetId="1" hidden="1">'SI Deductible and Age'!$T$1:$X$595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8" i="1"/>
  <c r="A18" i="1"/>
  <c r="J2" i="10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912" i="2"/>
  <c r="Q3913" i="2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50" i="2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4024" i="2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4061" i="2"/>
  <c r="Q4062" i="2"/>
  <c r="Q4063" i="2"/>
  <c r="Q4064" i="2"/>
  <c r="Q4065" i="2"/>
  <c r="Q4066" i="2"/>
  <c r="Q4067" i="2"/>
  <c r="Q4068" i="2"/>
  <c r="Q4069" i="2"/>
  <c r="Q4070" i="2"/>
  <c r="Q4071" i="2"/>
  <c r="Q4072" i="2"/>
  <c r="Q4073" i="2"/>
  <c r="Q4074" i="2"/>
  <c r="Q4075" i="2"/>
  <c r="Q4076" i="2"/>
  <c r="Q4077" i="2"/>
  <c r="Q4078" i="2"/>
  <c r="Q4079" i="2"/>
  <c r="Q4080" i="2"/>
  <c r="Q4081" i="2"/>
  <c r="Q4082" i="2"/>
  <c r="Q4083" i="2"/>
  <c r="Q4084" i="2"/>
  <c r="Q4085" i="2"/>
  <c r="Q4086" i="2"/>
  <c r="Q4087" i="2"/>
  <c r="Q4088" i="2"/>
  <c r="Q4089" i="2"/>
  <c r="Q4090" i="2"/>
  <c r="Q4091" i="2"/>
  <c r="Q4092" i="2"/>
  <c r="Q4093" i="2"/>
  <c r="Q4094" i="2"/>
  <c r="Q4095" i="2"/>
  <c r="Q4096" i="2"/>
  <c r="Q4097" i="2"/>
  <c r="Q4098" i="2"/>
  <c r="Q4099" i="2"/>
  <c r="Q4100" i="2"/>
  <c r="Q4101" i="2"/>
  <c r="Q4102" i="2"/>
  <c r="Q4103" i="2"/>
  <c r="Q4104" i="2"/>
  <c r="Q4105" i="2"/>
  <c r="Q4106" i="2"/>
  <c r="Q4107" i="2"/>
  <c r="Q4108" i="2"/>
  <c r="Q4109" i="2"/>
  <c r="Q4110" i="2"/>
  <c r="Q4111" i="2"/>
  <c r="Q4112" i="2"/>
  <c r="Q4113" i="2"/>
  <c r="Q4114" i="2"/>
  <c r="Q4115" i="2"/>
  <c r="Q4116" i="2"/>
  <c r="Q4117" i="2"/>
  <c r="Q4118" i="2"/>
  <c r="Q4119" i="2"/>
  <c r="Q4120" i="2"/>
  <c r="Q4121" i="2"/>
  <c r="Q4122" i="2"/>
  <c r="Q4123" i="2"/>
  <c r="Q4124" i="2"/>
  <c r="Q4125" i="2"/>
  <c r="Q4126" i="2"/>
  <c r="Q4127" i="2"/>
  <c r="Q4128" i="2"/>
  <c r="Q4129" i="2"/>
  <c r="Q4130" i="2"/>
  <c r="Q4131" i="2"/>
  <c r="Q4132" i="2"/>
  <c r="Q4133" i="2"/>
  <c r="Q4134" i="2"/>
  <c r="Q4135" i="2"/>
  <c r="Q4136" i="2"/>
  <c r="Q4137" i="2"/>
  <c r="Q4138" i="2"/>
  <c r="Q4139" i="2"/>
  <c r="Q4140" i="2"/>
  <c r="Q4141" i="2"/>
  <c r="Q4142" i="2"/>
  <c r="Q4143" i="2"/>
  <c r="Q4144" i="2"/>
  <c r="Q4145" i="2"/>
  <c r="Q4146" i="2"/>
  <c r="Q4147" i="2"/>
  <c r="Q4148" i="2"/>
  <c r="Q4149" i="2"/>
  <c r="Q4150" i="2"/>
  <c r="Q4151" i="2"/>
  <c r="Q4152" i="2"/>
  <c r="Q4153" i="2"/>
  <c r="Q4154" i="2"/>
  <c r="Q4155" i="2"/>
  <c r="Q4156" i="2"/>
  <c r="Q4157" i="2"/>
  <c r="Q4158" i="2"/>
  <c r="Q4159" i="2"/>
  <c r="Q4160" i="2"/>
  <c r="Q4161" i="2"/>
  <c r="Q4162" i="2"/>
  <c r="Q4163" i="2"/>
  <c r="Q4164" i="2"/>
  <c r="Q4165" i="2"/>
  <c r="Q4166" i="2"/>
  <c r="Q4167" i="2"/>
  <c r="Q4168" i="2"/>
  <c r="Q4169" i="2"/>
  <c r="Q4170" i="2"/>
  <c r="Q4171" i="2"/>
  <c r="Q4172" i="2"/>
  <c r="Q4173" i="2"/>
  <c r="Q4174" i="2"/>
  <c r="Q4175" i="2"/>
  <c r="Q4176" i="2"/>
  <c r="Q4177" i="2"/>
  <c r="Q4178" i="2"/>
  <c r="Q4179" i="2"/>
  <c r="Q4180" i="2"/>
  <c r="Q4181" i="2"/>
  <c r="Q4182" i="2"/>
  <c r="Q4183" i="2"/>
  <c r="Q4184" i="2"/>
  <c r="Q4185" i="2"/>
  <c r="Q4186" i="2"/>
  <c r="Q4187" i="2"/>
  <c r="Q4188" i="2"/>
  <c r="Q4189" i="2"/>
  <c r="Q4190" i="2"/>
  <c r="Q4191" i="2"/>
  <c r="Q4192" i="2"/>
  <c r="Q4193" i="2"/>
  <c r="Q4194" i="2"/>
  <c r="Q4195" i="2"/>
  <c r="Q4196" i="2"/>
  <c r="Q4197" i="2"/>
  <c r="Q4198" i="2"/>
  <c r="Q4199" i="2"/>
  <c r="Q4200" i="2"/>
  <c r="Q4201" i="2"/>
  <c r="Q4202" i="2"/>
  <c r="Q4203" i="2"/>
  <c r="Q4204" i="2"/>
  <c r="Q4205" i="2"/>
  <c r="Q4206" i="2"/>
  <c r="Q4207" i="2"/>
  <c r="Q4208" i="2"/>
  <c r="Q4209" i="2"/>
  <c r="Q4210" i="2"/>
  <c r="Q4211" i="2"/>
  <c r="Q4212" i="2"/>
  <c r="Q4213" i="2"/>
  <c r="Q4214" i="2"/>
  <c r="Q4215" i="2"/>
  <c r="Q4216" i="2"/>
  <c r="Q4217" i="2"/>
  <c r="Q4218" i="2"/>
  <c r="Q4219" i="2"/>
  <c r="Q4220" i="2"/>
  <c r="Q4221" i="2"/>
  <c r="Q4222" i="2"/>
  <c r="Q4223" i="2"/>
  <c r="Q4224" i="2"/>
  <c r="Q4225" i="2"/>
  <c r="Q4226" i="2"/>
  <c r="Q4227" i="2"/>
  <c r="Q4228" i="2"/>
  <c r="Q4229" i="2"/>
  <c r="Q4230" i="2"/>
  <c r="Q4231" i="2"/>
  <c r="Q4232" i="2"/>
  <c r="Q4233" i="2"/>
  <c r="Q4234" i="2"/>
  <c r="Q4235" i="2"/>
  <c r="Q4236" i="2"/>
  <c r="Q4237" i="2"/>
  <c r="Q4238" i="2"/>
  <c r="Q4239" i="2"/>
  <c r="Q4240" i="2"/>
  <c r="Q4241" i="2"/>
  <c r="Q4242" i="2"/>
  <c r="Q4243" i="2"/>
  <c r="Q4244" i="2"/>
  <c r="Q4245" i="2"/>
  <c r="Q4246" i="2"/>
  <c r="Q4247" i="2"/>
  <c r="Q4248" i="2"/>
  <c r="Q4249" i="2"/>
  <c r="Q4250" i="2"/>
  <c r="Q4251" i="2"/>
  <c r="Q4252" i="2"/>
  <c r="Q4253" i="2"/>
  <c r="Q4254" i="2"/>
  <c r="Q4255" i="2"/>
  <c r="Q4256" i="2"/>
  <c r="Q4257" i="2"/>
  <c r="Q4258" i="2"/>
  <c r="Q4259" i="2"/>
  <c r="Q4260" i="2"/>
  <c r="Q4261" i="2"/>
  <c r="Q4262" i="2"/>
  <c r="Q4263" i="2"/>
  <c r="Q4264" i="2"/>
  <c r="Q4265" i="2"/>
  <c r="Q4266" i="2"/>
  <c r="Q4267" i="2"/>
  <c r="Q4268" i="2"/>
  <c r="Q4269" i="2"/>
  <c r="Q4270" i="2"/>
  <c r="Q4271" i="2"/>
  <c r="Q4272" i="2"/>
  <c r="Q4273" i="2"/>
  <c r="Q4274" i="2"/>
  <c r="Q4275" i="2"/>
  <c r="Q4276" i="2"/>
  <c r="Q4277" i="2"/>
  <c r="Q4278" i="2"/>
  <c r="Q4279" i="2"/>
  <c r="Q4280" i="2"/>
  <c r="Q4281" i="2"/>
  <c r="Q4282" i="2"/>
  <c r="Q4283" i="2"/>
  <c r="Q4284" i="2"/>
  <c r="Q4285" i="2"/>
  <c r="Q4286" i="2"/>
  <c r="Q4287" i="2"/>
  <c r="Q4288" i="2"/>
  <c r="Q4289" i="2"/>
  <c r="Q4290" i="2"/>
  <c r="Q4291" i="2"/>
  <c r="Q4292" i="2"/>
  <c r="Q4293" i="2"/>
  <c r="Q4294" i="2"/>
  <c r="Q4295" i="2"/>
  <c r="Q4296" i="2"/>
  <c r="Q4297" i="2"/>
  <c r="Q4298" i="2"/>
  <c r="Q4299" i="2"/>
  <c r="Q4300" i="2"/>
  <c r="Q4301" i="2"/>
  <c r="Q4302" i="2"/>
  <c r="Q4303" i="2"/>
  <c r="Q4304" i="2"/>
  <c r="Q4305" i="2"/>
  <c r="Q4306" i="2"/>
  <c r="Q4307" i="2"/>
  <c r="Q4308" i="2"/>
  <c r="Q4309" i="2"/>
  <c r="Q4310" i="2"/>
  <c r="Q4311" i="2"/>
  <c r="Q4312" i="2"/>
  <c r="Q4313" i="2"/>
  <c r="Q4314" i="2"/>
  <c r="Q4315" i="2"/>
  <c r="Q4316" i="2"/>
  <c r="Q4317" i="2"/>
  <c r="Q4318" i="2"/>
  <c r="Q4319" i="2"/>
  <c r="Q4320" i="2"/>
  <c r="Q4321" i="2"/>
  <c r="Q4322" i="2"/>
  <c r="Q4323" i="2"/>
  <c r="Q4324" i="2"/>
  <c r="Q4325" i="2"/>
  <c r="Q4326" i="2"/>
  <c r="Q4327" i="2"/>
  <c r="Q4328" i="2"/>
  <c r="Q4329" i="2"/>
  <c r="Q4330" i="2"/>
  <c r="Q4331" i="2"/>
  <c r="Q4332" i="2"/>
  <c r="Q4333" i="2"/>
  <c r="Q4334" i="2"/>
  <c r="Q4335" i="2"/>
  <c r="Q4336" i="2"/>
  <c r="Q4337" i="2"/>
  <c r="Q4338" i="2"/>
  <c r="Q4339" i="2"/>
  <c r="Q4340" i="2"/>
  <c r="Q4341" i="2"/>
  <c r="Q4342" i="2"/>
  <c r="Q4343" i="2"/>
  <c r="Q4344" i="2"/>
  <c r="Q4345" i="2"/>
  <c r="Q4346" i="2"/>
  <c r="Q4347" i="2"/>
  <c r="Q4348" i="2"/>
  <c r="Q4349" i="2"/>
  <c r="Q4350" i="2"/>
  <c r="Q4351" i="2"/>
  <c r="Q4352" i="2"/>
  <c r="Q4353" i="2"/>
  <c r="Q4354" i="2"/>
  <c r="Q4355" i="2"/>
  <c r="Q4356" i="2"/>
  <c r="Q4357" i="2"/>
  <c r="Q4358" i="2"/>
  <c r="Q4359" i="2"/>
  <c r="Q4360" i="2"/>
  <c r="Q4361" i="2"/>
  <c r="Q4362" i="2"/>
  <c r="Q4363" i="2"/>
  <c r="Q4364" i="2"/>
  <c r="Q4365" i="2"/>
  <c r="Q4366" i="2"/>
  <c r="Q4367" i="2"/>
  <c r="Q4368" i="2"/>
  <c r="Q4369" i="2"/>
  <c r="Q4370" i="2"/>
  <c r="Q4371" i="2"/>
  <c r="Q4372" i="2"/>
  <c r="Q4373" i="2"/>
  <c r="Q4374" i="2"/>
  <c r="Q4375" i="2"/>
  <c r="Q4376" i="2"/>
  <c r="Q4377" i="2"/>
  <c r="Q4378" i="2"/>
  <c r="Q4379" i="2"/>
  <c r="Q4380" i="2"/>
  <c r="Q4381" i="2"/>
  <c r="Q4382" i="2"/>
  <c r="Q4383" i="2"/>
  <c r="Q4384" i="2"/>
  <c r="Q4385" i="2"/>
  <c r="Q4386" i="2"/>
  <c r="Q4387" i="2"/>
  <c r="Q4388" i="2"/>
  <c r="Q4389" i="2"/>
  <c r="Q4390" i="2"/>
  <c r="Q4391" i="2"/>
  <c r="Q4392" i="2"/>
  <c r="Q4393" i="2"/>
  <c r="Q4394" i="2"/>
  <c r="Q4395" i="2"/>
  <c r="Q4396" i="2"/>
  <c r="Q4397" i="2"/>
  <c r="Q4398" i="2"/>
  <c r="Q4399" i="2"/>
  <c r="Q4400" i="2"/>
  <c r="Q4401" i="2"/>
  <c r="Q4402" i="2"/>
  <c r="Q4403" i="2"/>
  <c r="Q4404" i="2"/>
  <c r="Q4405" i="2"/>
  <c r="Q4406" i="2"/>
  <c r="Q4407" i="2"/>
  <c r="Q4408" i="2"/>
  <c r="Q4409" i="2"/>
  <c r="Q4410" i="2"/>
  <c r="Q4411" i="2"/>
  <c r="Q4412" i="2"/>
  <c r="Q4413" i="2"/>
  <c r="Q4414" i="2"/>
  <c r="Q4415" i="2"/>
  <c r="Q4416" i="2"/>
  <c r="Q4417" i="2"/>
  <c r="Q4418" i="2"/>
  <c r="Q4419" i="2"/>
  <c r="Q4420" i="2"/>
  <c r="Q4421" i="2"/>
  <c r="Q4422" i="2"/>
  <c r="Q4423" i="2"/>
  <c r="Q4424" i="2"/>
  <c r="Q4425" i="2"/>
  <c r="Q4426" i="2"/>
  <c r="Q4427" i="2"/>
  <c r="Q4428" i="2"/>
  <c r="Q4429" i="2"/>
  <c r="Q4430" i="2"/>
  <c r="Q4431" i="2"/>
  <c r="Q4432" i="2"/>
  <c r="Q4433" i="2"/>
  <c r="Q4434" i="2"/>
  <c r="Q4435" i="2"/>
  <c r="Q4436" i="2"/>
  <c r="Q4437" i="2"/>
  <c r="Q4438" i="2"/>
  <c r="Q4439" i="2"/>
  <c r="Q4440" i="2"/>
  <c r="Q4441" i="2"/>
  <c r="Q4442" i="2"/>
  <c r="Q4443" i="2"/>
  <c r="Q4444" i="2"/>
  <c r="Q4445" i="2"/>
  <c r="Q4446" i="2"/>
  <c r="Q4447" i="2"/>
  <c r="Q4448" i="2"/>
  <c r="Q4449" i="2"/>
  <c r="Q4450" i="2"/>
  <c r="Q4451" i="2"/>
  <c r="Q4452" i="2"/>
  <c r="Q4453" i="2"/>
  <c r="Q4454" i="2"/>
  <c r="Q4455" i="2"/>
  <c r="Q4456" i="2"/>
  <c r="Q4457" i="2"/>
  <c r="Q4458" i="2"/>
  <c r="Q4459" i="2"/>
  <c r="Q4460" i="2"/>
  <c r="Q4461" i="2"/>
  <c r="Q4462" i="2"/>
  <c r="Q4463" i="2"/>
  <c r="Q4464" i="2"/>
  <c r="Q4465" i="2"/>
  <c r="Q4466" i="2"/>
  <c r="Q4467" i="2"/>
  <c r="Q4468" i="2"/>
  <c r="Q4469" i="2"/>
  <c r="Q4470" i="2"/>
  <c r="Q4471" i="2"/>
  <c r="Q4472" i="2"/>
  <c r="Q4473" i="2"/>
  <c r="Q4474" i="2"/>
  <c r="Q4475" i="2"/>
  <c r="Q4476" i="2"/>
  <c r="Q4477" i="2"/>
  <c r="Q4478" i="2"/>
  <c r="Q4479" i="2"/>
  <c r="Q4480" i="2"/>
  <c r="Q4481" i="2"/>
  <c r="Q4482" i="2"/>
  <c r="Q4483" i="2"/>
  <c r="Q4484" i="2"/>
  <c r="Q4485" i="2"/>
  <c r="Q4486" i="2"/>
  <c r="Q4487" i="2"/>
  <c r="Q4488" i="2"/>
  <c r="Q4489" i="2"/>
  <c r="Q4490" i="2"/>
  <c r="Q4491" i="2"/>
  <c r="Q4492" i="2"/>
  <c r="Q4493" i="2"/>
  <c r="Q4494" i="2"/>
  <c r="Q4495" i="2"/>
  <c r="Q4496" i="2"/>
  <c r="Q4497" i="2"/>
  <c r="Q4498" i="2"/>
  <c r="Q4499" i="2"/>
  <c r="Q4500" i="2"/>
  <c r="Q4501" i="2"/>
  <c r="Q4502" i="2"/>
  <c r="Q4503" i="2"/>
  <c r="Q4504" i="2"/>
  <c r="Q4505" i="2"/>
  <c r="Q4506" i="2"/>
  <c r="Q4507" i="2"/>
  <c r="Q4508" i="2"/>
  <c r="Q4509" i="2"/>
  <c r="Q4510" i="2"/>
  <c r="Q4511" i="2"/>
  <c r="Q4512" i="2"/>
  <c r="Q4513" i="2"/>
  <c r="Q4514" i="2"/>
  <c r="Q4515" i="2"/>
  <c r="Q4516" i="2"/>
  <c r="Q4517" i="2"/>
  <c r="Q4518" i="2"/>
  <c r="Q4519" i="2"/>
  <c r="Q4520" i="2"/>
  <c r="Q4521" i="2"/>
  <c r="Q4522" i="2"/>
  <c r="Q4523" i="2"/>
  <c r="Q4524" i="2"/>
  <c r="Q4525" i="2"/>
  <c r="Q4526" i="2"/>
  <c r="Q4527" i="2"/>
  <c r="Q4528" i="2"/>
  <c r="Q4529" i="2"/>
  <c r="Q4530" i="2"/>
  <c r="Q4531" i="2"/>
  <c r="Q4532" i="2"/>
  <c r="Q4533" i="2"/>
  <c r="Q4534" i="2"/>
  <c r="Q4535" i="2"/>
  <c r="Q4536" i="2"/>
  <c r="Q4537" i="2"/>
  <c r="Q4538" i="2"/>
  <c r="Q4539" i="2"/>
  <c r="Q4540" i="2"/>
  <c r="Q4541" i="2"/>
  <c r="Q4542" i="2"/>
  <c r="Q4543" i="2"/>
  <c r="Q4544" i="2"/>
  <c r="Q4545" i="2"/>
  <c r="Q4546" i="2"/>
  <c r="Q4547" i="2"/>
  <c r="Q4548" i="2"/>
  <c r="Q4549" i="2"/>
  <c r="Q4550" i="2"/>
  <c r="Q4551" i="2"/>
  <c r="Q4552" i="2"/>
  <c r="Q4553" i="2"/>
  <c r="Q4554" i="2"/>
  <c r="Q4555" i="2"/>
  <c r="Q4556" i="2"/>
  <c r="Q4557" i="2"/>
  <c r="Q4558" i="2"/>
  <c r="Q4559" i="2"/>
  <c r="Q4560" i="2"/>
  <c r="Q4561" i="2"/>
  <c r="Q4562" i="2"/>
  <c r="Q4563" i="2"/>
  <c r="Q4564" i="2"/>
  <c r="Q4565" i="2"/>
  <c r="Q4566" i="2"/>
  <c r="Q4567" i="2"/>
  <c r="Q4568" i="2"/>
  <c r="Q4569" i="2"/>
  <c r="Q4570" i="2"/>
  <c r="Q4571" i="2"/>
  <c r="Q4572" i="2"/>
  <c r="Q4573" i="2"/>
  <c r="Q4574" i="2"/>
  <c r="Q4575" i="2"/>
  <c r="Q4576" i="2"/>
  <c r="Q4577" i="2"/>
  <c r="Q4578" i="2"/>
  <c r="Q4579" i="2"/>
  <c r="Q4580" i="2"/>
  <c r="Q4581" i="2"/>
  <c r="Q4582" i="2"/>
  <c r="Q4583" i="2"/>
  <c r="Q4584" i="2"/>
  <c r="Q4585" i="2"/>
  <c r="Q4586" i="2"/>
  <c r="Q4587" i="2"/>
  <c r="Q4588" i="2"/>
  <c r="Q4589" i="2"/>
  <c r="Q4590" i="2"/>
  <c r="Q4591" i="2"/>
  <c r="Q4592" i="2"/>
  <c r="Q4593" i="2"/>
  <c r="Q4594" i="2"/>
  <c r="Q4595" i="2"/>
  <c r="Q4596" i="2"/>
  <c r="Q4597" i="2"/>
  <c r="Q4598" i="2"/>
  <c r="Q4599" i="2"/>
  <c r="Q4600" i="2"/>
  <c r="Q4601" i="2"/>
  <c r="Q4602" i="2"/>
  <c r="Q4603" i="2"/>
  <c r="Q4604" i="2"/>
  <c r="Q4605" i="2"/>
  <c r="Q4606" i="2"/>
  <c r="Q4607" i="2"/>
  <c r="Q4608" i="2"/>
  <c r="Q4609" i="2"/>
  <c r="Q4610" i="2"/>
  <c r="Q4611" i="2"/>
  <c r="Q4612" i="2"/>
  <c r="Q4613" i="2"/>
  <c r="Q4614" i="2"/>
  <c r="Q4615" i="2"/>
  <c r="Q4616" i="2"/>
  <c r="Q4617" i="2"/>
  <c r="Q4618" i="2"/>
  <c r="Q4619" i="2"/>
  <c r="Q4620" i="2"/>
  <c r="Q4621" i="2"/>
  <c r="Q4622" i="2"/>
  <c r="Q4623" i="2"/>
  <c r="Q4624" i="2"/>
  <c r="Q4625" i="2"/>
  <c r="Q4626" i="2"/>
  <c r="Q4627" i="2"/>
  <c r="Q4628" i="2"/>
  <c r="Q4629" i="2"/>
  <c r="Q4630" i="2"/>
  <c r="Q4631" i="2"/>
  <c r="Q4632" i="2"/>
  <c r="Q4633" i="2"/>
  <c r="Q4634" i="2"/>
  <c r="Q4635" i="2"/>
  <c r="Q4636" i="2"/>
  <c r="Q4637" i="2"/>
  <c r="Q4638" i="2"/>
  <c r="Q4639" i="2"/>
  <c r="Q4640" i="2"/>
  <c r="Q4641" i="2"/>
  <c r="Q4642" i="2"/>
  <c r="Q4643" i="2"/>
  <c r="Q4644" i="2"/>
  <c r="Q4645" i="2"/>
  <c r="Q4646" i="2"/>
  <c r="Q4647" i="2"/>
  <c r="Q4648" i="2"/>
  <c r="Q4649" i="2"/>
  <c r="Q4650" i="2"/>
  <c r="Q4651" i="2"/>
  <c r="Q4652" i="2"/>
  <c r="Q4653" i="2"/>
  <c r="Q4654" i="2"/>
  <c r="Q4655" i="2"/>
  <c r="Q4656" i="2"/>
  <c r="Q4657" i="2"/>
  <c r="Q4658" i="2"/>
  <c r="Q4659" i="2"/>
  <c r="Q4660" i="2"/>
  <c r="Q4661" i="2"/>
  <c r="Q4662" i="2"/>
  <c r="Q4663" i="2"/>
  <c r="Q4664" i="2"/>
  <c r="Q4665" i="2"/>
  <c r="Q4666" i="2"/>
  <c r="Q4667" i="2"/>
  <c r="Q4668" i="2"/>
  <c r="Q4669" i="2"/>
  <c r="Q4670" i="2"/>
  <c r="Q4671" i="2"/>
  <c r="Q4672" i="2"/>
  <c r="Q4673" i="2"/>
  <c r="Q4674" i="2"/>
  <c r="Q4675" i="2"/>
  <c r="Q4676" i="2"/>
  <c r="Q4677" i="2"/>
  <c r="Q4678" i="2"/>
  <c r="Q4679" i="2"/>
  <c r="Q4680" i="2"/>
  <c r="Q4681" i="2"/>
  <c r="Q4682" i="2"/>
  <c r="Q4683" i="2"/>
  <c r="Q4684" i="2"/>
  <c r="Q4685" i="2"/>
  <c r="Q4686" i="2"/>
  <c r="Q4687" i="2"/>
  <c r="Q4688" i="2"/>
  <c r="Q4689" i="2"/>
  <c r="Q4690" i="2"/>
  <c r="Q4691" i="2"/>
  <c r="Q4692" i="2"/>
  <c r="Q4693" i="2"/>
  <c r="Q4694" i="2"/>
  <c r="Q4695" i="2"/>
  <c r="Q4696" i="2"/>
  <c r="Q4697" i="2"/>
  <c r="Q4698" i="2"/>
  <c r="Q4699" i="2"/>
  <c r="Q4700" i="2"/>
  <c r="Q4701" i="2"/>
  <c r="Q4702" i="2"/>
  <c r="Q4703" i="2"/>
  <c r="Q4704" i="2"/>
  <c r="Q4705" i="2"/>
  <c r="Q4706" i="2"/>
  <c r="Q4707" i="2"/>
  <c r="Q4708" i="2"/>
  <c r="Q4709" i="2"/>
  <c r="Q4710" i="2"/>
  <c r="Q4711" i="2"/>
  <c r="Q4712" i="2"/>
  <c r="Q4713" i="2"/>
  <c r="Q4714" i="2"/>
  <c r="Q4715" i="2"/>
  <c r="Q4716" i="2"/>
  <c r="Q4717" i="2"/>
  <c r="Q4718" i="2"/>
  <c r="Q4719" i="2"/>
  <c r="Q4720" i="2"/>
  <c r="Q4721" i="2"/>
  <c r="Q4722" i="2"/>
  <c r="Q4723" i="2"/>
  <c r="Q4724" i="2"/>
  <c r="Q4725" i="2"/>
  <c r="Q4726" i="2"/>
  <c r="Q4727" i="2"/>
  <c r="Q4728" i="2"/>
  <c r="Q4729" i="2"/>
  <c r="Q4730" i="2"/>
  <c r="Q4731" i="2"/>
  <c r="Q4732" i="2"/>
  <c r="Q4733" i="2"/>
  <c r="Q4734" i="2"/>
  <c r="Q4735" i="2"/>
  <c r="Q4736" i="2"/>
  <c r="Q4737" i="2"/>
  <c r="Q4738" i="2"/>
  <c r="Q4739" i="2"/>
  <c r="Q4740" i="2"/>
  <c r="Q4741" i="2"/>
  <c r="Q4742" i="2"/>
  <c r="Q4743" i="2"/>
  <c r="Q4744" i="2"/>
  <c r="Q4745" i="2"/>
  <c r="Q4746" i="2"/>
  <c r="Q4747" i="2"/>
  <c r="Q4748" i="2"/>
  <c r="Q4749" i="2"/>
  <c r="Q4750" i="2"/>
  <c r="Q4751" i="2"/>
  <c r="Q4752" i="2"/>
  <c r="Q4753" i="2"/>
  <c r="Q4754" i="2"/>
  <c r="Q4755" i="2"/>
  <c r="Q4756" i="2"/>
  <c r="Q4757" i="2"/>
  <c r="Q4758" i="2"/>
  <c r="Q4759" i="2"/>
  <c r="Q4760" i="2"/>
  <c r="Q4761" i="2"/>
  <c r="Q4762" i="2"/>
  <c r="Q4763" i="2"/>
  <c r="Q4764" i="2"/>
  <c r="Q4765" i="2"/>
  <c r="Q4766" i="2"/>
  <c r="Q4767" i="2"/>
  <c r="Q4768" i="2"/>
  <c r="Q4769" i="2"/>
  <c r="Q4770" i="2"/>
  <c r="Q4771" i="2"/>
  <c r="Q4772" i="2"/>
  <c r="Q4773" i="2"/>
  <c r="Q4774" i="2"/>
  <c r="Q4775" i="2"/>
  <c r="Q4776" i="2"/>
  <c r="Q4777" i="2"/>
  <c r="Q4778" i="2"/>
  <c r="Q4779" i="2"/>
  <c r="Q4780" i="2"/>
  <c r="Q4781" i="2"/>
  <c r="Q4782" i="2"/>
  <c r="Q4783" i="2"/>
  <c r="Q4784" i="2"/>
  <c r="Q4785" i="2"/>
  <c r="Q4786" i="2"/>
  <c r="Q4787" i="2"/>
  <c r="Q4788" i="2"/>
  <c r="Q4789" i="2"/>
  <c r="Q4790" i="2"/>
  <c r="Q4791" i="2"/>
  <c r="Q4792" i="2"/>
  <c r="Q4793" i="2"/>
  <c r="Q4794" i="2"/>
  <c r="Q4795" i="2"/>
  <c r="Q4796" i="2"/>
  <c r="Q4797" i="2"/>
  <c r="Q4798" i="2"/>
  <c r="Q4799" i="2"/>
  <c r="Q4800" i="2"/>
  <c r="Q4801" i="2"/>
  <c r="Q4802" i="2"/>
  <c r="Q4803" i="2"/>
  <c r="Q4804" i="2"/>
  <c r="Q4805" i="2"/>
  <c r="Q4806" i="2"/>
  <c r="Q4807" i="2"/>
  <c r="Q4808" i="2"/>
  <c r="Q4809" i="2"/>
  <c r="Q4810" i="2"/>
  <c r="Q4811" i="2"/>
  <c r="Q4812" i="2"/>
  <c r="Q4813" i="2"/>
  <c r="Q4814" i="2"/>
  <c r="Q4815" i="2"/>
  <c r="Q4816" i="2"/>
  <c r="Q4817" i="2"/>
  <c r="Q4818" i="2"/>
  <c r="Q4819" i="2"/>
  <c r="Q4820" i="2"/>
  <c r="Q4821" i="2"/>
  <c r="Q4822" i="2"/>
  <c r="Q4823" i="2"/>
  <c r="Q4824" i="2"/>
  <c r="Q4825" i="2"/>
  <c r="Q4826" i="2"/>
  <c r="Q4827" i="2"/>
  <c r="Q4828" i="2"/>
  <c r="Q4829" i="2"/>
  <c r="Q4830" i="2"/>
  <c r="Q4831" i="2"/>
  <c r="Q4832" i="2"/>
  <c r="Q4833" i="2"/>
  <c r="Q4834" i="2"/>
  <c r="Q4835" i="2"/>
  <c r="Q4836" i="2"/>
  <c r="Q4837" i="2"/>
  <c r="Q4838" i="2"/>
  <c r="Q4839" i="2"/>
  <c r="Q4840" i="2"/>
  <c r="Q4841" i="2"/>
  <c r="Q4842" i="2"/>
  <c r="Q4843" i="2"/>
  <c r="Q4844" i="2"/>
  <c r="Q4845" i="2"/>
  <c r="Q4846" i="2"/>
  <c r="Q4847" i="2"/>
  <c r="Q4848" i="2"/>
  <c r="Q4849" i="2"/>
  <c r="Q4850" i="2"/>
  <c r="Q4851" i="2"/>
  <c r="Q4852" i="2"/>
  <c r="Q4853" i="2"/>
  <c r="Q4854" i="2"/>
  <c r="Q4855" i="2"/>
  <c r="Q4856" i="2"/>
  <c r="Q4857" i="2"/>
  <c r="Q4858" i="2"/>
  <c r="Q4859" i="2"/>
  <c r="Q4860" i="2"/>
  <c r="Q4861" i="2"/>
  <c r="Q4862" i="2"/>
  <c r="Q4863" i="2"/>
  <c r="Q4864" i="2"/>
  <c r="Q4865" i="2"/>
  <c r="Q4866" i="2"/>
  <c r="Q4867" i="2"/>
  <c r="Q4868" i="2"/>
  <c r="Q4869" i="2"/>
  <c r="Q4870" i="2"/>
  <c r="Q4871" i="2"/>
  <c r="Q4872" i="2"/>
  <c r="Q4873" i="2"/>
  <c r="Q4874" i="2"/>
  <c r="Q4875" i="2"/>
  <c r="Q4876" i="2"/>
  <c r="Q4877" i="2"/>
  <c r="Q4878" i="2"/>
  <c r="Q4879" i="2"/>
  <c r="Q4880" i="2"/>
  <c r="Q4881" i="2"/>
  <c r="Q4882" i="2"/>
  <c r="Q4883" i="2"/>
  <c r="Q4884" i="2"/>
  <c r="Q4885" i="2"/>
  <c r="Q4886" i="2"/>
  <c r="Q4887" i="2"/>
  <c r="Q4888" i="2"/>
  <c r="Q4889" i="2"/>
  <c r="Q4890" i="2"/>
  <c r="Q4891" i="2"/>
  <c r="Q4892" i="2"/>
  <c r="Q4893" i="2"/>
  <c r="Q4894" i="2"/>
  <c r="Q4895" i="2"/>
  <c r="Q4896" i="2"/>
  <c r="Q4897" i="2"/>
  <c r="Q4898" i="2"/>
  <c r="Q4899" i="2"/>
  <c r="Q4900" i="2"/>
  <c r="Q4901" i="2"/>
  <c r="Q4902" i="2"/>
  <c r="Q4903" i="2"/>
  <c r="Q4904" i="2"/>
  <c r="Q4905" i="2"/>
  <c r="Q4906" i="2"/>
  <c r="Q4907" i="2"/>
  <c r="Q4908" i="2"/>
  <c r="Q4909" i="2"/>
  <c r="Q4910" i="2"/>
  <c r="Q4911" i="2"/>
  <c r="Q4912" i="2"/>
  <c r="Q4913" i="2"/>
  <c r="Q4914" i="2"/>
  <c r="Q4915" i="2"/>
  <c r="Q4916" i="2"/>
  <c r="Q4917" i="2"/>
  <c r="Q4918" i="2"/>
  <c r="Q4919" i="2"/>
  <c r="Q4920" i="2"/>
  <c r="Q4921" i="2"/>
  <c r="Q4922" i="2"/>
  <c r="Q4923" i="2"/>
  <c r="Q4924" i="2"/>
  <c r="Q4925" i="2"/>
  <c r="Q4926" i="2"/>
  <c r="Q4927" i="2"/>
  <c r="Q4928" i="2"/>
  <c r="Q4929" i="2"/>
  <c r="Q4930" i="2"/>
  <c r="Q4931" i="2"/>
  <c r="Q4932" i="2"/>
  <c r="Q4933" i="2"/>
  <c r="Q4934" i="2"/>
  <c r="Q4935" i="2"/>
  <c r="Q4936" i="2"/>
  <c r="Q4937" i="2"/>
  <c r="Q4938" i="2"/>
  <c r="Q4939" i="2"/>
  <c r="Q4940" i="2"/>
  <c r="Q4941" i="2"/>
  <c r="Q4942" i="2"/>
  <c r="Q4943" i="2"/>
  <c r="Q4944" i="2"/>
  <c r="Q4945" i="2"/>
  <c r="Q4946" i="2"/>
  <c r="Q4947" i="2"/>
  <c r="Q4948" i="2"/>
  <c r="Q4949" i="2"/>
  <c r="Q4950" i="2"/>
  <c r="Q4951" i="2"/>
  <c r="Q4952" i="2"/>
  <c r="Q4953" i="2"/>
  <c r="Q4954" i="2"/>
  <c r="Q4955" i="2"/>
  <c r="Q4956" i="2"/>
  <c r="Q4957" i="2"/>
  <c r="Q4958" i="2"/>
  <c r="Q4959" i="2"/>
  <c r="Q4960" i="2"/>
  <c r="Q4961" i="2"/>
  <c r="Q4962" i="2"/>
  <c r="Q4963" i="2"/>
  <c r="Q4964" i="2"/>
  <c r="Q4965" i="2"/>
  <c r="Q4966" i="2"/>
  <c r="Q4967" i="2"/>
  <c r="Q4968" i="2"/>
  <c r="Q4969" i="2"/>
  <c r="Q4970" i="2"/>
  <c r="Q4971" i="2"/>
  <c r="Q4972" i="2"/>
  <c r="Q4973" i="2"/>
  <c r="Q4974" i="2"/>
  <c r="Q4975" i="2"/>
  <c r="Q4976" i="2"/>
  <c r="Q4977" i="2"/>
  <c r="Q4978" i="2"/>
  <c r="Q4979" i="2"/>
  <c r="Q4980" i="2"/>
  <c r="Q4981" i="2"/>
  <c r="Q4982" i="2"/>
  <c r="Q4983" i="2"/>
  <c r="Q4984" i="2"/>
  <c r="Q4985" i="2"/>
  <c r="Q4986" i="2"/>
  <c r="Q4987" i="2"/>
  <c r="Q4988" i="2"/>
  <c r="Q4989" i="2"/>
  <c r="Q4990" i="2"/>
  <c r="Q4991" i="2"/>
  <c r="Q4992" i="2"/>
  <c r="Q4993" i="2"/>
  <c r="Q4994" i="2"/>
  <c r="Q4995" i="2"/>
  <c r="Q4996" i="2"/>
  <c r="Q4997" i="2"/>
  <c r="Q4998" i="2"/>
  <c r="Q4999" i="2"/>
  <c r="Q5000" i="2"/>
  <c r="Q5001" i="2"/>
  <c r="Q5002" i="2"/>
  <c r="Q5003" i="2"/>
  <c r="Q5004" i="2"/>
  <c r="Q5005" i="2"/>
  <c r="Q5006" i="2"/>
  <c r="Q5007" i="2"/>
  <c r="Q5008" i="2"/>
  <c r="Q5009" i="2"/>
  <c r="Q5010" i="2"/>
  <c r="Q5011" i="2"/>
  <c r="Q5012" i="2"/>
  <c r="Q5013" i="2"/>
  <c r="Q5014" i="2"/>
  <c r="Q5015" i="2"/>
  <c r="Q5016" i="2"/>
  <c r="Q5017" i="2"/>
  <c r="Q5018" i="2"/>
  <c r="Q5019" i="2"/>
  <c r="Q5020" i="2"/>
  <c r="Q5021" i="2"/>
  <c r="Q5022" i="2"/>
  <c r="Q5023" i="2"/>
  <c r="Q5024" i="2"/>
  <c r="Q5025" i="2"/>
  <c r="Q5026" i="2"/>
  <c r="Q5027" i="2"/>
  <c r="Q5028" i="2"/>
  <c r="Q5029" i="2"/>
  <c r="Q5030" i="2"/>
  <c r="Q5031" i="2"/>
  <c r="Q5032" i="2"/>
  <c r="Q5033" i="2"/>
  <c r="Q5034" i="2"/>
  <c r="Q5035" i="2"/>
  <c r="Q5036" i="2"/>
  <c r="Q5037" i="2"/>
  <c r="Q5038" i="2"/>
  <c r="Q5039" i="2"/>
  <c r="Q5040" i="2"/>
  <c r="Q5041" i="2"/>
  <c r="Q5042" i="2"/>
  <c r="Q5043" i="2"/>
  <c r="Q5044" i="2"/>
  <c r="Q5045" i="2"/>
  <c r="Q5046" i="2"/>
  <c r="Q5047" i="2"/>
  <c r="Q5048" i="2"/>
  <c r="Q5049" i="2"/>
  <c r="Q5050" i="2"/>
  <c r="Q5051" i="2"/>
  <c r="Q5052" i="2"/>
  <c r="Q5053" i="2"/>
  <c r="Q5054" i="2"/>
  <c r="Q5055" i="2"/>
  <c r="Q5056" i="2"/>
  <c r="Q5057" i="2"/>
  <c r="Q5058" i="2"/>
  <c r="Q5059" i="2"/>
  <c r="Q5060" i="2"/>
  <c r="Q5061" i="2"/>
  <c r="Q5062" i="2"/>
  <c r="Q5063" i="2"/>
  <c r="Q5064" i="2"/>
  <c r="Q5065" i="2"/>
  <c r="Q5066" i="2"/>
  <c r="Q5067" i="2"/>
  <c r="Q5068" i="2"/>
  <c r="Q5069" i="2"/>
  <c r="Q5070" i="2"/>
  <c r="Q5071" i="2"/>
  <c r="Q5072" i="2"/>
  <c r="Q5073" i="2"/>
  <c r="Q5074" i="2"/>
  <c r="Q5075" i="2"/>
  <c r="Q5076" i="2"/>
  <c r="Q5077" i="2"/>
  <c r="Q5078" i="2"/>
  <c r="Q5079" i="2"/>
  <c r="Q5080" i="2"/>
  <c r="Q5081" i="2"/>
  <c r="Q5082" i="2"/>
  <c r="Q5083" i="2"/>
  <c r="Q5084" i="2"/>
  <c r="Q5085" i="2"/>
  <c r="Q5086" i="2"/>
  <c r="Q5087" i="2"/>
  <c r="Q5088" i="2"/>
  <c r="Q5089" i="2"/>
  <c r="Q5090" i="2"/>
  <c r="Q5091" i="2"/>
  <c r="Q5092" i="2"/>
  <c r="Q5093" i="2"/>
  <c r="Q5094" i="2"/>
  <c r="Q5095" i="2"/>
  <c r="Q5096" i="2"/>
  <c r="Q5097" i="2"/>
  <c r="Q5098" i="2"/>
  <c r="Q5099" i="2"/>
  <c r="Q5100" i="2"/>
  <c r="Q5101" i="2"/>
  <c r="Q5102" i="2"/>
  <c r="Q5103" i="2"/>
  <c r="Q5104" i="2"/>
  <c r="Q5105" i="2"/>
  <c r="Q5106" i="2"/>
  <c r="Q5107" i="2"/>
  <c r="Q5108" i="2"/>
  <c r="Q5109" i="2"/>
  <c r="Q5110" i="2"/>
  <c r="Q5111" i="2"/>
  <c r="Q5112" i="2"/>
  <c r="Q5113" i="2"/>
  <c r="Q5114" i="2"/>
  <c r="Q5115" i="2"/>
  <c r="Q5116" i="2"/>
  <c r="Q5117" i="2"/>
  <c r="Q5118" i="2"/>
  <c r="Q5119" i="2"/>
  <c r="Q5120" i="2"/>
  <c r="Q5121" i="2"/>
  <c r="Q5122" i="2"/>
  <c r="Q5123" i="2"/>
  <c r="Q5124" i="2"/>
  <c r="Q5125" i="2"/>
  <c r="Q5126" i="2"/>
  <c r="Q5127" i="2"/>
  <c r="Q5128" i="2"/>
  <c r="Q5129" i="2"/>
  <c r="Q5130" i="2"/>
  <c r="Q5131" i="2"/>
  <c r="Q5132" i="2"/>
  <c r="Q5133" i="2"/>
  <c r="Q5134" i="2"/>
  <c r="Q5135" i="2"/>
  <c r="Q5136" i="2"/>
  <c r="Q5137" i="2"/>
  <c r="Q5138" i="2"/>
  <c r="Q5139" i="2"/>
  <c r="Q5140" i="2"/>
  <c r="Q5141" i="2"/>
  <c r="Q5142" i="2"/>
  <c r="Q5143" i="2"/>
  <c r="Q5144" i="2"/>
  <c r="Q5145" i="2"/>
  <c r="Q5146" i="2"/>
  <c r="Q5147" i="2"/>
  <c r="Q5148" i="2"/>
  <c r="Q5149" i="2"/>
  <c r="Q5150" i="2"/>
  <c r="Q5151" i="2"/>
  <c r="Q5152" i="2"/>
  <c r="Q5153" i="2"/>
  <c r="Q5154" i="2"/>
  <c r="Q5155" i="2"/>
  <c r="Q5156" i="2"/>
  <c r="Q5157" i="2"/>
  <c r="Q5158" i="2"/>
  <c r="Q5159" i="2"/>
  <c r="Q5160" i="2"/>
  <c r="Q5161" i="2"/>
  <c r="Q5162" i="2"/>
  <c r="Q5163" i="2"/>
  <c r="Q5164" i="2"/>
  <c r="Q5165" i="2"/>
  <c r="Q5166" i="2"/>
  <c r="Q5167" i="2"/>
  <c r="Q5168" i="2"/>
  <c r="Q5169" i="2"/>
  <c r="Q5170" i="2"/>
  <c r="Q5171" i="2"/>
  <c r="Q5172" i="2"/>
  <c r="Q5173" i="2"/>
  <c r="Q5174" i="2"/>
  <c r="Q5175" i="2"/>
  <c r="Q5176" i="2"/>
  <c r="Q5177" i="2"/>
  <c r="Q5178" i="2"/>
  <c r="Q5179" i="2"/>
  <c r="Q5180" i="2"/>
  <c r="Q5181" i="2"/>
  <c r="Q5182" i="2"/>
  <c r="Q5183" i="2"/>
  <c r="Q5184" i="2"/>
  <c r="Q5185" i="2"/>
  <c r="Q5186" i="2"/>
  <c r="Q5187" i="2"/>
  <c r="Q5188" i="2"/>
  <c r="Q5189" i="2"/>
  <c r="Q5190" i="2"/>
  <c r="Q5191" i="2"/>
  <c r="Q5192" i="2"/>
  <c r="Q5193" i="2"/>
  <c r="Q5194" i="2"/>
  <c r="Q5195" i="2"/>
  <c r="Q5196" i="2"/>
  <c r="Q5197" i="2"/>
  <c r="Q5198" i="2"/>
  <c r="Q5199" i="2"/>
  <c r="Q5200" i="2"/>
  <c r="Q5201" i="2"/>
  <c r="Q5202" i="2"/>
  <c r="Q5203" i="2"/>
  <c r="Q5204" i="2"/>
  <c r="Q5205" i="2"/>
  <c r="Q5206" i="2"/>
  <c r="Q5207" i="2"/>
  <c r="Q5208" i="2"/>
  <c r="Q5209" i="2"/>
  <c r="Q5210" i="2"/>
  <c r="Q5211" i="2"/>
  <c r="Q5212" i="2"/>
  <c r="Q5213" i="2"/>
  <c r="Q5214" i="2"/>
  <c r="Q5215" i="2"/>
  <c r="Q5216" i="2"/>
  <c r="Q5217" i="2"/>
  <c r="Q5218" i="2"/>
  <c r="Q5219" i="2"/>
  <c r="Q5220" i="2"/>
  <c r="Q5221" i="2"/>
  <c r="Q5222" i="2"/>
  <c r="Q5223" i="2"/>
  <c r="Q5224" i="2"/>
  <c r="Q5225" i="2"/>
  <c r="Q5226" i="2"/>
  <c r="Q5227" i="2"/>
  <c r="Q5228" i="2"/>
  <c r="Q5229" i="2"/>
  <c r="Q5230" i="2"/>
  <c r="Q5231" i="2"/>
  <c r="Q5232" i="2"/>
  <c r="Q5233" i="2"/>
  <c r="Q5234" i="2"/>
  <c r="Q5235" i="2"/>
  <c r="Q5236" i="2"/>
  <c r="Q5237" i="2"/>
  <c r="Q5238" i="2"/>
  <c r="Q5239" i="2"/>
  <c r="Q5240" i="2"/>
  <c r="Q5241" i="2"/>
  <c r="Q5242" i="2"/>
  <c r="Q5243" i="2"/>
  <c r="Q5244" i="2"/>
  <c r="Q5245" i="2"/>
  <c r="Q5246" i="2"/>
  <c r="Q5247" i="2"/>
  <c r="Q5248" i="2"/>
  <c r="Q5249" i="2"/>
  <c r="Q5250" i="2"/>
  <c r="Q5251" i="2"/>
  <c r="Q5252" i="2"/>
  <c r="Q5253" i="2"/>
  <c r="Q5254" i="2"/>
  <c r="Q5255" i="2"/>
  <c r="Q5256" i="2"/>
  <c r="Q5257" i="2"/>
  <c r="Q5258" i="2"/>
  <c r="Q5259" i="2"/>
  <c r="Q5260" i="2"/>
  <c r="Q5261" i="2"/>
  <c r="Q5262" i="2"/>
  <c r="Q5263" i="2"/>
  <c r="Q5264" i="2"/>
  <c r="Q5265" i="2"/>
  <c r="Q5266" i="2"/>
  <c r="Q5267" i="2"/>
  <c r="Q5268" i="2"/>
  <c r="Q5269" i="2"/>
  <c r="Q5270" i="2"/>
  <c r="Q5271" i="2"/>
  <c r="Q5272" i="2"/>
  <c r="Q5273" i="2"/>
  <c r="Q5274" i="2"/>
  <c r="Q5275" i="2"/>
  <c r="Q5276" i="2"/>
  <c r="Q5277" i="2"/>
  <c r="Q5278" i="2"/>
  <c r="Q5279" i="2"/>
  <c r="Q5280" i="2"/>
  <c r="Q5281" i="2"/>
  <c r="Q5282" i="2"/>
  <c r="Q5283" i="2"/>
  <c r="Q5284" i="2"/>
  <c r="Q5285" i="2"/>
  <c r="Q5286" i="2"/>
  <c r="Q5287" i="2"/>
  <c r="Q5288" i="2"/>
  <c r="Q5289" i="2"/>
  <c r="Q5290" i="2"/>
  <c r="Q5291" i="2"/>
  <c r="Q5292" i="2"/>
  <c r="Q5293" i="2"/>
  <c r="Q5294" i="2"/>
  <c r="Q5295" i="2"/>
  <c r="Q5296" i="2"/>
  <c r="Q5297" i="2"/>
  <c r="Q5298" i="2"/>
  <c r="Q5299" i="2"/>
  <c r="Q5300" i="2"/>
  <c r="Q5301" i="2"/>
  <c r="Q5302" i="2"/>
  <c r="Q5303" i="2"/>
  <c r="Q5304" i="2"/>
  <c r="Q5305" i="2"/>
  <c r="Q5306" i="2"/>
  <c r="Q5307" i="2"/>
  <c r="Q5308" i="2"/>
  <c r="Q5309" i="2"/>
  <c r="Q5310" i="2"/>
  <c r="Q5311" i="2"/>
  <c r="Q5312" i="2"/>
  <c r="Q5313" i="2"/>
  <c r="Q5314" i="2"/>
  <c r="Q5315" i="2"/>
  <c r="Q5316" i="2"/>
  <c r="Q5317" i="2"/>
  <c r="Q5318" i="2"/>
  <c r="Q5319" i="2"/>
  <c r="Q5320" i="2"/>
  <c r="Q5321" i="2"/>
  <c r="Q5322" i="2"/>
  <c r="Q5323" i="2"/>
  <c r="Q5324" i="2"/>
  <c r="Q5325" i="2"/>
  <c r="Q5326" i="2"/>
  <c r="Q5327" i="2"/>
  <c r="Q5328" i="2"/>
  <c r="Q5329" i="2"/>
  <c r="Q5330" i="2"/>
  <c r="Q5331" i="2"/>
  <c r="Q5332" i="2"/>
  <c r="Q5333" i="2"/>
  <c r="Q5334" i="2"/>
  <c r="Q5335" i="2"/>
  <c r="Q5336" i="2"/>
  <c r="Q5337" i="2"/>
  <c r="Q5338" i="2"/>
  <c r="Q5339" i="2"/>
  <c r="Q5340" i="2"/>
  <c r="Q5341" i="2"/>
  <c r="Q5342" i="2"/>
  <c r="Q5343" i="2"/>
  <c r="Q5344" i="2"/>
  <c r="Q5345" i="2"/>
  <c r="Q5346" i="2"/>
  <c r="Q5347" i="2"/>
  <c r="Q5348" i="2"/>
  <c r="Q5349" i="2"/>
  <c r="Q5350" i="2"/>
  <c r="Q5351" i="2"/>
  <c r="Q5352" i="2"/>
  <c r="Q5353" i="2"/>
  <c r="Q5354" i="2"/>
  <c r="Q5355" i="2"/>
  <c r="Q5356" i="2"/>
  <c r="Q5357" i="2"/>
  <c r="Q5358" i="2"/>
  <c r="Q5359" i="2"/>
  <c r="Q5360" i="2"/>
  <c r="Q5361" i="2"/>
  <c r="Q5362" i="2"/>
  <c r="Q5363" i="2"/>
  <c r="Q5364" i="2"/>
  <c r="Q5365" i="2"/>
  <c r="Q5366" i="2"/>
  <c r="Q5367" i="2"/>
  <c r="Q5368" i="2"/>
  <c r="Q5369" i="2"/>
  <c r="Q5370" i="2"/>
  <c r="Q5371" i="2"/>
  <c r="Q5372" i="2"/>
  <c r="Q5373" i="2"/>
  <c r="Q5374" i="2"/>
  <c r="Q5375" i="2"/>
  <c r="Q5376" i="2"/>
  <c r="Q5377" i="2"/>
  <c r="Q5378" i="2"/>
  <c r="Q5379" i="2"/>
  <c r="Q5380" i="2"/>
  <c r="Q5381" i="2"/>
  <c r="Q5382" i="2"/>
  <c r="Q5383" i="2"/>
  <c r="Q5384" i="2"/>
  <c r="Q5385" i="2"/>
  <c r="Q5386" i="2"/>
  <c r="Q5387" i="2"/>
  <c r="Q5388" i="2"/>
  <c r="Q5389" i="2"/>
  <c r="Q5390" i="2"/>
  <c r="Q5391" i="2"/>
  <c r="Q5392" i="2"/>
  <c r="Q5393" i="2"/>
  <c r="Q5394" i="2"/>
  <c r="Q5395" i="2"/>
  <c r="Q5396" i="2"/>
  <c r="Q5397" i="2"/>
  <c r="Q5398" i="2"/>
  <c r="Q5399" i="2"/>
  <c r="Q5400" i="2"/>
  <c r="Q5401" i="2"/>
  <c r="Q5402" i="2"/>
  <c r="Q5403" i="2"/>
  <c r="Q5404" i="2"/>
  <c r="Q5405" i="2"/>
  <c r="Q5406" i="2"/>
  <c r="Q5407" i="2"/>
  <c r="Q5408" i="2"/>
  <c r="Q5409" i="2"/>
  <c r="Q5410" i="2"/>
  <c r="Q5411" i="2"/>
  <c r="Q5412" i="2"/>
  <c r="Q5413" i="2"/>
  <c r="Q5414" i="2"/>
  <c r="Q5415" i="2"/>
  <c r="Q5416" i="2"/>
  <c r="Q5417" i="2"/>
  <c r="Q5418" i="2"/>
  <c r="Q5419" i="2"/>
  <c r="Q5420" i="2"/>
  <c r="Q5421" i="2"/>
  <c r="Q5422" i="2"/>
  <c r="Q5423" i="2"/>
  <c r="Q5424" i="2"/>
  <c r="Q5425" i="2"/>
  <c r="Q5426" i="2"/>
  <c r="Q5427" i="2"/>
  <c r="Q5428" i="2"/>
  <c r="Q5429" i="2"/>
  <c r="Q5430" i="2"/>
  <c r="Q5431" i="2"/>
  <c r="Q5432" i="2"/>
  <c r="Q5433" i="2"/>
  <c r="Q5434" i="2"/>
  <c r="Q5435" i="2"/>
  <c r="Q5436" i="2"/>
  <c r="Q5437" i="2"/>
  <c r="Q5438" i="2"/>
  <c r="Q5439" i="2"/>
  <c r="Q5440" i="2"/>
  <c r="Q5441" i="2"/>
  <c r="Q5442" i="2"/>
  <c r="Q5443" i="2"/>
  <c r="Q5444" i="2"/>
  <c r="Q5445" i="2"/>
  <c r="Q5446" i="2"/>
  <c r="Q5447" i="2"/>
  <c r="Q5448" i="2"/>
  <c r="Q5449" i="2"/>
  <c r="Q5450" i="2"/>
  <c r="Q5451" i="2"/>
  <c r="Q5452" i="2"/>
  <c r="Q5453" i="2"/>
  <c r="Q5454" i="2"/>
  <c r="Q5455" i="2"/>
  <c r="Q5456" i="2"/>
  <c r="Q5457" i="2"/>
  <c r="Q5458" i="2"/>
  <c r="Q5459" i="2"/>
  <c r="Q5460" i="2"/>
  <c r="Q5461" i="2"/>
  <c r="Q5462" i="2"/>
  <c r="Q5463" i="2"/>
  <c r="Q5464" i="2"/>
  <c r="Q5465" i="2"/>
  <c r="Q5466" i="2"/>
  <c r="Q5467" i="2"/>
  <c r="Q5468" i="2"/>
  <c r="Q5469" i="2"/>
  <c r="Q5470" i="2"/>
  <c r="Q5471" i="2"/>
  <c r="Q5472" i="2"/>
  <c r="Q5473" i="2"/>
  <c r="Q5474" i="2"/>
  <c r="Q5475" i="2"/>
  <c r="Q5476" i="2"/>
  <c r="Q5477" i="2"/>
  <c r="Q5478" i="2"/>
  <c r="Q5479" i="2"/>
  <c r="Q5480" i="2"/>
  <c r="Q5481" i="2"/>
  <c r="Q5482" i="2"/>
  <c r="Q5483" i="2"/>
  <c r="Q5484" i="2"/>
  <c r="Q5485" i="2"/>
  <c r="Q5486" i="2"/>
  <c r="Q5487" i="2"/>
  <c r="Q5488" i="2"/>
  <c r="Q5489" i="2"/>
  <c r="Q5490" i="2"/>
  <c r="Q5491" i="2"/>
  <c r="Q5492" i="2"/>
  <c r="Q5493" i="2"/>
  <c r="Q5494" i="2"/>
  <c r="Q5495" i="2"/>
  <c r="Q5496" i="2"/>
  <c r="Q5497" i="2"/>
  <c r="Q5498" i="2"/>
  <c r="Q5499" i="2"/>
  <c r="Q5500" i="2"/>
  <c r="Q5501" i="2"/>
  <c r="Q5502" i="2"/>
  <c r="Q5503" i="2"/>
  <c r="Q5504" i="2"/>
  <c r="Q5505" i="2"/>
  <c r="Q5506" i="2"/>
  <c r="Q5507" i="2"/>
  <c r="Q5508" i="2"/>
  <c r="Q5509" i="2"/>
  <c r="Q5510" i="2"/>
  <c r="Q5511" i="2"/>
  <c r="Q5512" i="2"/>
  <c r="Q5513" i="2"/>
  <c r="Q5514" i="2"/>
  <c r="Q5515" i="2"/>
  <c r="Q5516" i="2"/>
  <c r="Q5517" i="2"/>
  <c r="Q5518" i="2"/>
  <c r="Q5519" i="2"/>
  <c r="Q5520" i="2"/>
  <c r="Q5521" i="2"/>
  <c r="Q5522" i="2"/>
  <c r="Q5523" i="2"/>
  <c r="Q5524" i="2"/>
  <c r="Q5525" i="2"/>
  <c r="Q5526" i="2"/>
  <c r="Q5527" i="2"/>
  <c r="Q5528" i="2"/>
  <c r="Q5529" i="2"/>
  <c r="Q5530" i="2"/>
  <c r="Q5531" i="2"/>
  <c r="Q5532" i="2"/>
  <c r="Q5533" i="2"/>
  <c r="Q5534" i="2"/>
  <c r="Q5535" i="2"/>
  <c r="Q5536" i="2"/>
  <c r="Q5537" i="2"/>
  <c r="Q5538" i="2"/>
  <c r="Q5539" i="2"/>
  <c r="Q5540" i="2"/>
  <c r="Q5541" i="2"/>
  <c r="Q5542" i="2"/>
  <c r="Q5543" i="2"/>
  <c r="Q5544" i="2"/>
  <c r="Q5545" i="2"/>
  <c r="Q5546" i="2"/>
  <c r="Q5547" i="2"/>
  <c r="Q5548" i="2"/>
  <c r="Q5549" i="2"/>
  <c r="Q5550" i="2"/>
  <c r="Q5551" i="2"/>
  <c r="Q5552" i="2"/>
  <c r="Q5553" i="2"/>
  <c r="Q5554" i="2"/>
  <c r="Q5555" i="2"/>
  <c r="Q5556" i="2"/>
  <c r="Q5557" i="2"/>
  <c r="Q5558" i="2"/>
  <c r="Q5559" i="2"/>
  <c r="Q5560" i="2"/>
  <c r="Q5561" i="2"/>
  <c r="Q5562" i="2"/>
  <c r="Q5563" i="2"/>
  <c r="Q5564" i="2"/>
  <c r="Q5565" i="2"/>
  <c r="Q5566" i="2"/>
  <c r="Q5567" i="2"/>
  <c r="Q5568" i="2"/>
  <c r="Q5569" i="2"/>
  <c r="Q5570" i="2"/>
  <c r="Q5571" i="2"/>
  <c r="Q5572" i="2"/>
  <c r="Q5573" i="2"/>
  <c r="Q5574" i="2"/>
  <c r="Q5575" i="2"/>
  <c r="Q5576" i="2"/>
  <c r="Q5577" i="2"/>
  <c r="Q5578" i="2"/>
  <c r="Q5579" i="2"/>
  <c r="Q5580" i="2"/>
  <c r="Q5581" i="2"/>
  <c r="Q5582" i="2"/>
  <c r="Q5583" i="2"/>
  <c r="Q5584" i="2"/>
  <c r="Q5585" i="2"/>
  <c r="Q5586" i="2"/>
  <c r="Q5587" i="2"/>
  <c r="Q5588" i="2"/>
  <c r="Q5589" i="2"/>
  <c r="Q5590" i="2"/>
  <c r="Q5591" i="2"/>
  <c r="Q5592" i="2"/>
  <c r="Q5593" i="2"/>
  <c r="Q5594" i="2"/>
  <c r="Q5595" i="2"/>
  <c r="Q5596" i="2"/>
  <c r="Q5597" i="2"/>
  <c r="Q5598" i="2"/>
  <c r="Q5599" i="2"/>
  <c r="Q5600" i="2"/>
  <c r="Q5601" i="2"/>
  <c r="Q5602" i="2"/>
  <c r="Q5603" i="2"/>
  <c r="Q5604" i="2"/>
  <c r="Q5605" i="2"/>
  <c r="Q5606" i="2"/>
  <c r="Q5607" i="2"/>
  <c r="Q5608" i="2"/>
  <c r="Q5609" i="2"/>
  <c r="Q5610" i="2"/>
  <c r="Q5611" i="2"/>
  <c r="Q5612" i="2"/>
  <c r="Q5613" i="2"/>
  <c r="Q5614" i="2"/>
  <c r="Q5615" i="2"/>
  <c r="Q5616" i="2"/>
  <c r="Q5617" i="2"/>
  <c r="Q5618" i="2"/>
  <c r="Q5619" i="2"/>
  <c r="Q5620" i="2"/>
  <c r="Q5621" i="2"/>
  <c r="Q5622" i="2"/>
  <c r="Q5623" i="2"/>
  <c r="Q5624" i="2"/>
  <c r="Q5625" i="2"/>
  <c r="Q5626" i="2"/>
  <c r="Q5627" i="2"/>
  <c r="Q5628" i="2"/>
  <c r="Q5629" i="2"/>
  <c r="Q5630" i="2"/>
  <c r="Q5631" i="2"/>
  <c r="Q5632" i="2"/>
  <c r="Q5633" i="2"/>
  <c r="Q5634" i="2"/>
  <c r="Q5635" i="2"/>
  <c r="Q5636" i="2"/>
  <c r="Q5637" i="2"/>
  <c r="Q5638" i="2"/>
  <c r="Q5639" i="2"/>
  <c r="Q5640" i="2"/>
  <c r="Q5641" i="2"/>
  <c r="Q5642" i="2"/>
  <c r="Q5643" i="2"/>
  <c r="Q5644" i="2"/>
  <c r="Q5645" i="2"/>
  <c r="Q5646" i="2"/>
  <c r="Q5647" i="2"/>
  <c r="Q5648" i="2"/>
  <c r="Q5649" i="2"/>
  <c r="Q5650" i="2"/>
  <c r="Q5651" i="2"/>
  <c r="Q5652" i="2"/>
  <c r="Q5653" i="2"/>
  <c r="Q5654" i="2"/>
  <c r="Q5655" i="2"/>
  <c r="Q5656" i="2"/>
  <c r="Q5657" i="2"/>
  <c r="Q5658" i="2"/>
  <c r="Q5659" i="2"/>
  <c r="Q5660" i="2"/>
  <c r="Q5661" i="2"/>
  <c r="Q5662" i="2"/>
  <c r="Q5663" i="2"/>
  <c r="Q5664" i="2"/>
  <c r="Q5665" i="2"/>
  <c r="Q5666" i="2"/>
  <c r="Q5667" i="2"/>
  <c r="Q5668" i="2"/>
  <c r="Q5669" i="2"/>
  <c r="Q5670" i="2"/>
  <c r="Q5671" i="2"/>
  <c r="Q5672" i="2"/>
  <c r="Q5673" i="2"/>
  <c r="Q5674" i="2"/>
  <c r="Q5675" i="2"/>
  <c r="Q5676" i="2"/>
  <c r="Q5677" i="2"/>
  <c r="Q5678" i="2"/>
  <c r="Q5679" i="2"/>
  <c r="Q5680" i="2"/>
  <c r="Q5681" i="2"/>
  <c r="Q5682" i="2"/>
  <c r="Q5683" i="2"/>
  <c r="Q5684" i="2"/>
  <c r="Q5685" i="2"/>
  <c r="Q5686" i="2"/>
  <c r="Q5687" i="2"/>
  <c r="Q5688" i="2"/>
  <c r="Q5689" i="2"/>
  <c r="Q5690" i="2"/>
  <c r="Q5691" i="2"/>
  <c r="Q5692" i="2"/>
  <c r="Q5693" i="2"/>
  <c r="Q5694" i="2"/>
  <c r="Q5695" i="2"/>
  <c r="Q5696" i="2"/>
  <c r="Q5697" i="2"/>
  <c r="Q5698" i="2"/>
  <c r="Q5699" i="2"/>
  <c r="Q5700" i="2"/>
  <c r="Q5701" i="2"/>
  <c r="Q5702" i="2"/>
  <c r="Q5703" i="2"/>
  <c r="Q5704" i="2"/>
  <c r="Q5705" i="2"/>
  <c r="Q5706" i="2"/>
  <c r="Q5707" i="2"/>
  <c r="Q5708" i="2"/>
  <c r="Q5709" i="2"/>
  <c r="Q5710" i="2"/>
  <c r="Q5711" i="2"/>
  <c r="Q5712" i="2"/>
  <c r="Q5713" i="2"/>
  <c r="Q5714" i="2"/>
  <c r="Q5715" i="2"/>
  <c r="Q5716" i="2"/>
  <c r="Q5717" i="2"/>
  <c r="Q5718" i="2"/>
  <c r="Q5719" i="2"/>
  <c r="Q5720" i="2"/>
  <c r="Q5721" i="2"/>
  <c r="Q5722" i="2"/>
  <c r="Q5723" i="2"/>
  <c r="Q5724" i="2"/>
  <c r="Q5725" i="2"/>
  <c r="Q5726" i="2"/>
  <c r="Q5727" i="2"/>
  <c r="Q5728" i="2"/>
  <c r="Q5729" i="2"/>
  <c r="Q5730" i="2"/>
  <c r="Q5731" i="2"/>
  <c r="Q5732" i="2"/>
  <c r="Q5733" i="2"/>
  <c r="Q5734" i="2"/>
  <c r="Q5735" i="2"/>
  <c r="Q5736" i="2"/>
  <c r="Q5737" i="2"/>
  <c r="Q5738" i="2"/>
  <c r="Q5739" i="2"/>
  <c r="Q5740" i="2"/>
  <c r="Q5741" i="2"/>
  <c r="Q5742" i="2"/>
  <c r="Q5743" i="2"/>
  <c r="Q5744" i="2"/>
  <c r="Q5745" i="2"/>
  <c r="Q5746" i="2"/>
  <c r="Q5747" i="2"/>
  <c r="Q5748" i="2"/>
  <c r="Q5749" i="2"/>
  <c r="Q5750" i="2"/>
  <c r="Q5751" i="2"/>
  <c r="Q5752" i="2"/>
  <c r="Q5753" i="2"/>
  <c r="Q5754" i="2"/>
  <c r="Q5755" i="2"/>
  <c r="Q5756" i="2"/>
  <c r="Q5757" i="2"/>
  <c r="Q5758" i="2"/>
  <c r="Q5759" i="2"/>
  <c r="Q5760" i="2"/>
  <c r="Q5761" i="2"/>
  <c r="Q5762" i="2"/>
  <c r="Q5763" i="2"/>
  <c r="Q5764" i="2"/>
  <c r="Q5765" i="2"/>
  <c r="Q5766" i="2"/>
  <c r="Q5767" i="2"/>
  <c r="Q5768" i="2"/>
  <c r="Q5769" i="2"/>
  <c r="Q5770" i="2"/>
  <c r="Q5771" i="2"/>
  <c r="Q5772" i="2"/>
  <c r="Q5773" i="2"/>
  <c r="Q5774" i="2"/>
  <c r="Q5775" i="2"/>
  <c r="Q5776" i="2"/>
  <c r="Q5777" i="2"/>
  <c r="Q5778" i="2"/>
  <c r="Q5779" i="2"/>
  <c r="Q5780" i="2"/>
  <c r="Q5781" i="2"/>
  <c r="Q5782" i="2"/>
  <c r="Q5783" i="2"/>
  <c r="Q5784" i="2"/>
  <c r="Q5785" i="2"/>
  <c r="Q5786" i="2"/>
  <c r="Q5787" i="2"/>
  <c r="Q5788" i="2"/>
  <c r="Q5789" i="2"/>
  <c r="Q5790" i="2"/>
  <c r="Q5791" i="2"/>
  <c r="Q5792" i="2"/>
  <c r="Q5793" i="2"/>
  <c r="Q5794" i="2"/>
  <c r="Q5795" i="2"/>
  <c r="Q5796" i="2"/>
  <c r="Q5797" i="2"/>
  <c r="Q5798" i="2"/>
  <c r="Q5799" i="2"/>
  <c r="Q5800" i="2"/>
  <c r="Q5801" i="2"/>
  <c r="Q5802" i="2"/>
  <c r="Q5803" i="2"/>
  <c r="Q5804" i="2"/>
  <c r="Q5805" i="2"/>
  <c r="Q5806" i="2"/>
  <c r="Q5807" i="2"/>
  <c r="Q5808" i="2"/>
  <c r="Q5809" i="2"/>
  <c r="Q5810" i="2"/>
  <c r="Q5811" i="2"/>
  <c r="Q5812" i="2"/>
  <c r="Q5813" i="2"/>
  <c r="Q5814" i="2"/>
  <c r="Q5815" i="2"/>
  <c r="Q5816" i="2"/>
  <c r="Q5817" i="2"/>
  <c r="Q5818" i="2"/>
  <c r="Q5819" i="2"/>
  <c r="Q5820" i="2"/>
  <c r="Q5821" i="2"/>
  <c r="Q5822" i="2"/>
  <c r="Q5823" i="2"/>
  <c r="Q5824" i="2"/>
  <c r="Q5825" i="2"/>
  <c r="Q5826" i="2"/>
  <c r="Q5827" i="2"/>
  <c r="Q5828" i="2"/>
  <c r="Q5829" i="2"/>
  <c r="Q5830" i="2"/>
  <c r="Q5831" i="2"/>
  <c r="Q5832" i="2"/>
  <c r="Q5833" i="2"/>
  <c r="Q5834" i="2"/>
  <c r="Q5835" i="2"/>
  <c r="Q5836" i="2"/>
  <c r="Q5837" i="2"/>
  <c r="Q5838" i="2"/>
  <c r="Q5839" i="2"/>
  <c r="Q5840" i="2"/>
  <c r="Q5841" i="2"/>
  <c r="Q5842" i="2"/>
  <c r="Q5843" i="2"/>
  <c r="Q5844" i="2"/>
  <c r="Q5845" i="2"/>
  <c r="Q5846" i="2"/>
  <c r="Q5847" i="2"/>
  <c r="Q5848" i="2"/>
  <c r="Q5849" i="2"/>
  <c r="Q5850" i="2"/>
  <c r="Q5851" i="2"/>
  <c r="Q5852" i="2"/>
  <c r="Q5853" i="2"/>
  <c r="Q5854" i="2"/>
  <c r="Q5855" i="2"/>
  <c r="Q5856" i="2"/>
  <c r="Q5857" i="2"/>
  <c r="Q5858" i="2"/>
  <c r="Q5859" i="2"/>
  <c r="Q5860" i="2"/>
  <c r="Q5861" i="2"/>
  <c r="Q5862" i="2"/>
  <c r="Q5863" i="2"/>
  <c r="Q5864" i="2"/>
  <c r="Q5865" i="2"/>
  <c r="Q5866" i="2"/>
  <c r="Q5867" i="2"/>
  <c r="Q5868" i="2"/>
  <c r="Q5869" i="2"/>
  <c r="Q5870" i="2"/>
  <c r="Q5871" i="2"/>
  <c r="Q5872" i="2"/>
  <c r="Q5873" i="2"/>
  <c r="Q5874" i="2"/>
  <c r="Q5875" i="2"/>
  <c r="Q5876" i="2"/>
  <c r="Q5877" i="2"/>
  <c r="Q5878" i="2"/>
  <c r="Q5879" i="2"/>
  <c r="Q5880" i="2"/>
  <c r="Q5881" i="2"/>
  <c r="Q5882" i="2"/>
  <c r="Q5883" i="2"/>
  <c r="Q5884" i="2"/>
  <c r="Q5885" i="2"/>
  <c r="Q5886" i="2"/>
  <c r="Q5887" i="2"/>
  <c r="Q5888" i="2"/>
  <c r="Q5889" i="2"/>
  <c r="Q5890" i="2"/>
  <c r="Q5891" i="2"/>
  <c r="Q5892" i="2"/>
  <c r="Q5893" i="2"/>
  <c r="Q5894" i="2"/>
  <c r="Q5895" i="2"/>
  <c r="Q5896" i="2"/>
  <c r="Q5897" i="2"/>
  <c r="Q5898" i="2"/>
  <c r="Q5899" i="2"/>
  <c r="Q5900" i="2"/>
  <c r="Q5901" i="2"/>
  <c r="Q5902" i="2"/>
  <c r="Q5903" i="2"/>
  <c r="Q5904" i="2"/>
  <c r="Q5905" i="2"/>
  <c r="Q5906" i="2"/>
  <c r="Q5907" i="2"/>
  <c r="Q5908" i="2"/>
  <c r="Q5909" i="2"/>
  <c r="Q5910" i="2"/>
  <c r="Q5911" i="2"/>
  <c r="Q5912" i="2"/>
  <c r="Q5913" i="2"/>
  <c r="Q5914" i="2"/>
  <c r="Q5915" i="2"/>
  <c r="Q5916" i="2"/>
  <c r="Q5917" i="2"/>
  <c r="Q5918" i="2"/>
  <c r="Q5919" i="2"/>
  <c r="Q5920" i="2"/>
  <c r="Q5921" i="2"/>
  <c r="Q5922" i="2"/>
  <c r="Q5923" i="2"/>
  <c r="Q5924" i="2"/>
  <c r="Q5925" i="2"/>
  <c r="Q5926" i="2"/>
  <c r="Q5927" i="2"/>
  <c r="Q5928" i="2"/>
  <c r="Q5929" i="2"/>
  <c r="Q5930" i="2"/>
  <c r="Q5931" i="2"/>
  <c r="Q5932" i="2"/>
  <c r="Q5933" i="2"/>
  <c r="Q5934" i="2"/>
  <c r="Q5935" i="2"/>
  <c r="Q5936" i="2"/>
  <c r="Q5937" i="2"/>
  <c r="Q5938" i="2"/>
  <c r="Q5939" i="2"/>
  <c r="Q5940" i="2"/>
  <c r="Q5941" i="2"/>
  <c r="Q5942" i="2"/>
  <c r="Q5943" i="2"/>
  <c r="Q5944" i="2"/>
  <c r="Q5945" i="2"/>
  <c r="Q5946" i="2"/>
  <c r="Q5947" i="2"/>
  <c r="Q5948" i="2"/>
  <c r="Q5949" i="2"/>
  <c r="Q5950" i="2"/>
  <c r="Q5951" i="2"/>
  <c r="Q5952" i="2"/>
  <c r="Q5953" i="2"/>
  <c r="Q5954" i="2"/>
  <c r="Q5955" i="2"/>
  <c r="Q5956" i="2"/>
  <c r="Q5957" i="2"/>
  <c r="Q5958" i="2"/>
  <c r="Q5959" i="2"/>
  <c r="Q5960" i="2"/>
  <c r="Q5961" i="2"/>
  <c r="Q5962" i="2"/>
  <c r="Q5963" i="2"/>
  <c r="Q5964" i="2"/>
  <c r="Q5965" i="2"/>
  <c r="Q5966" i="2"/>
  <c r="Q5967" i="2"/>
  <c r="Q5968" i="2"/>
  <c r="Q5969" i="2"/>
  <c r="Q5970" i="2"/>
  <c r="Q5971" i="2"/>
  <c r="Q5972" i="2"/>
  <c r="Q5973" i="2"/>
  <c r="Q5974" i="2"/>
  <c r="Q5975" i="2"/>
  <c r="Q5976" i="2"/>
  <c r="Q5977" i="2"/>
  <c r="Q5978" i="2"/>
  <c r="Q5979" i="2"/>
  <c r="Q5980" i="2"/>
  <c r="Q5981" i="2"/>
  <c r="Q5982" i="2"/>
  <c r="Q5983" i="2"/>
  <c r="Q5984" i="2"/>
  <c r="Q5985" i="2"/>
  <c r="Q5986" i="2"/>
  <c r="Q5987" i="2"/>
  <c r="Q5988" i="2"/>
  <c r="Q5989" i="2"/>
  <c r="Q5990" i="2"/>
  <c r="Q5991" i="2"/>
  <c r="Q5992" i="2"/>
  <c r="Q5993" i="2"/>
  <c r="Q5994" i="2"/>
  <c r="Q5995" i="2"/>
  <c r="Q5996" i="2"/>
  <c r="Q5997" i="2"/>
  <c r="Q5998" i="2"/>
  <c r="Q5999" i="2"/>
  <c r="Q6000" i="2"/>
  <c r="Q6001" i="2"/>
  <c r="Q6002" i="2"/>
  <c r="Q6003" i="2"/>
  <c r="Q6004" i="2"/>
  <c r="Q6005" i="2"/>
  <c r="Q6006" i="2"/>
  <c r="Q6007" i="2"/>
  <c r="Q6008" i="2"/>
  <c r="Q6009" i="2"/>
  <c r="Q6010" i="2"/>
  <c r="Q6011" i="2"/>
  <c r="Q6012" i="2"/>
  <c r="Q6013" i="2"/>
  <c r="Q6014" i="2"/>
  <c r="Q6015" i="2"/>
  <c r="Q6016" i="2"/>
  <c r="Q6017" i="2"/>
  <c r="Q6018" i="2"/>
  <c r="Q6019" i="2"/>
  <c r="Q6020" i="2"/>
  <c r="Q6021" i="2"/>
  <c r="Q6022" i="2"/>
  <c r="Q6023" i="2"/>
  <c r="Q6024" i="2"/>
  <c r="Q6025" i="2"/>
  <c r="Q6026" i="2"/>
  <c r="Q6027" i="2"/>
  <c r="Q6028" i="2"/>
  <c r="Q6029" i="2"/>
  <c r="Q6030" i="2"/>
  <c r="Q6031" i="2"/>
  <c r="Q6032" i="2"/>
  <c r="Q6033" i="2"/>
  <c r="Q6034" i="2"/>
  <c r="Q6035" i="2"/>
  <c r="Q6036" i="2"/>
  <c r="Q6037" i="2"/>
  <c r="Q6038" i="2"/>
  <c r="Q6039" i="2"/>
  <c r="Q6040" i="2"/>
  <c r="Q6041" i="2"/>
  <c r="Q6042" i="2"/>
  <c r="Q6043" i="2"/>
  <c r="Q6044" i="2"/>
  <c r="Q6045" i="2"/>
  <c r="Q6046" i="2"/>
  <c r="Q6047" i="2"/>
  <c r="Q6048" i="2"/>
  <c r="Q6049" i="2"/>
  <c r="Q6050" i="2"/>
  <c r="Q6051" i="2"/>
  <c r="Q6052" i="2"/>
  <c r="Q6053" i="2"/>
  <c r="Q6054" i="2"/>
  <c r="Q6055" i="2"/>
  <c r="Q6056" i="2"/>
  <c r="Q6057" i="2"/>
  <c r="Q6058" i="2"/>
  <c r="Q6059" i="2"/>
  <c r="Q6060" i="2"/>
  <c r="Q6061" i="2"/>
  <c r="Q6062" i="2"/>
  <c r="Q6063" i="2"/>
  <c r="Q6064" i="2"/>
  <c r="Q6065" i="2"/>
  <c r="Q6066" i="2"/>
  <c r="Q6067" i="2"/>
  <c r="Q6068" i="2"/>
  <c r="Q6069" i="2"/>
  <c r="Q6070" i="2"/>
  <c r="Q6071" i="2"/>
  <c r="Q6072" i="2"/>
  <c r="Q6073" i="2"/>
  <c r="Q6074" i="2"/>
  <c r="Q6075" i="2"/>
  <c r="Q6076" i="2"/>
  <c r="Q6077" i="2"/>
  <c r="Q6078" i="2"/>
  <c r="Q6079" i="2"/>
  <c r="Q6080" i="2"/>
  <c r="Q6081" i="2"/>
  <c r="Q6082" i="2"/>
  <c r="Q6083" i="2"/>
  <c r="Q6084" i="2"/>
  <c r="Q6085" i="2"/>
  <c r="Q6086" i="2"/>
  <c r="Q6087" i="2"/>
  <c r="Q6088" i="2"/>
  <c r="Q6089" i="2"/>
  <c r="Q6090" i="2"/>
  <c r="Q6091" i="2"/>
  <c r="Q6092" i="2"/>
  <c r="Q6093" i="2"/>
  <c r="Q6094" i="2"/>
  <c r="Q6095" i="2"/>
  <c r="Q6096" i="2"/>
  <c r="Q6097" i="2"/>
  <c r="Q6098" i="2"/>
  <c r="Q6099" i="2"/>
  <c r="Q6100" i="2"/>
  <c r="Q6101" i="2"/>
  <c r="Q6102" i="2"/>
  <c r="Q6103" i="2"/>
  <c r="Q6104" i="2"/>
  <c r="Q6105" i="2"/>
  <c r="Q6106" i="2"/>
  <c r="Q6107" i="2"/>
  <c r="Q6108" i="2"/>
  <c r="Q6109" i="2"/>
  <c r="Q6110" i="2"/>
  <c r="Q6111" i="2"/>
  <c r="Q6112" i="2"/>
  <c r="Q6113" i="2"/>
  <c r="Q6114" i="2"/>
  <c r="Q6115" i="2"/>
  <c r="Q6116" i="2"/>
  <c r="Q6117" i="2"/>
  <c r="Q6118" i="2"/>
  <c r="Q6119" i="2"/>
  <c r="Q6120" i="2"/>
  <c r="Q6121" i="2"/>
  <c r="Q6122" i="2"/>
  <c r="Q6123" i="2"/>
  <c r="Q6124" i="2"/>
  <c r="Q6125" i="2"/>
  <c r="Q6126" i="2"/>
  <c r="Q6127" i="2"/>
  <c r="Q6128" i="2"/>
  <c r="Q6129" i="2"/>
  <c r="Q6130" i="2"/>
  <c r="Q6131" i="2"/>
  <c r="Q6132" i="2"/>
  <c r="Q6133" i="2"/>
  <c r="Q6134" i="2"/>
  <c r="Q6135" i="2"/>
  <c r="Q6136" i="2"/>
  <c r="Q6137" i="2"/>
  <c r="Q6138" i="2"/>
  <c r="Q6139" i="2"/>
  <c r="Q6140" i="2"/>
  <c r="Q6141" i="2"/>
  <c r="Q6142" i="2"/>
  <c r="Q6143" i="2"/>
  <c r="Q6144" i="2"/>
  <c r="Q6145" i="2"/>
  <c r="Q6146" i="2"/>
  <c r="Q6147" i="2"/>
  <c r="Q6148" i="2"/>
  <c r="Q6149" i="2"/>
  <c r="Q6150" i="2"/>
  <c r="Q6151" i="2"/>
  <c r="Q6152" i="2"/>
  <c r="Q6153" i="2"/>
  <c r="Q6154" i="2"/>
  <c r="Q6155" i="2"/>
  <c r="Q6156" i="2"/>
  <c r="Q6157" i="2"/>
  <c r="Q6158" i="2"/>
  <c r="Q6159" i="2"/>
  <c r="Q6160" i="2"/>
  <c r="Q6161" i="2"/>
  <c r="Q6162" i="2"/>
  <c r="Q6163" i="2"/>
  <c r="Q6164" i="2"/>
  <c r="Q6165" i="2"/>
  <c r="Q6166" i="2"/>
  <c r="Q6167" i="2"/>
  <c r="Q6168" i="2"/>
  <c r="Q6169" i="2"/>
  <c r="Q6170" i="2"/>
  <c r="Q6171" i="2"/>
  <c r="Q6172" i="2"/>
  <c r="Q6173" i="2"/>
  <c r="Q6174" i="2"/>
  <c r="Q6175" i="2"/>
  <c r="Q6176" i="2"/>
  <c r="Q6177" i="2"/>
  <c r="Q6178" i="2"/>
  <c r="Q6179" i="2"/>
  <c r="Q6180" i="2"/>
  <c r="Q6181" i="2"/>
  <c r="Q6182" i="2"/>
  <c r="Q6183" i="2"/>
  <c r="Q6184" i="2"/>
  <c r="Q6185" i="2"/>
  <c r="Q6186" i="2"/>
  <c r="Q6187" i="2"/>
  <c r="Q6188" i="2"/>
  <c r="Q6189" i="2"/>
  <c r="Q6190" i="2"/>
  <c r="Q6191" i="2"/>
  <c r="Q6192" i="2"/>
  <c r="Q6193" i="2"/>
  <c r="Q6194" i="2"/>
  <c r="Q6195" i="2"/>
  <c r="Q6196" i="2"/>
  <c r="Q6197" i="2"/>
  <c r="Q6198" i="2"/>
  <c r="Q6199" i="2"/>
  <c r="Q6200" i="2"/>
  <c r="Q6201" i="2"/>
  <c r="Q6202" i="2"/>
  <c r="Q6203" i="2"/>
  <c r="Q6204" i="2"/>
  <c r="Q6205" i="2"/>
  <c r="Q6206" i="2"/>
  <c r="Q6207" i="2"/>
  <c r="Q6208" i="2"/>
  <c r="Q6209" i="2"/>
  <c r="Q6210" i="2"/>
  <c r="Q6211" i="2"/>
  <c r="Q6212" i="2"/>
  <c r="Q6213" i="2"/>
  <c r="Q6214" i="2"/>
  <c r="Q6215" i="2"/>
  <c r="Q6216" i="2"/>
  <c r="Q6217" i="2"/>
  <c r="Q6218" i="2"/>
  <c r="Q6219" i="2"/>
  <c r="Q6220" i="2"/>
  <c r="Q6221" i="2"/>
  <c r="Q6222" i="2"/>
  <c r="Q6223" i="2"/>
  <c r="Q6224" i="2"/>
  <c r="Q6225" i="2"/>
  <c r="Q6226" i="2"/>
  <c r="Q6227" i="2"/>
  <c r="Q6228" i="2"/>
  <c r="Q6229" i="2"/>
  <c r="Q6230" i="2"/>
  <c r="Q6231" i="2"/>
  <c r="Q6232" i="2"/>
  <c r="Q6233" i="2"/>
  <c r="Q6234" i="2"/>
  <c r="Q6235" i="2"/>
  <c r="Q6236" i="2"/>
  <c r="Q6237" i="2"/>
  <c r="Q6238" i="2"/>
  <c r="Q6239" i="2"/>
  <c r="Q6240" i="2"/>
  <c r="Q6241" i="2"/>
  <c r="Q6242" i="2"/>
  <c r="Q6243" i="2"/>
  <c r="Q6244" i="2"/>
  <c r="Q6245" i="2"/>
  <c r="Q6246" i="2"/>
  <c r="Q6247" i="2"/>
  <c r="Q6248" i="2"/>
  <c r="Q6249" i="2"/>
  <c r="Q6250" i="2"/>
  <c r="Q6251" i="2"/>
  <c r="Q6252" i="2"/>
  <c r="Q6253" i="2"/>
  <c r="Q6254" i="2"/>
  <c r="Q6255" i="2"/>
  <c r="Q6256" i="2"/>
  <c r="Q6257" i="2"/>
  <c r="Q6258" i="2"/>
  <c r="Q6259" i="2"/>
  <c r="Q6260" i="2"/>
  <c r="Q6261" i="2"/>
  <c r="Q6262" i="2"/>
  <c r="Q6263" i="2"/>
  <c r="Q6264" i="2"/>
  <c r="Q6265" i="2"/>
  <c r="Q6266" i="2"/>
  <c r="Q6267" i="2"/>
  <c r="Q6268" i="2"/>
  <c r="Q6269" i="2"/>
  <c r="Q6270" i="2"/>
  <c r="Q6271" i="2"/>
  <c r="Q6272" i="2"/>
  <c r="Q6273" i="2"/>
  <c r="Q6274" i="2"/>
  <c r="Q6275" i="2"/>
  <c r="Q6276" i="2"/>
  <c r="Q6277" i="2"/>
  <c r="Q6278" i="2"/>
  <c r="Q6279" i="2"/>
  <c r="Q6280" i="2"/>
  <c r="Q6281" i="2"/>
  <c r="Q6282" i="2"/>
  <c r="Q6283" i="2"/>
  <c r="Q6284" i="2"/>
  <c r="Q6285" i="2"/>
  <c r="Q6286" i="2"/>
  <c r="Q6287" i="2"/>
  <c r="Q6288" i="2"/>
  <c r="Q6289" i="2"/>
  <c r="Q6290" i="2"/>
  <c r="Q6291" i="2"/>
  <c r="Q6292" i="2"/>
  <c r="Q6293" i="2"/>
  <c r="Q6294" i="2"/>
  <c r="Q6295" i="2"/>
  <c r="Q6296" i="2"/>
  <c r="Q6297" i="2"/>
  <c r="Q6298" i="2"/>
  <c r="Q6299" i="2"/>
  <c r="Q6300" i="2"/>
  <c r="Q6301" i="2"/>
  <c r="Q6302" i="2"/>
  <c r="Q6303" i="2"/>
  <c r="Q6304" i="2"/>
  <c r="Q6305" i="2"/>
  <c r="Q6306" i="2"/>
  <c r="Q6307" i="2"/>
  <c r="Q6308" i="2"/>
  <c r="Q6309" i="2"/>
  <c r="Q6310" i="2"/>
  <c r="Q6311" i="2"/>
  <c r="Q6312" i="2"/>
  <c r="Q6313" i="2"/>
  <c r="Q6314" i="2"/>
  <c r="Q6315" i="2"/>
  <c r="Q6316" i="2"/>
  <c r="Q6317" i="2"/>
  <c r="Q6318" i="2"/>
  <c r="Q6319" i="2"/>
  <c r="Q6320" i="2"/>
  <c r="Q6321" i="2"/>
  <c r="Q6322" i="2"/>
  <c r="Q6323" i="2"/>
  <c r="Q6324" i="2"/>
  <c r="Q6325" i="2"/>
  <c r="Q6326" i="2"/>
  <c r="Q6327" i="2"/>
  <c r="Q6328" i="2"/>
  <c r="Q6329" i="2"/>
  <c r="Q6330" i="2"/>
  <c r="Q6331" i="2"/>
  <c r="Q6332" i="2"/>
  <c r="Q6333" i="2"/>
  <c r="Q6334" i="2"/>
  <c r="Q6335" i="2"/>
  <c r="Q6336" i="2"/>
  <c r="Q6337" i="2"/>
  <c r="Q6338" i="2"/>
  <c r="Q6339" i="2"/>
  <c r="Q6340" i="2"/>
  <c r="Q6341" i="2"/>
  <c r="Q6342" i="2"/>
  <c r="Q6343" i="2"/>
  <c r="Q6344" i="2"/>
  <c r="Q6345" i="2"/>
  <c r="Q6346" i="2"/>
  <c r="Q6347" i="2"/>
  <c r="Q6348" i="2"/>
  <c r="Q6349" i="2"/>
  <c r="Q6350" i="2"/>
  <c r="Q6351" i="2"/>
  <c r="Q6352" i="2"/>
  <c r="Q6353" i="2"/>
  <c r="Q6354" i="2"/>
  <c r="Q6355" i="2"/>
  <c r="Q6356" i="2"/>
  <c r="Q6357" i="2"/>
  <c r="Q6358" i="2"/>
  <c r="Q6359" i="2"/>
  <c r="Q6360" i="2"/>
  <c r="Q6361" i="2"/>
  <c r="Q6362" i="2"/>
  <c r="Q6363" i="2"/>
  <c r="Q6364" i="2"/>
  <c r="Q6365" i="2"/>
  <c r="Q6366" i="2"/>
  <c r="Q6367" i="2"/>
  <c r="Q6368" i="2"/>
  <c r="Q6369" i="2"/>
  <c r="Q6370" i="2"/>
  <c r="Q6371" i="2"/>
  <c r="Q6372" i="2"/>
  <c r="Q6373" i="2"/>
  <c r="Q6374" i="2"/>
  <c r="Q6375" i="2"/>
  <c r="Q6376" i="2"/>
  <c r="Q6377" i="2"/>
  <c r="Q6378" i="2"/>
  <c r="Q6379" i="2"/>
  <c r="Q6380" i="2"/>
  <c r="Q6381" i="2"/>
  <c r="Q6382" i="2"/>
  <c r="Q6383" i="2"/>
  <c r="Q6384" i="2"/>
  <c r="Q6385" i="2"/>
  <c r="Q6386" i="2"/>
  <c r="Q6387" i="2"/>
  <c r="Q6388" i="2"/>
  <c r="Q6389" i="2"/>
  <c r="Q6390" i="2"/>
  <c r="Q6391" i="2"/>
  <c r="Q6392" i="2"/>
  <c r="Q6393" i="2"/>
  <c r="Q6394" i="2"/>
  <c r="Q6395" i="2"/>
  <c r="Q6396" i="2"/>
  <c r="Q6397" i="2"/>
  <c r="Q6398" i="2"/>
  <c r="Q6399" i="2"/>
  <c r="Q6400" i="2"/>
  <c r="Q6401" i="2"/>
  <c r="Q6402" i="2"/>
  <c r="Q6403" i="2"/>
  <c r="Q6404" i="2"/>
  <c r="Q6405" i="2"/>
  <c r="Q6406" i="2"/>
  <c r="Q6407" i="2"/>
  <c r="Q6408" i="2"/>
  <c r="Q6409" i="2"/>
  <c r="Q6410" i="2"/>
  <c r="Q6411" i="2"/>
  <c r="Q6412" i="2"/>
  <c r="Q6413" i="2"/>
  <c r="Q6414" i="2"/>
  <c r="Q6415" i="2"/>
  <c r="Q6416" i="2"/>
  <c r="Q6417" i="2"/>
  <c r="Q6418" i="2"/>
  <c r="Q6419" i="2"/>
  <c r="Q6420" i="2"/>
  <c r="Q6421" i="2"/>
  <c r="Q6422" i="2"/>
  <c r="Q6423" i="2"/>
  <c r="Q6424" i="2"/>
  <c r="Q6425" i="2"/>
  <c r="Q6426" i="2"/>
  <c r="Q6427" i="2"/>
  <c r="Q6428" i="2"/>
  <c r="Q6429" i="2"/>
  <c r="Q6430" i="2"/>
  <c r="Q6431" i="2"/>
  <c r="Q6432" i="2"/>
  <c r="Q6433" i="2"/>
  <c r="Q6434" i="2"/>
  <c r="Q6435" i="2"/>
  <c r="Q6436" i="2"/>
  <c r="Q6437" i="2"/>
  <c r="Q6438" i="2"/>
  <c r="Q6439" i="2"/>
  <c r="Q6440" i="2"/>
  <c r="Q6441" i="2"/>
  <c r="Q6442" i="2"/>
  <c r="Q6443" i="2"/>
  <c r="Q6444" i="2"/>
  <c r="Q6445" i="2"/>
  <c r="Q6446" i="2"/>
  <c r="Q6447" i="2"/>
  <c r="Q6448" i="2"/>
  <c r="Q6449" i="2"/>
  <c r="Q6450" i="2"/>
  <c r="Q6451" i="2"/>
  <c r="Q6452" i="2"/>
  <c r="Q6453" i="2"/>
  <c r="Q6454" i="2"/>
  <c r="Q6455" i="2"/>
  <c r="Q6456" i="2"/>
  <c r="Q6457" i="2"/>
  <c r="Q6458" i="2"/>
  <c r="Q6459" i="2"/>
  <c r="Q6460" i="2"/>
  <c r="Q6461" i="2"/>
  <c r="Q6462" i="2"/>
  <c r="Q6463" i="2"/>
  <c r="Q6464" i="2"/>
  <c r="Q6465" i="2"/>
  <c r="Q6466" i="2"/>
  <c r="Q6467" i="2"/>
  <c r="Q6468" i="2"/>
  <c r="Q6469" i="2"/>
  <c r="Q6470" i="2"/>
  <c r="Q6471" i="2"/>
  <c r="Q6472" i="2"/>
  <c r="Q6473" i="2"/>
  <c r="Q6474" i="2"/>
  <c r="Q6475" i="2"/>
  <c r="Q6476" i="2"/>
  <c r="Q6477" i="2"/>
  <c r="Q6478" i="2"/>
  <c r="Q6479" i="2"/>
  <c r="Q6480" i="2"/>
  <c r="Q6481" i="2"/>
  <c r="Q6482" i="2"/>
  <c r="Q6483" i="2"/>
  <c r="Q6484" i="2"/>
  <c r="Q6485" i="2"/>
  <c r="Q6486" i="2"/>
  <c r="Q6487" i="2"/>
  <c r="Q6488" i="2"/>
  <c r="Q6489" i="2"/>
  <c r="Q6490" i="2"/>
  <c r="Q6491" i="2"/>
  <c r="Q6492" i="2"/>
  <c r="Q6493" i="2"/>
  <c r="Q6494" i="2"/>
  <c r="Q6495" i="2"/>
  <c r="Q6496" i="2"/>
  <c r="Q6497" i="2"/>
  <c r="Q6498" i="2"/>
  <c r="Q6499" i="2"/>
  <c r="Q6500" i="2"/>
  <c r="Q6501" i="2"/>
  <c r="Q6502" i="2"/>
  <c r="Q6503" i="2"/>
  <c r="Q6504" i="2"/>
  <c r="Q6505" i="2"/>
  <c r="Q6506" i="2"/>
  <c r="Q6507" i="2"/>
  <c r="Q6508" i="2"/>
  <c r="Q6509" i="2"/>
  <c r="Q6510" i="2"/>
  <c r="Q6511" i="2"/>
  <c r="Q6512" i="2"/>
  <c r="Q6513" i="2"/>
  <c r="Q6514" i="2"/>
  <c r="Q6515" i="2"/>
  <c r="Q6516" i="2"/>
  <c r="Q6517" i="2"/>
  <c r="Q6518" i="2"/>
  <c r="Q6519" i="2"/>
  <c r="Q6520" i="2"/>
  <c r="Q6521" i="2"/>
  <c r="Q6522" i="2"/>
  <c r="Q6523" i="2"/>
  <c r="Q6524" i="2"/>
  <c r="Q6525" i="2"/>
  <c r="Q6526" i="2"/>
  <c r="Q6527" i="2"/>
  <c r="Q6528" i="2"/>
  <c r="Q6529" i="2"/>
  <c r="Q6530" i="2"/>
  <c r="Q6531" i="2"/>
  <c r="Q6532" i="2"/>
  <c r="Q6533" i="2"/>
  <c r="Q6534" i="2"/>
  <c r="Q6535" i="2"/>
  <c r="Q6536" i="2"/>
  <c r="Q6537" i="2"/>
  <c r="Q6538" i="2"/>
  <c r="Q6539" i="2"/>
  <c r="Q6540" i="2"/>
  <c r="Q6541" i="2"/>
  <c r="Q6542" i="2"/>
  <c r="Q6543" i="2"/>
  <c r="Q6544" i="2"/>
  <c r="Q6545" i="2"/>
  <c r="Q6546" i="2"/>
  <c r="Q6547" i="2"/>
  <c r="Q6548" i="2"/>
  <c r="Q6549" i="2"/>
  <c r="Q6550" i="2"/>
  <c r="Q6551" i="2"/>
  <c r="Q6552" i="2"/>
  <c r="Q6553" i="2"/>
  <c r="Q6554" i="2"/>
  <c r="Q6555" i="2"/>
  <c r="Q6556" i="2"/>
  <c r="Q6557" i="2"/>
  <c r="Q6558" i="2"/>
  <c r="Q6559" i="2"/>
  <c r="Q6560" i="2"/>
  <c r="Q6561" i="2"/>
  <c r="Q6562" i="2"/>
  <c r="Q6563" i="2"/>
  <c r="Q6564" i="2"/>
  <c r="Q6565" i="2"/>
  <c r="Q6566" i="2"/>
  <c r="Q6567" i="2"/>
  <c r="Q6568" i="2"/>
  <c r="Q6569" i="2"/>
  <c r="Q6570" i="2"/>
  <c r="Q6571" i="2"/>
  <c r="Q6572" i="2"/>
  <c r="Q6573" i="2"/>
  <c r="Q6574" i="2"/>
  <c r="Q6575" i="2"/>
  <c r="Q6576" i="2"/>
  <c r="Q6577" i="2"/>
  <c r="Q6578" i="2"/>
  <c r="Q6579" i="2"/>
  <c r="Q6580" i="2"/>
  <c r="Q6581" i="2"/>
  <c r="Q6582" i="2"/>
  <c r="Q6583" i="2"/>
  <c r="Q6584" i="2"/>
  <c r="Q6585" i="2"/>
  <c r="Q6586" i="2"/>
  <c r="Q6587" i="2"/>
  <c r="Q6588" i="2"/>
  <c r="Q6589" i="2"/>
  <c r="Q6590" i="2"/>
  <c r="Q6591" i="2"/>
  <c r="Q6592" i="2"/>
  <c r="Q6593" i="2"/>
  <c r="Q6594" i="2"/>
  <c r="Q6595" i="2"/>
  <c r="Q6596" i="2"/>
  <c r="Q6597" i="2"/>
  <c r="Q6598" i="2"/>
  <c r="Q6599" i="2"/>
  <c r="Q6600" i="2"/>
  <c r="Q6601" i="2"/>
  <c r="Q6602" i="2"/>
  <c r="Q6603" i="2"/>
  <c r="Q6604" i="2"/>
  <c r="Q6605" i="2"/>
  <c r="Q6606" i="2"/>
  <c r="Q6607" i="2"/>
  <c r="Q6608" i="2"/>
  <c r="Q6609" i="2"/>
  <c r="Q6610" i="2"/>
  <c r="Q6611" i="2"/>
  <c r="Q6612" i="2"/>
  <c r="Q6613" i="2"/>
  <c r="Q6614" i="2"/>
  <c r="Q6615" i="2"/>
  <c r="Q6616" i="2"/>
  <c r="Q6617" i="2"/>
  <c r="Q6618" i="2"/>
  <c r="Q6619" i="2"/>
  <c r="Q6620" i="2"/>
  <c r="Q6621" i="2"/>
  <c r="Q6622" i="2"/>
  <c r="Q6623" i="2"/>
  <c r="Q6624" i="2"/>
  <c r="Q6625" i="2"/>
  <c r="Q6626" i="2"/>
  <c r="Q6627" i="2"/>
  <c r="Q6628" i="2"/>
  <c r="Q6629" i="2"/>
  <c r="Q6630" i="2"/>
  <c r="Q6631" i="2"/>
  <c r="Q6632" i="2"/>
  <c r="Q6633" i="2"/>
  <c r="Q6634" i="2"/>
  <c r="Q6635" i="2"/>
  <c r="Q6636" i="2"/>
  <c r="Q6637" i="2"/>
  <c r="Q6638" i="2"/>
  <c r="Q6639" i="2"/>
  <c r="Q6640" i="2"/>
  <c r="Q6641" i="2"/>
  <c r="Q6642" i="2"/>
  <c r="Q6643" i="2"/>
  <c r="Q6644" i="2"/>
  <c r="Q6645" i="2"/>
  <c r="Q6646" i="2"/>
  <c r="Q6647" i="2"/>
  <c r="Q6648" i="2"/>
  <c r="Q6649" i="2"/>
  <c r="Q6650" i="2"/>
  <c r="Q6651" i="2"/>
  <c r="Q6652" i="2"/>
  <c r="Q6653" i="2"/>
  <c r="Q6654" i="2"/>
  <c r="Q6655" i="2"/>
  <c r="Q6656" i="2"/>
  <c r="Q6657" i="2"/>
  <c r="Q6658" i="2"/>
  <c r="Q6659" i="2"/>
  <c r="Q6660" i="2"/>
  <c r="Q6661" i="2"/>
  <c r="Q6662" i="2"/>
  <c r="Q6663" i="2"/>
  <c r="Q6664" i="2"/>
  <c r="Q6665" i="2"/>
  <c r="Q6666" i="2"/>
  <c r="Q6667" i="2"/>
  <c r="Q6668" i="2"/>
  <c r="Q6669" i="2"/>
  <c r="Q6670" i="2"/>
  <c r="Q6671" i="2"/>
  <c r="Q6672" i="2"/>
  <c r="Q6673" i="2"/>
  <c r="Q6674" i="2"/>
  <c r="Q6675" i="2"/>
  <c r="Q6676" i="2"/>
  <c r="Q6677" i="2"/>
  <c r="Q6678" i="2"/>
  <c r="Q6679" i="2"/>
  <c r="Q6680" i="2"/>
  <c r="Q6681" i="2"/>
  <c r="Q6682" i="2"/>
  <c r="Q6683" i="2"/>
  <c r="Q6684" i="2"/>
  <c r="Q6685" i="2"/>
  <c r="Q6686" i="2"/>
  <c r="Q6687" i="2"/>
  <c r="Q6688" i="2"/>
  <c r="Q6689" i="2"/>
  <c r="Q6690" i="2"/>
  <c r="Q6691" i="2"/>
  <c r="Q6692" i="2"/>
  <c r="Q6693" i="2"/>
  <c r="Q6694" i="2"/>
  <c r="Q6695" i="2"/>
  <c r="Q6696" i="2"/>
  <c r="Q6697" i="2"/>
  <c r="Q6698" i="2"/>
  <c r="Q6699" i="2"/>
  <c r="Q6700" i="2"/>
  <c r="Q6701" i="2"/>
  <c r="Q6702" i="2"/>
  <c r="Q6703" i="2"/>
  <c r="Q6704" i="2"/>
  <c r="Q6705" i="2"/>
  <c r="Q6706" i="2"/>
  <c r="Q6707" i="2"/>
  <c r="Q6708" i="2"/>
  <c r="Q6709" i="2"/>
  <c r="Q6710" i="2"/>
  <c r="Q6711" i="2"/>
  <c r="Q6712" i="2"/>
  <c r="Q6713" i="2"/>
  <c r="Q6714" i="2"/>
  <c r="Q6715" i="2"/>
  <c r="Q6716" i="2"/>
  <c r="Q6717" i="2"/>
  <c r="Q6718" i="2"/>
  <c r="Q6719" i="2"/>
  <c r="Q6720" i="2"/>
  <c r="Q6721" i="2"/>
  <c r="Q6722" i="2"/>
  <c r="Q6723" i="2"/>
  <c r="Q6724" i="2"/>
  <c r="Q6725" i="2"/>
  <c r="Q6726" i="2"/>
  <c r="Q6727" i="2"/>
  <c r="Q6728" i="2"/>
  <c r="Q6729" i="2"/>
  <c r="Q6730" i="2"/>
  <c r="Q6731" i="2"/>
  <c r="Q6732" i="2"/>
  <c r="Q6733" i="2"/>
  <c r="Q6734" i="2"/>
  <c r="Q6735" i="2"/>
  <c r="Q6736" i="2"/>
  <c r="Q6737" i="2"/>
  <c r="Q6738" i="2"/>
  <c r="Q6739" i="2"/>
  <c r="Q6740" i="2"/>
  <c r="Q6741" i="2"/>
  <c r="Q6742" i="2"/>
  <c r="Q6743" i="2"/>
  <c r="Q6744" i="2"/>
  <c r="Q6745" i="2"/>
  <c r="Q6746" i="2"/>
  <c r="Q6747" i="2"/>
  <c r="Q6748" i="2"/>
  <c r="Q6749" i="2"/>
  <c r="Q6750" i="2"/>
  <c r="Q6751" i="2"/>
  <c r="Q6752" i="2"/>
  <c r="Q6753" i="2"/>
  <c r="Q6754" i="2"/>
  <c r="Q6755" i="2"/>
  <c r="Q6756" i="2"/>
  <c r="Q6757" i="2"/>
  <c r="Q6758" i="2"/>
  <c r="Q6759" i="2"/>
  <c r="Q6760" i="2"/>
  <c r="Q6761" i="2"/>
  <c r="Q6762" i="2"/>
  <c r="Q6763" i="2"/>
  <c r="Q6764" i="2"/>
  <c r="Q6765" i="2"/>
  <c r="Q6766" i="2"/>
  <c r="Q6767" i="2"/>
  <c r="Q6768" i="2"/>
  <c r="Q6769" i="2"/>
  <c r="Q6770" i="2"/>
  <c r="Q6771" i="2"/>
  <c r="Q6772" i="2"/>
  <c r="Q6773" i="2"/>
  <c r="Q6774" i="2"/>
  <c r="Q6775" i="2"/>
  <c r="Q6776" i="2"/>
  <c r="Q6777" i="2"/>
  <c r="Q6778" i="2"/>
  <c r="Q6779" i="2"/>
  <c r="Q6780" i="2"/>
  <c r="Q6781" i="2"/>
  <c r="Q6782" i="2"/>
  <c r="Q6783" i="2"/>
  <c r="Q6784" i="2"/>
  <c r="Q6785" i="2"/>
  <c r="Q6786" i="2"/>
  <c r="Q6787" i="2"/>
  <c r="Q6788" i="2"/>
  <c r="Q6789" i="2"/>
  <c r="Q6790" i="2"/>
  <c r="Q6791" i="2"/>
  <c r="Q6792" i="2"/>
  <c r="Q6793" i="2"/>
  <c r="Q6794" i="2"/>
  <c r="Q6795" i="2"/>
  <c r="Q6796" i="2"/>
  <c r="Q6797" i="2"/>
  <c r="Q6798" i="2"/>
  <c r="Q6799" i="2"/>
  <c r="Q6800" i="2"/>
  <c r="Q6801" i="2"/>
  <c r="Q6802" i="2"/>
  <c r="Q6803" i="2"/>
  <c r="Q6804" i="2"/>
  <c r="Q6805" i="2"/>
  <c r="Q6806" i="2"/>
  <c r="Q6807" i="2"/>
  <c r="Q6808" i="2"/>
  <c r="Q6809" i="2"/>
  <c r="Q6810" i="2"/>
  <c r="Q6811" i="2"/>
  <c r="Q6812" i="2"/>
  <c r="Q6813" i="2"/>
  <c r="Q6814" i="2"/>
  <c r="Q6815" i="2"/>
  <c r="Q6816" i="2"/>
  <c r="Q6817" i="2"/>
  <c r="Q6818" i="2"/>
  <c r="Q6819" i="2"/>
  <c r="Q6820" i="2"/>
  <c r="Q6821" i="2"/>
  <c r="Q6822" i="2"/>
  <c r="Q6823" i="2"/>
  <c r="Q6824" i="2"/>
  <c r="Q6825" i="2"/>
  <c r="Q6826" i="2"/>
  <c r="Q6827" i="2"/>
  <c r="Q6828" i="2"/>
  <c r="Q6829" i="2"/>
  <c r="Q6830" i="2"/>
  <c r="Q6831" i="2"/>
  <c r="Q6832" i="2"/>
  <c r="Q6833" i="2"/>
  <c r="Q6834" i="2"/>
  <c r="Q6835" i="2"/>
  <c r="Q6836" i="2"/>
  <c r="Q6837" i="2"/>
  <c r="Q6838" i="2"/>
  <c r="Q6839" i="2"/>
  <c r="Q6840" i="2"/>
  <c r="Q6841" i="2"/>
  <c r="Q6842" i="2"/>
  <c r="Q6843" i="2"/>
  <c r="Q6844" i="2"/>
  <c r="Q6845" i="2"/>
  <c r="Q6846" i="2"/>
  <c r="Q6847" i="2"/>
  <c r="Q6848" i="2"/>
  <c r="Q6849" i="2"/>
  <c r="Q6850" i="2"/>
  <c r="Q6851" i="2"/>
  <c r="Q6852" i="2"/>
  <c r="Q6853" i="2"/>
  <c r="Q6854" i="2"/>
  <c r="Q6855" i="2"/>
  <c r="Q6856" i="2"/>
  <c r="Q6857" i="2"/>
  <c r="Q6858" i="2"/>
  <c r="Q6859" i="2"/>
  <c r="Q6860" i="2"/>
  <c r="Q6861" i="2"/>
  <c r="Q6862" i="2"/>
  <c r="Q6863" i="2"/>
  <c r="Q6864" i="2"/>
  <c r="Q6865" i="2"/>
  <c r="Q6866" i="2"/>
  <c r="Q6867" i="2"/>
  <c r="Q6868" i="2"/>
  <c r="Q6869" i="2"/>
  <c r="Q6870" i="2"/>
  <c r="Q6871" i="2"/>
  <c r="Q6872" i="2"/>
  <c r="Q6873" i="2"/>
  <c r="Q6874" i="2"/>
  <c r="Q6875" i="2"/>
  <c r="Q6876" i="2"/>
  <c r="Q6877" i="2"/>
  <c r="Q6878" i="2"/>
  <c r="Q6879" i="2"/>
  <c r="Q6880" i="2"/>
  <c r="Q6881" i="2"/>
  <c r="Q6882" i="2"/>
  <c r="Q6883" i="2"/>
  <c r="Q6884" i="2"/>
  <c r="Q6885" i="2"/>
  <c r="Q6886" i="2"/>
  <c r="Q6887" i="2"/>
  <c r="Q6888" i="2"/>
  <c r="Q6889" i="2"/>
  <c r="Q6890" i="2"/>
  <c r="Q6891" i="2"/>
  <c r="Q6892" i="2"/>
  <c r="Q6893" i="2"/>
  <c r="Q6894" i="2"/>
  <c r="Q6895" i="2"/>
  <c r="Q6896" i="2"/>
  <c r="Q6897" i="2"/>
  <c r="Q6898" i="2"/>
  <c r="Q6899" i="2"/>
  <c r="Q6900" i="2"/>
  <c r="Q6901" i="2"/>
  <c r="Q6902" i="2"/>
  <c r="Q6903" i="2"/>
  <c r="Q6904" i="2"/>
  <c r="Q6905" i="2"/>
  <c r="Q6906" i="2"/>
  <c r="Q6907" i="2"/>
  <c r="Q6908" i="2"/>
  <c r="Q6909" i="2"/>
  <c r="Q6910" i="2"/>
  <c r="Q6911" i="2"/>
  <c r="Q6912" i="2"/>
  <c r="Q6913" i="2"/>
  <c r="Q6914" i="2"/>
  <c r="Q6915" i="2"/>
  <c r="Q6916" i="2"/>
  <c r="Q6917" i="2"/>
  <c r="Q6918" i="2"/>
  <c r="Q6919" i="2"/>
  <c r="Q6920" i="2"/>
  <c r="Q6921" i="2"/>
  <c r="Q6922" i="2"/>
  <c r="Q6923" i="2"/>
  <c r="Q6924" i="2"/>
  <c r="Q6925" i="2"/>
  <c r="Q6926" i="2"/>
  <c r="Q6927" i="2"/>
  <c r="Q6928" i="2"/>
  <c r="Q6929" i="2"/>
  <c r="Q6930" i="2"/>
  <c r="Q6931" i="2"/>
  <c r="Q6932" i="2"/>
  <c r="Q6933" i="2"/>
  <c r="Q6934" i="2"/>
  <c r="Q6935" i="2"/>
  <c r="Q6936" i="2"/>
  <c r="Q6937" i="2"/>
  <c r="Q6938" i="2"/>
  <c r="Q6939" i="2"/>
  <c r="Q6940" i="2"/>
  <c r="Q6941" i="2"/>
  <c r="Q6942" i="2"/>
  <c r="Q6943" i="2"/>
  <c r="Q6944" i="2"/>
  <c r="Q6945" i="2"/>
  <c r="Q6946" i="2"/>
  <c r="Q6947" i="2"/>
  <c r="Q6948" i="2"/>
  <c r="Q6949" i="2"/>
  <c r="Q6950" i="2"/>
  <c r="Q6951" i="2"/>
  <c r="Q6952" i="2"/>
  <c r="Q6953" i="2"/>
  <c r="Q6954" i="2"/>
  <c r="Q6955" i="2"/>
  <c r="Q6956" i="2"/>
  <c r="Q6957" i="2"/>
  <c r="Q6958" i="2"/>
  <c r="Q6959" i="2"/>
  <c r="Q6960" i="2"/>
  <c r="Q6961" i="2"/>
  <c r="Q6962" i="2"/>
  <c r="Q6963" i="2"/>
  <c r="Q6964" i="2"/>
  <c r="Q6965" i="2"/>
  <c r="Q6966" i="2"/>
  <c r="Q6967" i="2"/>
  <c r="Q6968" i="2"/>
  <c r="Q6969" i="2"/>
  <c r="Q6970" i="2"/>
  <c r="Q6971" i="2"/>
  <c r="Q6972" i="2"/>
  <c r="Q6973" i="2"/>
  <c r="Q6974" i="2"/>
  <c r="Q6975" i="2"/>
  <c r="Q6976" i="2"/>
  <c r="Q6977" i="2"/>
  <c r="Q6978" i="2"/>
  <c r="Q6979" i="2"/>
  <c r="Q6980" i="2"/>
  <c r="Q6981" i="2"/>
  <c r="Q6982" i="2"/>
  <c r="Q6983" i="2"/>
  <c r="Q6984" i="2"/>
  <c r="Q6985" i="2"/>
  <c r="Q6986" i="2"/>
  <c r="Q6987" i="2"/>
  <c r="Q6988" i="2"/>
  <c r="Q6989" i="2"/>
  <c r="Q6990" i="2"/>
  <c r="Q6991" i="2"/>
  <c r="Q6992" i="2"/>
  <c r="Q6993" i="2"/>
  <c r="Q6994" i="2"/>
  <c r="Q6995" i="2"/>
  <c r="Q6996" i="2"/>
  <c r="Q6997" i="2"/>
  <c r="Q6998" i="2"/>
  <c r="Q6999" i="2"/>
  <c r="Q7000" i="2"/>
  <c r="Q7001" i="2"/>
  <c r="Q7002" i="2"/>
  <c r="Q7003" i="2"/>
  <c r="Q7004" i="2"/>
  <c r="Q7005" i="2"/>
  <c r="Q7006" i="2"/>
  <c r="Q7007" i="2"/>
  <c r="Q7008" i="2"/>
  <c r="Q7009" i="2"/>
  <c r="Q7010" i="2"/>
  <c r="Q7011" i="2"/>
  <c r="Q7012" i="2"/>
  <c r="Q7013" i="2"/>
  <c r="Q7014" i="2"/>
  <c r="Q7015" i="2"/>
  <c r="Q7016" i="2"/>
  <c r="Q7017" i="2"/>
  <c r="Q7018" i="2"/>
  <c r="Q7019" i="2"/>
  <c r="Q7020" i="2"/>
  <c r="Q7021" i="2"/>
  <c r="Q7022" i="2"/>
  <c r="Q7023" i="2"/>
  <c r="Q7024" i="2"/>
  <c r="Q7025" i="2"/>
  <c r="Q7026" i="2"/>
  <c r="Q7027" i="2"/>
  <c r="Q7028" i="2"/>
  <c r="Q7029" i="2"/>
  <c r="Q7030" i="2"/>
  <c r="Q7031" i="2"/>
  <c r="Q7032" i="2"/>
  <c r="Q7033" i="2"/>
  <c r="Q7034" i="2"/>
  <c r="Q7035" i="2"/>
  <c r="Q7036" i="2"/>
  <c r="Q7037" i="2"/>
  <c r="Q7038" i="2"/>
  <c r="Q7039" i="2"/>
  <c r="Q7040" i="2"/>
  <c r="Q7041" i="2"/>
  <c r="Q7042" i="2"/>
  <c r="Q7043" i="2"/>
  <c r="Q7044" i="2"/>
  <c r="Q7045" i="2"/>
  <c r="Q7046" i="2"/>
  <c r="Q7047" i="2"/>
  <c r="Q7048" i="2"/>
  <c r="Q7049" i="2"/>
  <c r="Q7050" i="2"/>
  <c r="Q7051" i="2"/>
  <c r="Q7052" i="2"/>
  <c r="Q7053" i="2"/>
  <c r="Q7054" i="2"/>
  <c r="Q7055" i="2"/>
  <c r="Q7056" i="2"/>
  <c r="Q7057" i="2"/>
  <c r="Q7058" i="2"/>
  <c r="Q7059" i="2"/>
  <c r="Q7060" i="2"/>
  <c r="Q7061" i="2"/>
  <c r="Q7062" i="2"/>
  <c r="Q7063" i="2"/>
  <c r="Q7064" i="2"/>
  <c r="Q7065" i="2"/>
  <c r="Q7066" i="2"/>
  <c r="Q7067" i="2"/>
  <c r="Q7068" i="2"/>
  <c r="Q7069" i="2"/>
  <c r="Q7070" i="2"/>
  <c r="Q7071" i="2"/>
  <c r="Q7072" i="2"/>
  <c r="Q7073" i="2"/>
  <c r="Q7074" i="2"/>
  <c r="Q7075" i="2"/>
  <c r="Q7076" i="2"/>
  <c r="Q7077" i="2"/>
  <c r="Q7078" i="2"/>
  <c r="Q7079" i="2"/>
  <c r="Q7080" i="2"/>
  <c r="Q7081" i="2"/>
  <c r="Q7082" i="2"/>
  <c r="Q7083" i="2"/>
  <c r="Q7084" i="2"/>
  <c r="Q7085" i="2"/>
  <c r="Q7086" i="2"/>
  <c r="Q7087" i="2"/>
  <c r="Q7088" i="2"/>
  <c r="Q7089" i="2"/>
  <c r="Q7090" i="2"/>
  <c r="Q7091" i="2"/>
  <c r="Q7092" i="2"/>
  <c r="Q7093" i="2"/>
  <c r="Q7094" i="2"/>
  <c r="Q7095" i="2"/>
  <c r="Q7096" i="2"/>
  <c r="Q7097" i="2"/>
  <c r="Q7098" i="2"/>
  <c r="Q7099" i="2"/>
  <c r="Q7100" i="2"/>
  <c r="Q7101" i="2"/>
  <c r="Q7102" i="2"/>
  <c r="Q7103" i="2"/>
  <c r="Q7104" i="2"/>
  <c r="Q7105" i="2"/>
  <c r="Q7106" i="2"/>
  <c r="Q7107" i="2"/>
  <c r="Q7108" i="2"/>
  <c r="Q7109" i="2"/>
  <c r="Q7110" i="2"/>
  <c r="Q7111" i="2"/>
  <c r="Q7112" i="2"/>
  <c r="Q7113" i="2"/>
  <c r="Q7114" i="2"/>
  <c r="Q7115" i="2"/>
  <c r="Q7116" i="2"/>
  <c r="Q7117" i="2"/>
  <c r="Q7118" i="2"/>
  <c r="Q7119" i="2"/>
  <c r="Q7120" i="2"/>
  <c r="Q7121" i="2"/>
  <c r="Q7122" i="2"/>
  <c r="Q7123" i="2"/>
  <c r="Q7124" i="2"/>
  <c r="Q7125" i="2"/>
  <c r="Q7126" i="2"/>
  <c r="Q7127" i="2"/>
  <c r="Q7128" i="2"/>
  <c r="Q7129" i="2"/>
  <c r="Q7130" i="2"/>
  <c r="Q7131" i="2"/>
  <c r="Q7132" i="2"/>
  <c r="Q7133" i="2"/>
  <c r="Q7134" i="2"/>
  <c r="Q7135" i="2"/>
  <c r="Q7136" i="2"/>
  <c r="Q7137" i="2"/>
  <c r="Q7138" i="2"/>
  <c r="Q7139" i="2"/>
  <c r="Q7140" i="2"/>
  <c r="Q7141" i="2"/>
  <c r="Q7142" i="2"/>
  <c r="Q7143" i="2"/>
  <c r="Q7144" i="2"/>
  <c r="Q7145" i="2"/>
  <c r="Q7146" i="2"/>
  <c r="Q7147" i="2"/>
  <c r="Q7148" i="2"/>
  <c r="Q7149" i="2"/>
  <c r="Q7150" i="2"/>
  <c r="Q7151" i="2"/>
  <c r="Q7152" i="2"/>
  <c r="Q7153" i="2"/>
  <c r="Q7154" i="2"/>
  <c r="Q7155" i="2"/>
  <c r="Q7156" i="2"/>
  <c r="Q7157" i="2"/>
  <c r="Q7158" i="2"/>
  <c r="Q7159" i="2"/>
  <c r="Q7160" i="2"/>
  <c r="Q7161" i="2"/>
  <c r="Q7162" i="2"/>
  <c r="Q7163" i="2"/>
  <c r="Q7164" i="2"/>
  <c r="Q7165" i="2"/>
  <c r="Q7166" i="2"/>
  <c r="Q7167" i="2"/>
  <c r="Q7168" i="2"/>
  <c r="Q7169" i="2"/>
  <c r="Q7170" i="2"/>
  <c r="Q7171" i="2"/>
  <c r="Q7172" i="2"/>
  <c r="Q7173" i="2"/>
  <c r="Q7174" i="2"/>
  <c r="Q7175" i="2"/>
  <c r="Q7176" i="2"/>
  <c r="Q7177" i="2"/>
  <c r="Q7178" i="2"/>
  <c r="Q7179" i="2"/>
  <c r="Q7180" i="2"/>
  <c r="Q7181" i="2"/>
  <c r="Q7182" i="2"/>
  <c r="Q7183" i="2"/>
  <c r="Q7184" i="2"/>
  <c r="Q7185" i="2"/>
  <c r="Q7186" i="2"/>
  <c r="Q7187" i="2"/>
  <c r="Q7188" i="2"/>
  <c r="Q7189" i="2"/>
  <c r="Q7190" i="2"/>
  <c r="Q7191" i="2"/>
  <c r="Q7192" i="2"/>
  <c r="Q7193" i="2"/>
  <c r="Q7194" i="2"/>
  <c r="Q7195" i="2"/>
  <c r="Q7196" i="2"/>
  <c r="Q7197" i="2"/>
  <c r="Q7198" i="2"/>
  <c r="Q7199" i="2"/>
  <c r="Q7200" i="2"/>
  <c r="Q7201" i="2"/>
  <c r="Q7202" i="2"/>
  <c r="Q7203" i="2"/>
  <c r="Q7204" i="2"/>
  <c r="Q7205" i="2"/>
  <c r="Q7206" i="2"/>
  <c r="Q7207" i="2"/>
  <c r="Q7208" i="2"/>
  <c r="Q7209" i="2"/>
  <c r="Q7210" i="2"/>
  <c r="Q7211" i="2"/>
  <c r="Q7212" i="2"/>
  <c r="Q7213" i="2"/>
  <c r="Q7214" i="2"/>
  <c r="Q7215" i="2"/>
  <c r="Q7216" i="2"/>
  <c r="Q7217" i="2"/>
  <c r="Q7218" i="2"/>
  <c r="Q7219" i="2"/>
  <c r="Q7220" i="2"/>
  <c r="Q7221" i="2"/>
  <c r="Q7222" i="2"/>
  <c r="Q7223" i="2"/>
  <c r="Q7224" i="2"/>
  <c r="Q7225" i="2"/>
  <c r="Q7226" i="2"/>
  <c r="Q7227" i="2"/>
  <c r="Q7228" i="2"/>
  <c r="Q7229" i="2"/>
  <c r="Q7230" i="2"/>
  <c r="Q7231" i="2"/>
  <c r="Q7232" i="2"/>
  <c r="Q7233" i="2"/>
  <c r="Q7234" i="2"/>
  <c r="Q7235" i="2"/>
  <c r="Q7236" i="2"/>
  <c r="Q7237" i="2"/>
  <c r="Q7238" i="2"/>
  <c r="Q7239" i="2"/>
  <c r="Q7240" i="2"/>
  <c r="Q7241" i="2"/>
  <c r="Q7242" i="2"/>
  <c r="Q7243" i="2"/>
  <c r="Q7244" i="2"/>
  <c r="Q7245" i="2"/>
  <c r="Q7246" i="2"/>
  <c r="Q7247" i="2"/>
  <c r="Q7248" i="2"/>
  <c r="Q7249" i="2"/>
  <c r="Q7250" i="2"/>
  <c r="Q7251" i="2"/>
  <c r="Q7252" i="2"/>
  <c r="Q7253" i="2"/>
  <c r="Q7254" i="2"/>
  <c r="Q7255" i="2"/>
  <c r="Q7256" i="2"/>
  <c r="Q7257" i="2"/>
  <c r="Q7258" i="2"/>
  <c r="Q7259" i="2"/>
  <c r="Q7260" i="2"/>
  <c r="Q7261" i="2"/>
  <c r="Q7262" i="2"/>
  <c r="Q7263" i="2"/>
  <c r="Q7264" i="2"/>
  <c r="Q7265" i="2"/>
  <c r="Q7266" i="2"/>
  <c r="Q7267" i="2"/>
  <c r="Q7268" i="2"/>
  <c r="Q7269" i="2"/>
  <c r="Q7270" i="2"/>
  <c r="Q7271" i="2"/>
  <c r="Q7272" i="2"/>
  <c r="Q7273" i="2"/>
  <c r="Q7274" i="2"/>
  <c r="Q7275" i="2"/>
  <c r="Q7276" i="2"/>
  <c r="Q7277" i="2"/>
  <c r="Q7278" i="2"/>
  <c r="Q7279" i="2"/>
  <c r="Q7280" i="2"/>
  <c r="Q7281" i="2"/>
  <c r="Q7282" i="2"/>
  <c r="Q7283" i="2"/>
  <c r="Q7284" i="2"/>
  <c r="Q7285" i="2"/>
  <c r="Q7286" i="2"/>
  <c r="Q7287" i="2"/>
  <c r="Q7288" i="2"/>
  <c r="Q7289" i="2"/>
  <c r="Q7290" i="2"/>
  <c r="Q7291" i="2"/>
  <c r="Q7292" i="2"/>
  <c r="Q7293" i="2"/>
  <c r="Q7294" i="2"/>
  <c r="Q7295" i="2"/>
  <c r="Q7296" i="2"/>
  <c r="Q7297" i="2"/>
  <c r="Q7298" i="2"/>
  <c r="Q7299" i="2"/>
  <c r="Q7300" i="2"/>
  <c r="Q7301" i="2"/>
  <c r="Q7302" i="2"/>
  <c r="Q7303" i="2"/>
  <c r="Q7304" i="2"/>
  <c r="Q7305" i="2"/>
  <c r="Q7306" i="2"/>
  <c r="Q7307" i="2"/>
  <c r="Q7308" i="2"/>
  <c r="Q7309" i="2"/>
  <c r="Q7310" i="2"/>
  <c r="Q7311" i="2"/>
  <c r="Q7312" i="2"/>
  <c r="Q7313" i="2"/>
  <c r="Q7314" i="2"/>
  <c r="Q7315" i="2"/>
  <c r="Q7316" i="2"/>
  <c r="Q7317" i="2"/>
  <c r="Q7318" i="2"/>
  <c r="Q7319" i="2"/>
  <c r="Q7320" i="2"/>
  <c r="Q7321" i="2"/>
  <c r="Q7322" i="2"/>
  <c r="Q7323" i="2"/>
  <c r="Q7324" i="2"/>
  <c r="Q7325" i="2"/>
  <c r="Q7326" i="2"/>
  <c r="Q7327" i="2"/>
  <c r="Q7328" i="2"/>
  <c r="Q7329" i="2"/>
  <c r="Q7330" i="2"/>
  <c r="Q7331" i="2"/>
  <c r="Q7332" i="2"/>
  <c r="Q7333" i="2"/>
  <c r="Q7334" i="2"/>
  <c r="Q7335" i="2"/>
  <c r="Q7336" i="2"/>
  <c r="Q7337" i="2"/>
  <c r="Q7338" i="2"/>
  <c r="Q7339" i="2"/>
  <c r="Q7340" i="2"/>
  <c r="Q7341" i="2"/>
  <c r="Q7342" i="2"/>
  <c r="Q7343" i="2"/>
  <c r="Q7344" i="2"/>
  <c r="Q7345" i="2"/>
  <c r="Q7346" i="2"/>
  <c r="Q7347" i="2"/>
  <c r="Q7348" i="2"/>
  <c r="Q7349" i="2"/>
  <c r="Q7350" i="2"/>
  <c r="Q7351" i="2"/>
  <c r="Q7352" i="2"/>
  <c r="Q7353" i="2"/>
  <c r="Q7354" i="2"/>
  <c r="Q7355" i="2"/>
  <c r="Q7356" i="2"/>
  <c r="Q7357" i="2"/>
  <c r="Q7358" i="2"/>
  <c r="Q7359" i="2"/>
  <c r="Q7360" i="2"/>
  <c r="Q7361" i="2"/>
  <c r="Q7362" i="2"/>
  <c r="Q7363" i="2"/>
  <c r="Q7364" i="2"/>
  <c r="Q7365" i="2"/>
  <c r="Q7366" i="2"/>
  <c r="Q7367" i="2"/>
  <c r="Q7368" i="2"/>
  <c r="Q7369" i="2"/>
  <c r="Q7370" i="2"/>
  <c r="Q7371" i="2"/>
  <c r="Q7372" i="2"/>
  <c r="Q7373" i="2"/>
  <c r="Q7374" i="2"/>
  <c r="Q7375" i="2"/>
  <c r="Q7376" i="2"/>
  <c r="Q7377" i="2"/>
  <c r="Q7378" i="2"/>
  <c r="Q7379" i="2"/>
  <c r="Q7380" i="2"/>
  <c r="Q7381" i="2"/>
  <c r="Q7382" i="2"/>
  <c r="Q7383" i="2"/>
  <c r="Q7384" i="2"/>
  <c r="Q7385" i="2"/>
  <c r="Q7386" i="2"/>
  <c r="Q7387" i="2"/>
  <c r="Q7388" i="2"/>
  <c r="Q7389" i="2"/>
  <c r="Q7390" i="2"/>
  <c r="Q7391" i="2"/>
  <c r="Q7392" i="2"/>
  <c r="Q7393" i="2"/>
  <c r="Q7394" i="2"/>
  <c r="Q7395" i="2"/>
  <c r="Q7396" i="2"/>
  <c r="Q7397" i="2"/>
  <c r="Q7398" i="2"/>
  <c r="Q7399" i="2"/>
  <c r="Q7400" i="2"/>
  <c r="Q7401" i="2"/>
  <c r="Q7402" i="2"/>
  <c r="Q7403" i="2"/>
  <c r="Q7404" i="2"/>
  <c r="Q7405" i="2"/>
  <c r="Q7406" i="2"/>
  <c r="Q7407" i="2"/>
  <c r="Q7408" i="2"/>
  <c r="Q7409" i="2"/>
  <c r="Q7410" i="2"/>
  <c r="Q7411" i="2"/>
  <c r="Q7412" i="2"/>
  <c r="Q7413" i="2"/>
  <c r="Q7414" i="2"/>
  <c r="Q7415" i="2"/>
  <c r="Q7416" i="2"/>
  <c r="Q7417" i="2"/>
  <c r="Q7418" i="2"/>
  <c r="Q7419" i="2"/>
  <c r="Q7420" i="2"/>
  <c r="Q7421" i="2"/>
  <c r="Q7422" i="2"/>
  <c r="Q7423" i="2"/>
  <c r="Q7424" i="2"/>
  <c r="Q7425" i="2"/>
  <c r="Q7426" i="2"/>
  <c r="Q7427" i="2"/>
  <c r="Q7428" i="2"/>
  <c r="Q7429" i="2"/>
  <c r="Q7430" i="2"/>
  <c r="Q7431" i="2"/>
  <c r="Q7432" i="2"/>
  <c r="Q7433" i="2"/>
  <c r="Q7434" i="2"/>
  <c r="Q7435" i="2"/>
  <c r="Q7436" i="2"/>
  <c r="Q7437" i="2"/>
  <c r="Q7438" i="2"/>
  <c r="Q7439" i="2"/>
  <c r="Q7440" i="2"/>
  <c r="Q7441" i="2"/>
  <c r="Q7442" i="2"/>
  <c r="Q7443" i="2"/>
  <c r="Q7444" i="2"/>
  <c r="Q7445" i="2"/>
  <c r="Q7446" i="2"/>
  <c r="Q7447" i="2"/>
  <c r="Q7448" i="2"/>
  <c r="Q7449" i="2"/>
  <c r="Q7450" i="2"/>
  <c r="Q7451" i="2"/>
  <c r="Q7452" i="2"/>
  <c r="Q7453" i="2"/>
  <c r="Q7454" i="2"/>
  <c r="Q7455" i="2"/>
  <c r="Q7456" i="2"/>
  <c r="Q7457" i="2"/>
  <c r="Q7458" i="2"/>
  <c r="Q7459" i="2"/>
  <c r="Q7460" i="2"/>
  <c r="Q7461" i="2"/>
  <c r="Q7462" i="2"/>
  <c r="Q7463" i="2"/>
  <c r="Q7464" i="2"/>
  <c r="Q7465" i="2"/>
  <c r="Q7466" i="2"/>
  <c r="Q7467" i="2"/>
  <c r="Q7468" i="2"/>
  <c r="Q7469" i="2"/>
  <c r="Q7470" i="2"/>
  <c r="Q7471" i="2"/>
  <c r="Q7472" i="2"/>
  <c r="Q7473" i="2"/>
  <c r="Q7474" i="2"/>
  <c r="Q7475" i="2"/>
  <c r="Q7476" i="2"/>
  <c r="Q7477" i="2"/>
  <c r="Q7478" i="2"/>
  <c r="Q7479" i="2"/>
  <c r="Q7480" i="2"/>
  <c r="Q7481" i="2"/>
  <c r="Q7482" i="2"/>
  <c r="Q7483" i="2"/>
  <c r="Q7484" i="2"/>
  <c r="Q7485" i="2"/>
  <c r="Q7486" i="2"/>
  <c r="Q7487" i="2"/>
  <c r="Q7488" i="2"/>
  <c r="Q7489" i="2"/>
  <c r="Q7490" i="2"/>
  <c r="Q7491" i="2"/>
  <c r="Q7492" i="2"/>
  <c r="Q7493" i="2"/>
  <c r="Q7494" i="2"/>
  <c r="Q7495" i="2"/>
  <c r="Q7496" i="2"/>
  <c r="Q7497" i="2"/>
  <c r="Q7498" i="2"/>
  <c r="Q7499" i="2"/>
  <c r="Q7500" i="2"/>
  <c r="Q7501" i="2"/>
  <c r="Q7502" i="2"/>
  <c r="Q7503" i="2"/>
  <c r="Q7504" i="2"/>
  <c r="Q7505" i="2"/>
  <c r="Q7506" i="2"/>
  <c r="Q7507" i="2"/>
  <c r="Q7508" i="2"/>
  <c r="Q7509" i="2"/>
  <c r="Q7510" i="2"/>
  <c r="Q7511" i="2"/>
  <c r="Q7512" i="2"/>
  <c r="Q7513" i="2"/>
  <c r="Q7514" i="2"/>
  <c r="Q7515" i="2"/>
  <c r="Q7516" i="2"/>
  <c r="Q7517" i="2"/>
  <c r="Q7518" i="2"/>
  <c r="Q7519" i="2"/>
  <c r="Q7520" i="2"/>
  <c r="Q7521" i="2"/>
  <c r="Q7522" i="2"/>
  <c r="Q7523" i="2"/>
  <c r="Q7524" i="2"/>
  <c r="Q7525" i="2"/>
  <c r="Q7526" i="2"/>
  <c r="Q7527" i="2"/>
  <c r="Q7528" i="2"/>
  <c r="Q7529" i="2"/>
  <c r="Q7530" i="2"/>
  <c r="Q7531" i="2"/>
  <c r="Q7532" i="2"/>
  <c r="Q7533" i="2"/>
  <c r="Q7534" i="2"/>
  <c r="Q7535" i="2"/>
  <c r="Q7536" i="2"/>
  <c r="Q7537" i="2"/>
  <c r="Q7538" i="2"/>
  <c r="Q7539" i="2"/>
  <c r="Q7540" i="2"/>
  <c r="Q7541" i="2"/>
  <c r="Q7542" i="2"/>
  <c r="Q7543" i="2"/>
  <c r="Q7544" i="2"/>
  <c r="Q7545" i="2"/>
  <c r="Q7546" i="2"/>
  <c r="Q7547" i="2"/>
  <c r="Q7548" i="2"/>
  <c r="Q7549" i="2"/>
  <c r="Q7550" i="2"/>
  <c r="Q7551" i="2"/>
  <c r="Q7552" i="2"/>
  <c r="Q7553" i="2"/>
  <c r="Q7554" i="2"/>
  <c r="Q7555" i="2"/>
  <c r="Q7556" i="2"/>
  <c r="Q7557" i="2"/>
  <c r="Q7558" i="2"/>
  <c r="Q7559" i="2"/>
  <c r="Q7560" i="2"/>
  <c r="Q7561" i="2"/>
  <c r="Q7562" i="2"/>
  <c r="Q7563" i="2"/>
  <c r="Q7564" i="2"/>
  <c r="Q7565" i="2"/>
  <c r="Q7566" i="2"/>
  <c r="Q7567" i="2"/>
  <c r="Q7568" i="2"/>
  <c r="Q7569" i="2"/>
  <c r="Q7570" i="2"/>
  <c r="Q7571" i="2"/>
  <c r="Q7572" i="2"/>
  <c r="Q7573" i="2"/>
  <c r="Q7574" i="2"/>
  <c r="Q7575" i="2"/>
  <c r="Q7576" i="2"/>
  <c r="Q7577" i="2"/>
  <c r="Q7578" i="2"/>
  <c r="Q7579" i="2"/>
  <c r="Q7580" i="2"/>
  <c r="Q7581" i="2"/>
  <c r="Q7582" i="2"/>
  <c r="Q7583" i="2"/>
  <c r="Q7584" i="2"/>
  <c r="Q7585" i="2"/>
  <c r="Q7586" i="2"/>
  <c r="Q7587" i="2"/>
  <c r="Q7588" i="2"/>
  <c r="Q7589" i="2"/>
  <c r="Q7590" i="2"/>
  <c r="Q7591" i="2"/>
  <c r="Q7592" i="2"/>
  <c r="Q7593" i="2"/>
  <c r="Q7594" i="2"/>
  <c r="Q7595" i="2"/>
  <c r="Q7596" i="2"/>
  <c r="Q7597" i="2"/>
  <c r="Q7598" i="2"/>
  <c r="Q7599" i="2"/>
  <c r="Q7600" i="2"/>
  <c r="Q7601" i="2"/>
  <c r="Q7602" i="2"/>
  <c r="Q7603" i="2"/>
  <c r="Q7604" i="2"/>
  <c r="Q7605" i="2"/>
  <c r="Q7606" i="2"/>
  <c r="Q7607" i="2"/>
  <c r="Q7608" i="2"/>
  <c r="Q7609" i="2"/>
  <c r="Q7610" i="2"/>
  <c r="Q7611" i="2"/>
  <c r="Q7612" i="2"/>
  <c r="Q7613" i="2"/>
  <c r="Q7614" i="2"/>
  <c r="Q7615" i="2"/>
  <c r="Q7616" i="2"/>
  <c r="Q7617" i="2"/>
  <c r="Q7618" i="2"/>
  <c r="Q7619" i="2"/>
  <c r="Q7620" i="2"/>
  <c r="Q7621" i="2"/>
  <c r="Q7622" i="2"/>
  <c r="Q7623" i="2"/>
  <c r="Q7624" i="2"/>
  <c r="Q7625" i="2"/>
  <c r="Q7626" i="2"/>
  <c r="Q7627" i="2"/>
  <c r="Q7628" i="2"/>
  <c r="Q7629" i="2"/>
  <c r="Q7630" i="2"/>
  <c r="Q7631" i="2"/>
  <c r="Q7632" i="2"/>
  <c r="Q7633" i="2"/>
  <c r="Q7634" i="2"/>
  <c r="Q7635" i="2"/>
  <c r="Q7636" i="2"/>
  <c r="Q7637" i="2"/>
  <c r="Q7638" i="2"/>
  <c r="Q7639" i="2"/>
  <c r="Q7640" i="2"/>
  <c r="Q7641" i="2"/>
  <c r="Q7642" i="2"/>
  <c r="Q7643" i="2"/>
  <c r="Q7644" i="2"/>
  <c r="Q7645" i="2"/>
  <c r="Q7646" i="2"/>
  <c r="Q7647" i="2"/>
  <c r="Q7648" i="2"/>
  <c r="Q7649" i="2"/>
  <c r="Q7650" i="2"/>
  <c r="Q7651" i="2"/>
  <c r="Q7652" i="2"/>
  <c r="Q7653" i="2"/>
  <c r="Q7654" i="2"/>
  <c r="Q7655" i="2"/>
  <c r="Q7656" i="2"/>
  <c r="Q7657" i="2"/>
  <c r="Q7658" i="2"/>
  <c r="Q7659" i="2"/>
  <c r="Q7660" i="2"/>
  <c r="Q7661" i="2"/>
  <c r="Q7662" i="2"/>
  <c r="Q7663" i="2"/>
  <c r="Q7664" i="2"/>
  <c r="Q7665" i="2"/>
  <c r="Q7666" i="2"/>
  <c r="Q7667" i="2"/>
  <c r="Q7668" i="2"/>
  <c r="Q7669" i="2"/>
  <c r="Q7670" i="2"/>
  <c r="Q7671" i="2"/>
  <c r="Q7672" i="2"/>
  <c r="Q7673" i="2"/>
  <c r="Q7674" i="2"/>
  <c r="Q7675" i="2"/>
  <c r="Q7676" i="2"/>
  <c r="Q7677" i="2"/>
  <c r="Q7678" i="2"/>
  <c r="Q7679" i="2"/>
  <c r="Q7680" i="2"/>
  <c r="Q7681" i="2"/>
  <c r="Q7682" i="2"/>
  <c r="Q7683" i="2"/>
  <c r="Q7684" i="2"/>
  <c r="Q7685" i="2"/>
  <c r="Q7686" i="2"/>
  <c r="Q7687" i="2"/>
  <c r="Q7688" i="2"/>
  <c r="Q7689" i="2"/>
  <c r="Q7690" i="2"/>
  <c r="Q7691" i="2"/>
  <c r="Q7692" i="2"/>
  <c r="Q7693" i="2"/>
  <c r="Q7694" i="2"/>
  <c r="Q7695" i="2"/>
  <c r="Q7696" i="2"/>
  <c r="Q7697" i="2"/>
  <c r="Q7698" i="2"/>
  <c r="Q7699" i="2"/>
  <c r="Q7700" i="2"/>
  <c r="Q7701" i="2"/>
  <c r="Q7702" i="2"/>
  <c r="Q7703" i="2"/>
  <c r="Q7704" i="2"/>
  <c r="Q7705" i="2"/>
  <c r="Q7706" i="2"/>
  <c r="Q7707" i="2"/>
  <c r="Q7708" i="2"/>
  <c r="Q7709" i="2"/>
  <c r="Q7710" i="2"/>
  <c r="Q7711" i="2"/>
  <c r="Q7712" i="2"/>
  <c r="Q7713" i="2"/>
  <c r="Q7714" i="2"/>
  <c r="Q7715" i="2"/>
  <c r="Q7716" i="2"/>
  <c r="Q7717" i="2"/>
  <c r="Q7718" i="2"/>
  <c r="Q7719" i="2"/>
  <c r="Q7720" i="2"/>
  <c r="Q7721" i="2"/>
  <c r="Q7722" i="2"/>
  <c r="Q7723" i="2"/>
  <c r="Q7724" i="2"/>
  <c r="Q7725" i="2"/>
  <c r="Q7726" i="2"/>
  <c r="Q7727" i="2"/>
  <c r="Q7728" i="2"/>
  <c r="Q7729" i="2"/>
  <c r="Q7730" i="2"/>
  <c r="Q7731" i="2"/>
  <c r="Q7732" i="2"/>
  <c r="Q7733" i="2"/>
  <c r="Q7734" i="2"/>
  <c r="Q7735" i="2"/>
  <c r="Q7736" i="2"/>
  <c r="Q7737" i="2"/>
  <c r="Q7738" i="2"/>
  <c r="Q7739" i="2"/>
  <c r="Q7740" i="2"/>
  <c r="Q7741" i="2"/>
  <c r="Q7742" i="2"/>
  <c r="Q7743" i="2"/>
  <c r="Q7744" i="2"/>
  <c r="Q7745" i="2"/>
  <c r="Q7746" i="2"/>
  <c r="Q7747" i="2"/>
  <c r="Q7748" i="2"/>
  <c r="Q7749" i="2"/>
  <c r="Q7750" i="2"/>
  <c r="Q7751" i="2"/>
  <c r="Q7752" i="2"/>
  <c r="Q7753" i="2"/>
  <c r="Q7754" i="2"/>
  <c r="Q7755" i="2"/>
  <c r="Q7756" i="2"/>
  <c r="Q7757" i="2"/>
  <c r="Q7758" i="2"/>
  <c r="Q7759" i="2"/>
  <c r="Q7760" i="2"/>
  <c r="Q7761" i="2"/>
  <c r="Q7762" i="2"/>
  <c r="Q7763" i="2"/>
  <c r="Q7764" i="2"/>
  <c r="Q7765" i="2"/>
  <c r="Q7766" i="2"/>
  <c r="Q7767" i="2"/>
  <c r="Q7768" i="2"/>
  <c r="Q7769" i="2"/>
  <c r="Q7770" i="2"/>
  <c r="Q7771" i="2"/>
  <c r="Q7772" i="2"/>
  <c r="Q7773" i="2"/>
  <c r="Q7774" i="2"/>
  <c r="Q7775" i="2"/>
  <c r="Q7776" i="2"/>
  <c r="Q7777" i="2"/>
  <c r="Q7778" i="2"/>
  <c r="Q7779" i="2"/>
  <c r="Q7780" i="2"/>
  <c r="Q7781" i="2"/>
  <c r="Q7782" i="2"/>
  <c r="Q7783" i="2"/>
  <c r="Q7784" i="2"/>
  <c r="Q7785" i="2"/>
  <c r="Q7786" i="2"/>
  <c r="Q7787" i="2"/>
  <c r="Q7788" i="2"/>
  <c r="Q7789" i="2"/>
  <c r="Q7790" i="2"/>
  <c r="Q7791" i="2"/>
  <c r="Q7792" i="2"/>
  <c r="Q7793" i="2"/>
  <c r="Q7794" i="2"/>
  <c r="Q7795" i="2"/>
  <c r="Q7796" i="2"/>
  <c r="Q7797" i="2"/>
  <c r="Q7798" i="2"/>
  <c r="Q7799" i="2"/>
  <c r="Q7800" i="2"/>
  <c r="Q7801" i="2"/>
  <c r="Q7802" i="2"/>
  <c r="Q7803" i="2"/>
  <c r="Q7804" i="2"/>
  <c r="Q7805" i="2"/>
  <c r="Q7806" i="2"/>
  <c r="Q7807" i="2"/>
  <c r="Q7808" i="2"/>
  <c r="Q7809" i="2"/>
  <c r="Q7810" i="2"/>
  <c r="Q7811" i="2"/>
  <c r="Q7812" i="2"/>
  <c r="Q7813" i="2"/>
  <c r="Q7814" i="2"/>
  <c r="Q7815" i="2"/>
  <c r="Q7816" i="2"/>
  <c r="Q7817" i="2"/>
  <c r="Q7818" i="2"/>
  <c r="Q7819" i="2"/>
  <c r="Q7820" i="2"/>
  <c r="Q7821" i="2"/>
  <c r="Q7822" i="2"/>
  <c r="Q7823" i="2"/>
  <c r="Q7824" i="2"/>
  <c r="Q7825" i="2"/>
  <c r="Q7826" i="2"/>
  <c r="Q7827" i="2"/>
  <c r="Q7828" i="2"/>
  <c r="Q7829" i="2"/>
  <c r="Q7830" i="2"/>
  <c r="Q7831" i="2"/>
  <c r="Q7832" i="2"/>
  <c r="Q7833" i="2"/>
  <c r="Q7834" i="2"/>
  <c r="Q7835" i="2"/>
  <c r="Q7836" i="2"/>
  <c r="Q7837" i="2"/>
  <c r="Q7838" i="2"/>
  <c r="Q7839" i="2"/>
  <c r="Q7840" i="2"/>
  <c r="Q7841" i="2"/>
  <c r="Q7842" i="2"/>
  <c r="Q7843" i="2"/>
  <c r="Q7844" i="2"/>
  <c r="Q7845" i="2"/>
  <c r="Q7846" i="2"/>
  <c r="Q7847" i="2"/>
  <c r="Q7848" i="2"/>
  <c r="Q7849" i="2"/>
  <c r="Q7850" i="2"/>
  <c r="Q7851" i="2"/>
  <c r="Q7852" i="2"/>
  <c r="Q7853" i="2"/>
  <c r="Q7854" i="2"/>
  <c r="Q7855" i="2"/>
  <c r="Q7856" i="2"/>
  <c r="Q7857" i="2"/>
  <c r="Q7858" i="2"/>
  <c r="Q7859" i="2"/>
  <c r="Q7860" i="2"/>
  <c r="Q7861" i="2"/>
  <c r="Q7862" i="2"/>
  <c r="Q7863" i="2"/>
  <c r="Q7864" i="2"/>
  <c r="Q7865" i="2"/>
  <c r="Q7866" i="2"/>
  <c r="Q7867" i="2"/>
  <c r="Q7868" i="2"/>
  <c r="Q7869" i="2"/>
  <c r="Q7870" i="2"/>
  <c r="Q7871" i="2"/>
  <c r="Q7872" i="2"/>
  <c r="Q7873" i="2"/>
  <c r="Q7874" i="2"/>
  <c r="Q7875" i="2"/>
  <c r="Q7876" i="2"/>
  <c r="Q7877" i="2"/>
  <c r="Q7878" i="2"/>
  <c r="Q7879" i="2"/>
  <c r="Q7880" i="2"/>
  <c r="Q7881" i="2"/>
  <c r="Q7882" i="2"/>
  <c r="Q7883" i="2"/>
  <c r="Q7884" i="2"/>
  <c r="Q7885" i="2"/>
  <c r="Q7886" i="2"/>
  <c r="Q7887" i="2"/>
  <c r="Q7888" i="2"/>
  <c r="Q7889" i="2"/>
  <c r="Q7890" i="2"/>
  <c r="Q7891" i="2"/>
  <c r="Q7892" i="2"/>
  <c r="Q7893" i="2"/>
  <c r="Q7894" i="2"/>
  <c r="Q7895" i="2"/>
  <c r="Q7896" i="2"/>
  <c r="Q7897" i="2"/>
  <c r="Q7898" i="2"/>
  <c r="Q7899" i="2"/>
  <c r="Q7900" i="2"/>
  <c r="Q7901" i="2"/>
  <c r="Q7902" i="2"/>
  <c r="Q7903" i="2"/>
  <c r="Q7904" i="2"/>
  <c r="Q7905" i="2"/>
  <c r="Q7906" i="2"/>
  <c r="Q7907" i="2"/>
  <c r="Q7908" i="2"/>
  <c r="Q7909" i="2"/>
  <c r="Q7910" i="2"/>
  <c r="Q7911" i="2"/>
  <c r="Q7912" i="2"/>
  <c r="Q7913" i="2"/>
  <c r="Q7914" i="2"/>
  <c r="Q7915" i="2"/>
  <c r="Q7916" i="2"/>
  <c r="Q7917" i="2"/>
  <c r="Q7918" i="2"/>
  <c r="Q7919" i="2"/>
  <c r="Q7920" i="2"/>
  <c r="Q7921" i="2"/>
  <c r="Q7922" i="2"/>
  <c r="Q7923" i="2"/>
  <c r="Q7924" i="2"/>
  <c r="Q7925" i="2"/>
  <c r="Q7926" i="2"/>
  <c r="Q7927" i="2"/>
  <c r="Q7928" i="2"/>
  <c r="Q7929" i="2"/>
  <c r="Q7930" i="2"/>
  <c r="Q7931" i="2"/>
  <c r="Q7932" i="2"/>
  <c r="Q7933" i="2"/>
  <c r="Q7934" i="2"/>
  <c r="Q7935" i="2"/>
  <c r="Q7936" i="2"/>
  <c r="Q7937" i="2"/>
  <c r="Q7938" i="2"/>
  <c r="Q7939" i="2"/>
  <c r="Q7940" i="2"/>
  <c r="Q7941" i="2"/>
  <c r="Q7942" i="2"/>
  <c r="Q7943" i="2"/>
  <c r="Q7944" i="2"/>
  <c r="Q7945" i="2"/>
  <c r="Q7946" i="2"/>
  <c r="Q7947" i="2"/>
  <c r="Q7948" i="2"/>
  <c r="Q7949" i="2"/>
  <c r="Q7950" i="2"/>
  <c r="Q7951" i="2"/>
  <c r="Q7952" i="2"/>
  <c r="Q7953" i="2"/>
  <c r="Q7954" i="2"/>
  <c r="Q7955" i="2"/>
  <c r="Q7956" i="2"/>
  <c r="Q7957" i="2"/>
  <c r="Q7958" i="2"/>
  <c r="Q7959" i="2"/>
  <c r="Q7960" i="2"/>
  <c r="Q7961" i="2"/>
  <c r="Q7962" i="2"/>
  <c r="Q7963" i="2"/>
  <c r="Q7964" i="2"/>
  <c r="Q7965" i="2"/>
  <c r="Q7966" i="2"/>
  <c r="Q7967" i="2"/>
  <c r="Q7968" i="2"/>
  <c r="Q7969" i="2"/>
  <c r="Q7970" i="2"/>
  <c r="Q7971" i="2"/>
  <c r="Q7972" i="2"/>
  <c r="Q7973" i="2"/>
  <c r="Q7974" i="2"/>
  <c r="Q7975" i="2"/>
  <c r="Q7976" i="2"/>
  <c r="Q7977" i="2"/>
  <c r="Q7978" i="2"/>
  <c r="Q7979" i="2"/>
  <c r="Q7980" i="2"/>
  <c r="Q7981" i="2"/>
  <c r="Q7982" i="2"/>
  <c r="Q7983" i="2"/>
  <c r="Q7984" i="2"/>
  <c r="Q7985" i="2"/>
  <c r="Q7986" i="2"/>
  <c r="Q7987" i="2"/>
  <c r="Q7988" i="2"/>
  <c r="Q7989" i="2"/>
  <c r="Q7990" i="2"/>
  <c r="Q7991" i="2"/>
  <c r="Q7992" i="2"/>
  <c r="Q7993" i="2"/>
  <c r="Q7994" i="2"/>
  <c r="Q7995" i="2"/>
  <c r="Q7996" i="2"/>
  <c r="Q7997" i="2"/>
  <c r="Q7998" i="2"/>
  <c r="Q7999" i="2"/>
  <c r="Q8000" i="2"/>
  <c r="Q8001" i="2"/>
  <c r="Q8002" i="2"/>
  <c r="Q8003" i="2"/>
  <c r="Q8004" i="2"/>
  <c r="Q8005" i="2"/>
  <c r="Q8006" i="2"/>
  <c r="Q8007" i="2"/>
  <c r="Q8008" i="2"/>
  <c r="Q8009" i="2"/>
  <c r="Q8010" i="2"/>
  <c r="Q8011" i="2"/>
  <c r="Q8012" i="2"/>
  <c r="Q8013" i="2"/>
  <c r="Q8014" i="2"/>
  <c r="Q8015" i="2"/>
  <c r="Q8016" i="2"/>
  <c r="Q8017" i="2"/>
  <c r="Q8018" i="2"/>
  <c r="Q8019" i="2"/>
  <c r="Q8020" i="2"/>
  <c r="Q8021" i="2"/>
  <c r="Q8022" i="2"/>
  <c r="Q8023" i="2"/>
  <c r="Q8024" i="2"/>
  <c r="Q8025" i="2"/>
  <c r="Q8026" i="2"/>
  <c r="Q8027" i="2"/>
  <c r="Q8028" i="2"/>
  <c r="Q8029" i="2"/>
  <c r="Q8030" i="2"/>
  <c r="Q8031" i="2"/>
  <c r="Q8032" i="2"/>
  <c r="Q8033" i="2"/>
  <c r="Q8034" i="2"/>
  <c r="Q8035" i="2"/>
  <c r="Q8036" i="2"/>
  <c r="Q8037" i="2"/>
  <c r="Q8038" i="2"/>
  <c r="Q8039" i="2"/>
  <c r="Q8040" i="2"/>
  <c r="Q8041" i="2"/>
  <c r="Q8042" i="2"/>
  <c r="Q8043" i="2"/>
  <c r="Q8044" i="2"/>
  <c r="Q8045" i="2"/>
  <c r="Q8046" i="2"/>
  <c r="Q8047" i="2"/>
  <c r="Q8048" i="2"/>
  <c r="Q8049" i="2"/>
  <c r="Q8050" i="2"/>
  <c r="Q8051" i="2"/>
  <c r="Q8052" i="2"/>
  <c r="Q8053" i="2"/>
  <c r="Q8054" i="2"/>
  <c r="Q8055" i="2"/>
  <c r="Q8056" i="2"/>
  <c r="Q8057" i="2"/>
  <c r="Q8058" i="2"/>
  <c r="Q8059" i="2"/>
  <c r="Q8060" i="2"/>
  <c r="Q8061" i="2"/>
  <c r="Q8062" i="2"/>
  <c r="Q8063" i="2"/>
  <c r="Q8064" i="2"/>
  <c r="Q8065" i="2"/>
  <c r="Q8066" i="2"/>
  <c r="Q8067" i="2"/>
  <c r="Q8068" i="2"/>
  <c r="Q8069" i="2"/>
  <c r="Q8070" i="2"/>
  <c r="Q8071" i="2"/>
  <c r="Q8072" i="2"/>
  <c r="Q8073" i="2"/>
  <c r="Q8074" i="2"/>
  <c r="Q8075" i="2"/>
  <c r="Q8076" i="2"/>
  <c r="Q8077" i="2"/>
  <c r="Q8078" i="2"/>
  <c r="Q8079" i="2"/>
  <c r="Q8080" i="2"/>
  <c r="Q8081" i="2"/>
  <c r="Q8082" i="2"/>
  <c r="Q8083" i="2"/>
  <c r="Q8084" i="2"/>
  <c r="Q8085" i="2"/>
  <c r="Q8086" i="2"/>
  <c r="Q8087" i="2"/>
  <c r="Q8088" i="2"/>
  <c r="Q8089" i="2"/>
  <c r="Q8090" i="2"/>
  <c r="Q8091" i="2"/>
  <c r="Q8092" i="2"/>
  <c r="Q8093" i="2"/>
  <c r="Q8094" i="2"/>
  <c r="Q8095" i="2"/>
  <c r="Q8096" i="2"/>
  <c r="Q8097" i="2"/>
  <c r="Q8098" i="2"/>
  <c r="Q8099" i="2"/>
  <c r="Q8100" i="2"/>
  <c r="Q8101" i="2"/>
  <c r="Q8102" i="2"/>
  <c r="Q8103" i="2"/>
  <c r="Q8104" i="2"/>
  <c r="Q8105" i="2"/>
  <c r="Q8106" i="2"/>
  <c r="Q8107" i="2"/>
  <c r="Q8108" i="2"/>
  <c r="Q8109" i="2"/>
  <c r="Q8110" i="2"/>
  <c r="Q8111" i="2"/>
  <c r="Q8112" i="2"/>
  <c r="Q8113" i="2"/>
  <c r="Q8114" i="2"/>
  <c r="Q8115" i="2"/>
  <c r="Q8116" i="2"/>
  <c r="Q8117" i="2"/>
  <c r="Q8118" i="2"/>
  <c r="Q8119" i="2"/>
  <c r="Q8120" i="2"/>
  <c r="Q8121" i="2"/>
  <c r="Q8122" i="2"/>
  <c r="Q8123" i="2"/>
  <c r="Q8124" i="2"/>
  <c r="Q8125" i="2"/>
  <c r="Q8126" i="2"/>
  <c r="Q8127" i="2"/>
  <c r="Q8128" i="2"/>
  <c r="Q8129" i="2"/>
  <c r="Q8130" i="2"/>
  <c r="Q8131" i="2"/>
  <c r="Q8132" i="2"/>
  <c r="Q8133" i="2"/>
  <c r="Q8134" i="2"/>
  <c r="Q8135" i="2"/>
  <c r="Q8136" i="2"/>
  <c r="Q8137" i="2"/>
  <c r="Q8138" i="2"/>
  <c r="Q8139" i="2"/>
  <c r="Q8140" i="2"/>
  <c r="Q8141" i="2"/>
  <c r="Q8142" i="2"/>
  <c r="Q8143" i="2"/>
  <c r="Q8144" i="2"/>
  <c r="Q8145" i="2"/>
  <c r="Q8146" i="2"/>
  <c r="Q8147" i="2"/>
  <c r="Q8148" i="2"/>
  <c r="Q8149" i="2"/>
  <c r="Q8150" i="2"/>
  <c r="Q8151" i="2"/>
  <c r="Q8152" i="2"/>
  <c r="Q8153" i="2"/>
  <c r="Q8154" i="2"/>
  <c r="Q8155" i="2"/>
  <c r="Q8156" i="2"/>
  <c r="Q8157" i="2"/>
  <c r="Q8158" i="2"/>
  <c r="Q8159" i="2"/>
  <c r="Q8160" i="2"/>
  <c r="Q8161" i="2"/>
  <c r="Q8162" i="2"/>
  <c r="Q8163" i="2"/>
  <c r="Q8164" i="2"/>
  <c r="Q8165" i="2"/>
  <c r="Q8166" i="2"/>
  <c r="Q8167" i="2"/>
  <c r="Q8168" i="2"/>
  <c r="Q8169" i="2"/>
  <c r="Q8170" i="2"/>
  <c r="Q8171" i="2"/>
  <c r="Q8172" i="2"/>
  <c r="Q8173" i="2"/>
  <c r="Q8174" i="2"/>
  <c r="Q8175" i="2"/>
  <c r="Q8176" i="2"/>
  <c r="Q8177" i="2"/>
  <c r="Q8178" i="2"/>
  <c r="Q8179" i="2"/>
  <c r="Q8180" i="2"/>
  <c r="Q8181" i="2"/>
  <c r="Q8182" i="2"/>
  <c r="Q8183" i="2"/>
  <c r="Q8184" i="2"/>
  <c r="Q8185" i="2"/>
  <c r="Q8186" i="2"/>
  <c r="Q8187" i="2"/>
  <c r="Q8188" i="2"/>
  <c r="Q8189" i="2"/>
  <c r="Q8190" i="2"/>
  <c r="Q8191" i="2"/>
  <c r="Q8192" i="2"/>
  <c r="Q8193" i="2"/>
  <c r="Q8194" i="2"/>
  <c r="Q8195" i="2"/>
  <c r="Q8196" i="2"/>
  <c r="Q8197" i="2"/>
  <c r="Q8198" i="2"/>
  <c r="Q8199" i="2"/>
  <c r="Q8200" i="2"/>
  <c r="Q8201" i="2"/>
  <c r="Q8202" i="2"/>
  <c r="Q8203" i="2"/>
  <c r="Q8204" i="2"/>
  <c r="Q8205" i="2"/>
  <c r="Q8206" i="2"/>
  <c r="Q8207" i="2"/>
  <c r="Q8208" i="2"/>
  <c r="Q8209" i="2"/>
  <c r="Q8210" i="2"/>
  <c r="Q8211" i="2"/>
  <c r="Q8212" i="2"/>
  <c r="Q8213" i="2"/>
  <c r="Q8214" i="2"/>
  <c r="Q8215" i="2"/>
  <c r="Q8216" i="2"/>
  <c r="Q8217" i="2"/>
  <c r="Q8218" i="2"/>
  <c r="Q8219" i="2"/>
  <c r="Q8220" i="2"/>
  <c r="Q8221" i="2"/>
  <c r="Q8222" i="2"/>
  <c r="Q8223" i="2"/>
  <c r="Q8224" i="2"/>
  <c r="Q8225" i="2"/>
  <c r="Q8226" i="2"/>
  <c r="Q8227" i="2"/>
  <c r="Q8228" i="2"/>
  <c r="Q8229" i="2"/>
  <c r="Q8230" i="2"/>
  <c r="Q8231" i="2"/>
  <c r="Q8232" i="2"/>
  <c r="Q8233" i="2"/>
  <c r="Q8234" i="2"/>
  <c r="Q8235" i="2"/>
  <c r="Q8236" i="2"/>
  <c r="Q8237" i="2"/>
  <c r="Q8238" i="2"/>
  <c r="Q8239" i="2"/>
  <c r="Q8240" i="2"/>
  <c r="Q8241" i="2"/>
  <c r="Q8242" i="2"/>
  <c r="Q8243" i="2"/>
  <c r="Q8244" i="2"/>
  <c r="Q8245" i="2"/>
  <c r="Q8246" i="2"/>
  <c r="Q8247" i="2"/>
  <c r="Q8248" i="2"/>
  <c r="Q8249" i="2"/>
  <c r="Q8250" i="2"/>
  <c r="Q8251" i="2"/>
  <c r="Q8252" i="2"/>
  <c r="Q8253" i="2"/>
  <c r="Q8254" i="2"/>
  <c r="Q8255" i="2"/>
  <c r="Q8256" i="2"/>
  <c r="Q8257" i="2"/>
  <c r="Q8258" i="2"/>
  <c r="Q8259" i="2"/>
  <c r="Q8260" i="2"/>
  <c r="Q8261" i="2"/>
  <c r="Q8262" i="2"/>
  <c r="Q8263" i="2"/>
  <c r="Q8264" i="2"/>
  <c r="Q8265" i="2"/>
  <c r="Q8266" i="2"/>
  <c r="Q8267" i="2"/>
  <c r="Q8268" i="2"/>
  <c r="Q8269" i="2"/>
  <c r="Q8270" i="2"/>
  <c r="Q8271" i="2"/>
  <c r="Q8272" i="2"/>
  <c r="Q8273" i="2"/>
  <c r="Q8274" i="2"/>
  <c r="Q8275" i="2"/>
  <c r="Q8276" i="2"/>
  <c r="Q8277" i="2"/>
  <c r="Q8278" i="2"/>
  <c r="Q8279" i="2"/>
  <c r="Q8280" i="2"/>
  <c r="Q8281" i="2"/>
  <c r="Q8282" i="2"/>
  <c r="Q8283" i="2"/>
  <c r="Q8284" i="2"/>
  <c r="Q8285" i="2"/>
  <c r="Q8286" i="2"/>
  <c r="Q8287" i="2"/>
  <c r="Q8288" i="2"/>
  <c r="Q8289" i="2"/>
  <c r="Q8290" i="2"/>
  <c r="Q8291" i="2"/>
  <c r="Q8292" i="2"/>
  <c r="Q8293" i="2"/>
  <c r="Q8294" i="2"/>
  <c r="Q8295" i="2"/>
  <c r="Q8296" i="2"/>
  <c r="Q8297" i="2"/>
  <c r="Q8298" i="2"/>
  <c r="Q8299" i="2"/>
  <c r="Q8300" i="2"/>
  <c r="Q8301" i="2"/>
  <c r="Q8302" i="2"/>
  <c r="Q8303" i="2"/>
  <c r="Q8304" i="2"/>
  <c r="Q8305" i="2"/>
  <c r="Q8306" i="2"/>
  <c r="Q8307" i="2"/>
  <c r="Q8308" i="2"/>
  <c r="Q8309" i="2"/>
  <c r="Q8310" i="2"/>
  <c r="Q8311" i="2"/>
  <c r="Q8312" i="2"/>
  <c r="Q8313" i="2"/>
  <c r="Q8314" i="2"/>
  <c r="Q8315" i="2"/>
  <c r="Q8316" i="2"/>
  <c r="Q8317" i="2"/>
  <c r="Q8318" i="2"/>
  <c r="Q8319" i="2"/>
  <c r="Q8320" i="2"/>
  <c r="Q8321" i="2"/>
  <c r="Q8322" i="2"/>
  <c r="Q8323" i="2"/>
  <c r="Q8324" i="2"/>
  <c r="Q8325" i="2"/>
  <c r="Q8326" i="2"/>
  <c r="Q8327" i="2"/>
  <c r="Q8328" i="2"/>
  <c r="Q8329" i="2"/>
  <c r="Q8330" i="2"/>
  <c r="Q8331" i="2"/>
  <c r="Q8332" i="2"/>
  <c r="Q8333" i="2"/>
  <c r="Q8334" i="2"/>
  <c r="Q8335" i="2"/>
  <c r="Q8336" i="2"/>
  <c r="Q8337" i="2"/>
  <c r="Q8338" i="2"/>
  <c r="Q8339" i="2"/>
  <c r="Q8340" i="2"/>
  <c r="Q8341" i="2"/>
  <c r="Q8342" i="2"/>
  <c r="Q8343" i="2"/>
  <c r="Q8344" i="2"/>
  <c r="Q8345" i="2"/>
  <c r="Q8346" i="2"/>
  <c r="Q8347" i="2"/>
  <c r="Q8348" i="2"/>
  <c r="Q8349" i="2"/>
  <c r="Q8350" i="2"/>
  <c r="Q8351" i="2"/>
  <c r="Q8352" i="2"/>
  <c r="Q8353" i="2"/>
  <c r="Q8354" i="2"/>
  <c r="Q8355" i="2"/>
  <c r="Q8356" i="2"/>
  <c r="Q8357" i="2"/>
  <c r="Q8358" i="2"/>
  <c r="Q8359" i="2"/>
  <c r="Q8360" i="2"/>
  <c r="Q8361" i="2"/>
  <c r="Q8362" i="2"/>
  <c r="Q8363" i="2"/>
  <c r="Q8364" i="2"/>
  <c r="Q8365" i="2"/>
  <c r="Q8366" i="2"/>
  <c r="Q8367" i="2"/>
  <c r="Q8368" i="2"/>
  <c r="Q8369" i="2"/>
  <c r="Q8370" i="2"/>
  <c r="Q8371" i="2"/>
  <c r="Q8372" i="2"/>
  <c r="Q8373" i="2"/>
  <c r="Q8374" i="2"/>
  <c r="Q8375" i="2"/>
  <c r="Q8376" i="2"/>
  <c r="Q8377" i="2"/>
  <c r="Q8378" i="2"/>
  <c r="Q8379" i="2"/>
  <c r="Q8380" i="2"/>
  <c r="Q8381" i="2"/>
  <c r="Q8382" i="2"/>
  <c r="Q8383" i="2"/>
  <c r="Q8384" i="2"/>
  <c r="Q8385" i="2"/>
  <c r="Q8386" i="2"/>
  <c r="Q8387" i="2"/>
  <c r="Q8388" i="2"/>
  <c r="Q8389" i="2"/>
  <c r="Q8390" i="2"/>
  <c r="Q8391" i="2"/>
  <c r="Q8392" i="2"/>
  <c r="Q8393" i="2"/>
  <c r="Q8394" i="2"/>
  <c r="Q8395" i="2"/>
  <c r="Q8396" i="2"/>
  <c r="Q8397" i="2"/>
  <c r="Q8398" i="2"/>
  <c r="Q8399" i="2"/>
  <c r="Q8400" i="2"/>
  <c r="Q8401" i="2"/>
  <c r="Q8402" i="2"/>
  <c r="Q8403" i="2"/>
  <c r="Q8404" i="2"/>
  <c r="Q8405" i="2"/>
  <c r="Q8406" i="2"/>
  <c r="Q8407" i="2"/>
  <c r="Q8408" i="2"/>
  <c r="Q8409" i="2"/>
  <c r="Q8410" i="2"/>
  <c r="Q8411" i="2"/>
  <c r="Q8412" i="2"/>
  <c r="Q8413" i="2"/>
  <c r="Q8414" i="2"/>
  <c r="Q8415" i="2"/>
  <c r="Q8416" i="2"/>
  <c r="Q8417" i="2"/>
  <c r="Q8418" i="2"/>
  <c r="Q8419" i="2"/>
  <c r="Q8420" i="2"/>
  <c r="Q8421" i="2"/>
  <c r="Q8422" i="2"/>
  <c r="Q8423" i="2"/>
  <c r="Q8424" i="2"/>
  <c r="Q8425" i="2"/>
  <c r="Q8426" i="2"/>
  <c r="Q8427" i="2"/>
  <c r="Q8428" i="2"/>
  <c r="Q8429" i="2"/>
  <c r="Q8430" i="2"/>
  <c r="Q8431" i="2"/>
  <c r="Q8432" i="2"/>
  <c r="Q8433" i="2"/>
  <c r="Q8434" i="2"/>
  <c r="Q8435" i="2"/>
  <c r="Q8436" i="2"/>
  <c r="Q8437" i="2"/>
  <c r="Q8438" i="2"/>
  <c r="Q8439" i="2"/>
  <c r="Q8440" i="2"/>
  <c r="Q8441" i="2"/>
  <c r="Q8442" i="2"/>
  <c r="Q8443" i="2"/>
  <c r="Q8444" i="2"/>
  <c r="Q8445" i="2"/>
  <c r="Q8446" i="2"/>
  <c r="Q8447" i="2"/>
  <c r="Q8448" i="2"/>
  <c r="Q8449" i="2"/>
  <c r="Q8450" i="2"/>
  <c r="Q8451" i="2"/>
  <c r="Q8452" i="2"/>
  <c r="Q8453" i="2"/>
  <c r="Q8454" i="2"/>
  <c r="Q8455" i="2"/>
  <c r="Q8456" i="2"/>
  <c r="Q8457" i="2"/>
  <c r="Q8458" i="2"/>
  <c r="Q8459" i="2"/>
  <c r="Q8460" i="2"/>
  <c r="Q8461" i="2"/>
  <c r="Q8462" i="2"/>
  <c r="Q8463" i="2"/>
  <c r="Q8464" i="2"/>
  <c r="Q8465" i="2"/>
  <c r="Q8466" i="2"/>
  <c r="Q8467" i="2"/>
  <c r="Q8468" i="2"/>
  <c r="Q8469" i="2"/>
  <c r="Q8470" i="2"/>
  <c r="Q8471" i="2"/>
  <c r="Q8472" i="2"/>
  <c r="Q8473" i="2"/>
  <c r="Q8474" i="2"/>
  <c r="Q8475" i="2"/>
  <c r="Q8476" i="2"/>
  <c r="Q8477" i="2"/>
  <c r="Q8478" i="2"/>
  <c r="Q8479" i="2"/>
  <c r="Q8480" i="2"/>
  <c r="Q8481" i="2"/>
  <c r="Q8482" i="2"/>
  <c r="Q8483" i="2"/>
  <c r="Q8484" i="2"/>
  <c r="Q8485" i="2"/>
  <c r="Q8486" i="2"/>
  <c r="Q8487" i="2"/>
  <c r="Q8488" i="2"/>
  <c r="Q8489" i="2"/>
  <c r="Q8490" i="2"/>
  <c r="Q8491" i="2"/>
  <c r="Q8492" i="2"/>
  <c r="Q8493" i="2"/>
  <c r="Q8494" i="2"/>
  <c r="Q8495" i="2"/>
  <c r="Q8496" i="2"/>
  <c r="Q8497" i="2"/>
  <c r="Q8498" i="2"/>
  <c r="Q8499" i="2"/>
  <c r="Q8500" i="2"/>
  <c r="Q8501" i="2"/>
  <c r="Q8502" i="2"/>
  <c r="Q8503" i="2"/>
  <c r="Q8504" i="2"/>
  <c r="Q8505" i="2"/>
  <c r="Q8506" i="2"/>
  <c r="Q8507" i="2"/>
  <c r="Q8508" i="2"/>
  <c r="Q8509" i="2"/>
  <c r="Q8510" i="2"/>
  <c r="Q8511" i="2"/>
  <c r="Q8512" i="2"/>
  <c r="Q8513" i="2"/>
  <c r="Q8514" i="2"/>
  <c r="Q8515" i="2"/>
  <c r="Q8516" i="2"/>
  <c r="Q8517" i="2"/>
  <c r="Q8518" i="2"/>
  <c r="Q8519" i="2"/>
  <c r="Q8520" i="2"/>
  <c r="Q8521" i="2"/>
  <c r="Q8522" i="2"/>
  <c r="Q8523" i="2"/>
  <c r="Q8524" i="2"/>
  <c r="Q8525" i="2"/>
  <c r="Q8526" i="2"/>
  <c r="Q8527" i="2"/>
  <c r="Q8528" i="2"/>
  <c r="Q8529" i="2"/>
  <c r="Q8530" i="2"/>
  <c r="Q8531" i="2"/>
  <c r="Q8532" i="2"/>
  <c r="Q8533" i="2"/>
  <c r="Q8534" i="2"/>
  <c r="Q8535" i="2"/>
  <c r="Q8536" i="2"/>
  <c r="Q8537" i="2"/>
  <c r="Q8538" i="2"/>
  <c r="Q8539" i="2"/>
  <c r="Q8540" i="2"/>
  <c r="Q8541" i="2"/>
  <c r="Q8542" i="2"/>
  <c r="Q8543" i="2"/>
  <c r="Q8544" i="2"/>
  <c r="Q8545" i="2"/>
  <c r="Q8546" i="2"/>
  <c r="Q8547" i="2"/>
  <c r="Q8548" i="2"/>
  <c r="Q8549" i="2"/>
  <c r="Q8550" i="2"/>
  <c r="Q8551" i="2"/>
  <c r="Q8552" i="2"/>
  <c r="Q8553" i="2"/>
  <c r="Q8554" i="2"/>
  <c r="Q8555" i="2"/>
  <c r="Q8556" i="2"/>
  <c r="Q8557" i="2"/>
  <c r="Q8558" i="2"/>
  <c r="Q8559" i="2"/>
  <c r="Q8560" i="2"/>
  <c r="Q8561" i="2"/>
  <c r="Q8562" i="2"/>
  <c r="Q8563" i="2"/>
  <c r="Q8564" i="2"/>
  <c r="Q8565" i="2"/>
  <c r="Q8566" i="2"/>
  <c r="Q8567" i="2"/>
  <c r="Q8568" i="2"/>
  <c r="Q8569" i="2"/>
  <c r="Q8570" i="2"/>
  <c r="Q8571" i="2"/>
  <c r="Q8572" i="2"/>
  <c r="Q8573" i="2"/>
  <c r="Q8574" i="2"/>
  <c r="Q8575" i="2"/>
  <c r="Q8576" i="2"/>
  <c r="Q8577" i="2"/>
  <c r="Q8578" i="2"/>
  <c r="Q8579" i="2"/>
  <c r="Q8580" i="2"/>
  <c r="Q8581" i="2"/>
  <c r="Q8582" i="2"/>
  <c r="Q8583" i="2"/>
  <c r="Q8584" i="2"/>
  <c r="Q8585" i="2"/>
  <c r="Q8586" i="2"/>
  <c r="Q8587" i="2"/>
  <c r="Q8588" i="2"/>
  <c r="Q8589" i="2"/>
  <c r="Q8590" i="2"/>
  <c r="Q8591" i="2"/>
  <c r="Q8592" i="2"/>
  <c r="Q8593" i="2"/>
  <c r="Q8594" i="2"/>
  <c r="Q8595" i="2"/>
  <c r="Q8596" i="2"/>
  <c r="Q8597" i="2"/>
  <c r="Q8598" i="2"/>
  <c r="Q8599" i="2"/>
  <c r="Q8600" i="2"/>
  <c r="Q8601" i="2"/>
  <c r="Q8602" i="2"/>
  <c r="Q8603" i="2"/>
  <c r="Q8604" i="2"/>
  <c r="Q8605" i="2"/>
  <c r="Q8606" i="2"/>
  <c r="Q8607" i="2"/>
  <c r="Q8608" i="2"/>
  <c r="Q8609" i="2"/>
  <c r="Q8610" i="2"/>
  <c r="Q8611" i="2"/>
  <c r="Q8612" i="2"/>
  <c r="Q8613" i="2"/>
  <c r="Q8614" i="2"/>
  <c r="Q8615" i="2"/>
  <c r="Q8616" i="2"/>
  <c r="Q8617" i="2"/>
  <c r="Q8618" i="2"/>
  <c r="Q8619" i="2"/>
  <c r="Q8620" i="2"/>
  <c r="Q8621" i="2"/>
  <c r="Q8622" i="2"/>
  <c r="Q8623" i="2"/>
  <c r="Q8624" i="2"/>
  <c r="Q8625" i="2"/>
  <c r="Q8626" i="2"/>
  <c r="Q8627" i="2"/>
  <c r="Q8628" i="2"/>
  <c r="Q8629" i="2"/>
  <c r="Q8630" i="2"/>
  <c r="Q8631" i="2"/>
  <c r="Q8632" i="2"/>
  <c r="Q8633" i="2"/>
  <c r="Q8634" i="2"/>
  <c r="Q8635" i="2"/>
  <c r="Q8636" i="2"/>
  <c r="Q8637" i="2"/>
  <c r="Q8638" i="2"/>
  <c r="Q8639" i="2"/>
  <c r="Q8640" i="2"/>
  <c r="Q8641" i="2"/>
  <c r="Q8642" i="2"/>
  <c r="Q8643" i="2"/>
  <c r="Q8644" i="2"/>
  <c r="Q8645" i="2"/>
  <c r="Q8646" i="2"/>
  <c r="Q8647" i="2"/>
  <c r="Q8648" i="2"/>
  <c r="Q8649" i="2"/>
  <c r="Q8650" i="2"/>
  <c r="Q8651" i="2"/>
  <c r="Q8652" i="2"/>
  <c r="Q8653" i="2"/>
  <c r="Q8654" i="2"/>
  <c r="Q8655" i="2"/>
  <c r="Q8656" i="2"/>
  <c r="Q8657" i="2"/>
  <c r="Q8658" i="2"/>
  <c r="Q8659" i="2"/>
  <c r="Q8660" i="2"/>
  <c r="Q8661" i="2"/>
  <c r="Q8662" i="2"/>
  <c r="Q8663" i="2"/>
  <c r="Q8664" i="2"/>
  <c r="Q8665" i="2"/>
  <c r="Q8666" i="2"/>
  <c r="Q8667" i="2"/>
  <c r="Q8668" i="2"/>
  <c r="Q8669" i="2"/>
  <c r="Q8670" i="2"/>
  <c r="Q8671" i="2"/>
  <c r="Q8672" i="2"/>
  <c r="Q8673" i="2"/>
  <c r="Q8674" i="2"/>
  <c r="Q8675" i="2"/>
  <c r="Q8676" i="2"/>
  <c r="Q8677" i="2"/>
  <c r="Q8678" i="2"/>
  <c r="Q8679" i="2"/>
  <c r="Q8680" i="2"/>
  <c r="Q8681" i="2"/>
  <c r="Q8682" i="2"/>
  <c r="Q8683" i="2"/>
  <c r="Q8684" i="2"/>
  <c r="Q8685" i="2"/>
  <c r="Q8686" i="2"/>
  <c r="Q8687" i="2"/>
  <c r="Q8688" i="2"/>
  <c r="Q8689" i="2"/>
  <c r="Q8690" i="2"/>
  <c r="Q8691" i="2"/>
  <c r="Q8692" i="2"/>
  <c r="Q8693" i="2"/>
  <c r="Q8694" i="2"/>
  <c r="Q8695" i="2"/>
  <c r="Q8696" i="2"/>
  <c r="Q8697" i="2"/>
  <c r="Q8698" i="2"/>
  <c r="Q8699" i="2"/>
  <c r="Q8700" i="2"/>
  <c r="Q8701" i="2"/>
  <c r="Q8702" i="2"/>
  <c r="Q8703" i="2"/>
  <c r="Q8704" i="2"/>
  <c r="Q8705" i="2"/>
  <c r="Q8706" i="2"/>
  <c r="Q8707" i="2"/>
  <c r="Q8708" i="2"/>
  <c r="Q8709" i="2"/>
  <c r="Q8710" i="2"/>
  <c r="Q8711" i="2"/>
  <c r="Q8712" i="2"/>
  <c r="Q8713" i="2"/>
  <c r="Q8714" i="2"/>
  <c r="Q8715" i="2"/>
  <c r="Q8716" i="2"/>
  <c r="Q8717" i="2"/>
  <c r="Q8718" i="2"/>
  <c r="Q8719" i="2"/>
  <c r="Q8720" i="2"/>
  <c r="Q8721" i="2"/>
  <c r="Q8722" i="2"/>
  <c r="Q8723" i="2"/>
  <c r="Q8724" i="2"/>
  <c r="Q8725" i="2"/>
  <c r="Q8726" i="2"/>
  <c r="Q8727" i="2"/>
  <c r="Q8728" i="2"/>
  <c r="Q8729" i="2"/>
  <c r="Q8730" i="2"/>
  <c r="Q8731" i="2"/>
  <c r="Q8732" i="2"/>
  <c r="Q8733" i="2"/>
  <c r="Q8734" i="2"/>
  <c r="Q8735" i="2"/>
  <c r="Q8736" i="2"/>
  <c r="Q8737" i="2"/>
  <c r="Q8738" i="2"/>
  <c r="Q8739" i="2"/>
  <c r="Q8740" i="2"/>
  <c r="Q8741" i="2"/>
  <c r="Q8742" i="2"/>
  <c r="Q8743" i="2"/>
  <c r="Q8744" i="2"/>
  <c r="Q8745" i="2"/>
  <c r="Q8746" i="2"/>
  <c r="Q8747" i="2"/>
  <c r="Q8748" i="2"/>
  <c r="Q8749" i="2"/>
  <c r="Q8750" i="2"/>
  <c r="Q8751" i="2"/>
  <c r="Q8752" i="2"/>
  <c r="Q3" i="2"/>
  <c r="R3" i="2" s="1"/>
  <c r="P3" i="2"/>
  <c r="P4" i="2"/>
  <c r="R4" i="2"/>
  <c r="P5" i="2"/>
  <c r="R5" i="2"/>
  <c r="P6" i="2"/>
  <c r="R6" i="2"/>
  <c r="P7" i="2"/>
  <c r="R7" i="2"/>
  <c r="P8" i="2"/>
  <c r="R8" i="2"/>
  <c r="P9" i="2"/>
  <c r="R9" i="2"/>
  <c r="P10" i="2"/>
  <c r="R10" i="2"/>
  <c r="P11" i="2"/>
  <c r="R11" i="2"/>
  <c r="P12" i="2"/>
  <c r="R12" i="2"/>
  <c r="P13" i="2"/>
  <c r="R13" i="2"/>
  <c r="P14" i="2"/>
  <c r="R14" i="2"/>
  <c r="P15" i="2"/>
  <c r="R15" i="2"/>
  <c r="P16" i="2"/>
  <c r="R16" i="2"/>
  <c r="P17" i="2"/>
  <c r="R17" i="2"/>
  <c r="P18" i="2"/>
  <c r="R18" i="2"/>
  <c r="P19" i="2"/>
  <c r="R19" i="2"/>
  <c r="P20" i="2"/>
  <c r="R20" i="2"/>
  <c r="P21" i="2"/>
  <c r="R21" i="2"/>
  <c r="P22" i="2"/>
  <c r="R22" i="2"/>
  <c r="P23" i="2"/>
  <c r="R23" i="2"/>
  <c r="P24" i="2"/>
  <c r="R24" i="2"/>
  <c r="P25" i="2"/>
  <c r="R25" i="2"/>
  <c r="P26" i="2"/>
  <c r="R26" i="2"/>
  <c r="P27" i="2"/>
  <c r="R27" i="2"/>
  <c r="P28" i="2"/>
  <c r="R28" i="2"/>
  <c r="P29" i="2"/>
  <c r="R29" i="2"/>
  <c r="P30" i="2"/>
  <c r="R30" i="2"/>
  <c r="P31" i="2"/>
  <c r="R31" i="2"/>
  <c r="P32" i="2"/>
  <c r="R32" i="2"/>
  <c r="P33" i="2"/>
  <c r="R33" i="2"/>
  <c r="P34" i="2"/>
  <c r="R34" i="2"/>
  <c r="P35" i="2"/>
  <c r="R35" i="2"/>
  <c r="P36" i="2"/>
  <c r="R36" i="2"/>
  <c r="P37" i="2"/>
  <c r="R37" i="2"/>
  <c r="P38" i="2"/>
  <c r="R38" i="2"/>
  <c r="P39" i="2"/>
  <c r="R39" i="2"/>
  <c r="P40" i="2"/>
  <c r="R40" i="2"/>
  <c r="P41" i="2"/>
  <c r="R41" i="2"/>
  <c r="P42" i="2"/>
  <c r="R42" i="2"/>
  <c r="P43" i="2"/>
  <c r="R43" i="2"/>
  <c r="P44" i="2"/>
  <c r="R44" i="2"/>
  <c r="P45" i="2"/>
  <c r="R45" i="2"/>
  <c r="P46" i="2"/>
  <c r="R46" i="2"/>
  <c r="P47" i="2"/>
  <c r="R47" i="2"/>
  <c r="P48" i="2"/>
  <c r="R48" i="2"/>
  <c r="P49" i="2"/>
  <c r="R49" i="2"/>
  <c r="P50" i="2"/>
  <c r="R50" i="2"/>
  <c r="P51" i="2"/>
  <c r="R51" i="2"/>
  <c r="P52" i="2"/>
  <c r="R52" i="2"/>
  <c r="P53" i="2"/>
  <c r="R53" i="2"/>
  <c r="P54" i="2"/>
  <c r="R54" i="2"/>
  <c r="P55" i="2"/>
  <c r="R55" i="2"/>
  <c r="P56" i="2"/>
  <c r="R56" i="2"/>
  <c r="P57" i="2"/>
  <c r="R57" i="2"/>
  <c r="P58" i="2"/>
  <c r="R58" i="2"/>
  <c r="P59" i="2"/>
  <c r="R59" i="2"/>
  <c r="P60" i="2"/>
  <c r="R60" i="2"/>
  <c r="P61" i="2"/>
  <c r="R61" i="2"/>
  <c r="P62" i="2"/>
  <c r="R62" i="2"/>
  <c r="P63" i="2"/>
  <c r="R63" i="2"/>
  <c r="P64" i="2"/>
  <c r="R64" i="2"/>
  <c r="P65" i="2"/>
  <c r="R65" i="2"/>
  <c r="P66" i="2"/>
  <c r="R66" i="2"/>
  <c r="P67" i="2"/>
  <c r="R67" i="2"/>
  <c r="P68" i="2"/>
  <c r="R68" i="2"/>
  <c r="P69" i="2"/>
  <c r="R69" i="2"/>
  <c r="P70" i="2"/>
  <c r="R70" i="2"/>
  <c r="P71" i="2"/>
  <c r="R71" i="2"/>
  <c r="P72" i="2"/>
  <c r="R72" i="2"/>
  <c r="P73" i="2"/>
  <c r="R73" i="2"/>
  <c r="P74" i="2"/>
  <c r="R74" i="2"/>
  <c r="P75" i="2"/>
  <c r="R75" i="2"/>
  <c r="P76" i="2"/>
  <c r="R76" i="2"/>
  <c r="P77" i="2"/>
  <c r="R77" i="2"/>
  <c r="P78" i="2"/>
  <c r="R78" i="2"/>
  <c r="P79" i="2"/>
  <c r="R79" i="2"/>
  <c r="P80" i="2"/>
  <c r="R80" i="2"/>
  <c r="P81" i="2"/>
  <c r="R81" i="2"/>
  <c r="P82" i="2"/>
  <c r="R82" i="2"/>
  <c r="P83" i="2"/>
  <c r="R83" i="2"/>
  <c r="P84" i="2"/>
  <c r="R84" i="2"/>
  <c r="P85" i="2"/>
  <c r="R85" i="2"/>
  <c r="P86" i="2"/>
  <c r="R86" i="2"/>
  <c r="P87" i="2"/>
  <c r="R87" i="2"/>
  <c r="P88" i="2"/>
  <c r="R88" i="2"/>
  <c r="P89" i="2"/>
  <c r="R89" i="2"/>
  <c r="P90" i="2"/>
  <c r="R90" i="2"/>
  <c r="P91" i="2"/>
  <c r="R91" i="2"/>
  <c r="P92" i="2"/>
  <c r="R92" i="2"/>
  <c r="P93" i="2"/>
  <c r="R93" i="2"/>
  <c r="P94" i="2"/>
  <c r="R94" i="2"/>
  <c r="P95" i="2"/>
  <c r="R95" i="2"/>
  <c r="P96" i="2"/>
  <c r="R96" i="2"/>
  <c r="P97" i="2"/>
  <c r="R97" i="2"/>
  <c r="P98" i="2"/>
  <c r="R98" i="2"/>
  <c r="P99" i="2"/>
  <c r="R99" i="2"/>
  <c r="P100" i="2"/>
  <c r="R100" i="2"/>
  <c r="P101" i="2"/>
  <c r="R101" i="2"/>
  <c r="P102" i="2"/>
  <c r="R102" i="2"/>
  <c r="P103" i="2"/>
  <c r="R103" i="2"/>
  <c r="P104" i="2"/>
  <c r="R104" i="2"/>
  <c r="P105" i="2"/>
  <c r="R105" i="2"/>
  <c r="P106" i="2"/>
  <c r="R106" i="2"/>
  <c r="P107" i="2"/>
  <c r="R107" i="2"/>
  <c r="P108" i="2"/>
  <c r="R108" i="2"/>
  <c r="P109" i="2"/>
  <c r="R109" i="2"/>
  <c r="P110" i="2"/>
  <c r="R110" i="2"/>
  <c r="P111" i="2"/>
  <c r="R111" i="2"/>
  <c r="P112" i="2"/>
  <c r="R112" i="2"/>
  <c r="P113" i="2"/>
  <c r="R113" i="2"/>
  <c r="P114" i="2"/>
  <c r="R114" i="2"/>
  <c r="P115" i="2"/>
  <c r="R115" i="2"/>
  <c r="P116" i="2"/>
  <c r="R116" i="2"/>
  <c r="P117" i="2"/>
  <c r="R117" i="2"/>
  <c r="P118" i="2"/>
  <c r="R118" i="2"/>
  <c r="P119" i="2"/>
  <c r="R119" i="2"/>
  <c r="P120" i="2"/>
  <c r="R120" i="2"/>
  <c r="P121" i="2"/>
  <c r="R121" i="2"/>
  <c r="P122" i="2"/>
  <c r="R122" i="2"/>
  <c r="P123" i="2"/>
  <c r="R123" i="2"/>
  <c r="P124" i="2"/>
  <c r="R124" i="2"/>
  <c r="P125" i="2"/>
  <c r="R125" i="2"/>
  <c r="P126" i="2"/>
  <c r="R126" i="2"/>
  <c r="P127" i="2"/>
  <c r="R127" i="2"/>
  <c r="P128" i="2"/>
  <c r="R128" i="2"/>
  <c r="P129" i="2"/>
  <c r="R129" i="2"/>
  <c r="P130" i="2"/>
  <c r="R130" i="2"/>
  <c r="P131" i="2"/>
  <c r="R131" i="2"/>
  <c r="P132" i="2"/>
  <c r="R132" i="2"/>
  <c r="P133" i="2"/>
  <c r="R133" i="2"/>
  <c r="P134" i="2"/>
  <c r="R134" i="2"/>
  <c r="P135" i="2"/>
  <c r="R135" i="2"/>
  <c r="P136" i="2"/>
  <c r="R136" i="2"/>
  <c r="P137" i="2"/>
  <c r="R137" i="2"/>
  <c r="P138" i="2"/>
  <c r="R138" i="2"/>
  <c r="P139" i="2"/>
  <c r="R139" i="2"/>
  <c r="P140" i="2"/>
  <c r="R140" i="2"/>
  <c r="P141" i="2"/>
  <c r="R141" i="2"/>
  <c r="P142" i="2"/>
  <c r="R142" i="2"/>
  <c r="P143" i="2"/>
  <c r="R143" i="2"/>
  <c r="P144" i="2"/>
  <c r="R144" i="2"/>
  <c r="P145" i="2"/>
  <c r="R145" i="2"/>
  <c r="P146" i="2"/>
  <c r="R146" i="2"/>
  <c r="P147" i="2"/>
  <c r="R147" i="2"/>
  <c r="P148" i="2"/>
  <c r="R148" i="2"/>
  <c r="P149" i="2"/>
  <c r="R149" i="2"/>
  <c r="P150" i="2"/>
  <c r="R150" i="2"/>
  <c r="P151" i="2"/>
  <c r="R151" i="2"/>
  <c r="P152" i="2"/>
  <c r="R152" i="2"/>
  <c r="P153" i="2"/>
  <c r="R153" i="2"/>
  <c r="P154" i="2"/>
  <c r="R154" i="2"/>
  <c r="P155" i="2"/>
  <c r="R155" i="2"/>
  <c r="P156" i="2"/>
  <c r="R156" i="2"/>
  <c r="P157" i="2"/>
  <c r="R157" i="2"/>
  <c r="P158" i="2"/>
  <c r="R158" i="2"/>
  <c r="P159" i="2"/>
  <c r="R159" i="2"/>
  <c r="P160" i="2"/>
  <c r="R160" i="2"/>
  <c r="P161" i="2"/>
  <c r="R161" i="2"/>
  <c r="P162" i="2"/>
  <c r="R162" i="2"/>
  <c r="P163" i="2"/>
  <c r="R163" i="2"/>
  <c r="P164" i="2"/>
  <c r="R164" i="2"/>
  <c r="P165" i="2"/>
  <c r="R165" i="2"/>
  <c r="P166" i="2"/>
  <c r="R166" i="2"/>
  <c r="P167" i="2"/>
  <c r="R167" i="2"/>
  <c r="P168" i="2"/>
  <c r="R168" i="2"/>
  <c r="P169" i="2"/>
  <c r="R169" i="2"/>
  <c r="P170" i="2"/>
  <c r="R170" i="2"/>
  <c r="P171" i="2"/>
  <c r="R171" i="2"/>
  <c r="P172" i="2"/>
  <c r="R172" i="2"/>
  <c r="P173" i="2"/>
  <c r="R173" i="2"/>
  <c r="P174" i="2"/>
  <c r="R174" i="2"/>
  <c r="P175" i="2"/>
  <c r="R175" i="2"/>
  <c r="P176" i="2"/>
  <c r="R176" i="2"/>
  <c r="P177" i="2"/>
  <c r="R177" i="2"/>
  <c r="P178" i="2"/>
  <c r="R178" i="2"/>
  <c r="P179" i="2"/>
  <c r="R179" i="2"/>
  <c r="P180" i="2"/>
  <c r="R180" i="2"/>
  <c r="P181" i="2"/>
  <c r="R181" i="2"/>
  <c r="P182" i="2"/>
  <c r="R182" i="2"/>
  <c r="P183" i="2"/>
  <c r="R183" i="2"/>
  <c r="P184" i="2"/>
  <c r="R184" i="2"/>
  <c r="P185" i="2"/>
  <c r="R185" i="2"/>
  <c r="P186" i="2"/>
  <c r="R186" i="2"/>
  <c r="P187" i="2"/>
  <c r="R187" i="2"/>
  <c r="P188" i="2"/>
  <c r="R188" i="2"/>
  <c r="P189" i="2"/>
  <c r="R189" i="2"/>
  <c r="P190" i="2"/>
  <c r="R190" i="2"/>
  <c r="P191" i="2"/>
  <c r="R191" i="2"/>
  <c r="P192" i="2"/>
  <c r="R192" i="2"/>
  <c r="P193" i="2"/>
  <c r="R193" i="2"/>
  <c r="P194" i="2"/>
  <c r="R194" i="2"/>
  <c r="P195" i="2"/>
  <c r="R195" i="2"/>
  <c r="P196" i="2"/>
  <c r="R196" i="2"/>
  <c r="P197" i="2"/>
  <c r="R197" i="2"/>
  <c r="P198" i="2"/>
  <c r="R198" i="2"/>
  <c r="P199" i="2"/>
  <c r="R199" i="2"/>
  <c r="P200" i="2"/>
  <c r="R200" i="2"/>
  <c r="P201" i="2"/>
  <c r="R201" i="2"/>
  <c r="P202" i="2"/>
  <c r="R202" i="2"/>
  <c r="P203" i="2"/>
  <c r="R203" i="2"/>
  <c r="P204" i="2"/>
  <c r="R204" i="2"/>
  <c r="P205" i="2"/>
  <c r="R205" i="2"/>
  <c r="P206" i="2"/>
  <c r="R206" i="2"/>
  <c r="P207" i="2"/>
  <c r="R207" i="2"/>
  <c r="P208" i="2"/>
  <c r="R208" i="2"/>
  <c r="P209" i="2"/>
  <c r="R209" i="2"/>
  <c r="P210" i="2"/>
  <c r="R210" i="2"/>
  <c r="P211" i="2"/>
  <c r="R211" i="2"/>
  <c r="P212" i="2"/>
  <c r="R212" i="2"/>
  <c r="P213" i="2"/>
  <c r="R213" i="2"/>
  <c r="P214" i="2"/>
  <c r="R214" i="2"/>
  <c r="P215" i="2"/>
  <c r="R215" i="2"/>
  <c r="P216" i="2"/>
  <c r="R216" i="2"/>
  <c r="P217" i="2"/>
  <c r="R217" i="2"/>
  <c r="P218" i="2"/>
  <c r="R218" i="2"/>
  <c r="P219" i="2"/>
  <c r="R219" i="2"/>
  <c r="P220" i="2"/>
  <c r="R220" i="2"/>
  <c r="P221" i="2"/>
  <c r="R221" i="2"/>
  <c r="P222" i="2"/>
  <c r="R222" i="2"/>
  <c r="P223" i="2"/>
  <c r="R223" i="2"/>
  <c r="P224" i="2"/>
  <c r="R224" i="2"/>
  <c r="P225" i="2"/>
  <c r="R225" i="2"/>
  <c r="P226" i="2"/>
  <c r="R226" i="2"/>
  <c r="P227" i="2"/>
  <c r="R227" i="2"/>
  <c r="P228" i="2"/>
  <c r="R228" i="2"/>
  <c r="P229" i="2"/>
  <c r="R229" i="2"/>
  <c r="P230" i="2"/>
  <c r="R230" i="2"/>
  <c r="P231" i="2"/>
  <c r="R231" i="2"/>
  <c r="P232" i="2"/>
  <c r="R232" i="2"/>
  <c r="P233" i="2"/>
  <c r="R233" i="2"/>
  <c r="P234" i="2"/>
  <c r="R234" i="2"/>
  <c r="P235" i="2"/>
  <c r="R235" i="2"/>
  <c r="P236" i="2"/>
  <c r="R236" i="2"/>
  <c r="P237" i="2"/>
  <c r="R237" i="2"/>
  <c r="P238" i="2"/>
  <c r="R238" i="2"/>
  <c r="P239" i="2"/>
  <c r="R239" i="2"/>
  <c r="P240" i="2"/>
  <c r="R240" i="2"/>
  <c r="P241" i="2"/>
  <c r="R241" i="2"/>
  <c r="P242" i="2"/>
  <c r="R242" i="2"/>
  <c r="P243" i="2"/>
  <c r="R243" i="2"/>
  <c r="P244" i="2"/>
  <c r="R244" i="2"/>
  <c r="P245" i="2"/>
  <c r="R245" i="2"/>
  <c r="P246" i="2"/>
  <c r="R246" i="2"/>
  <c r="P247" i="2"/>
  <c r="R247" i="2"/>
  <c r="P248" i="2"/>
  <c r="R248" i="2"/>
  <c r="P249" i="2"/>
  <c r="R249" i="2"/>
  <c r="P250" i="2"/>
  <c r="R250" i="2"/>
  <c r="P251" i="2"/>
  <c r="R251" i="2"/>
  <c r="P252" i="2"/>
  <c r="R252" i="2"/>
  <c r="P253" i="2"/>
  <c r="R253" i="2"/>
  <c r="P254" i="2"/>
  <c r="R254" i="2"/>
  <c r="P255" i="2"/>
  <c r="R255" i="2"/>
  <c r="P256" i="2"/>
  <c r="R256" i="2"/>
  <c r="P257" i="2"/>
  <c r="R257" i="2"/>
  <c r="P258" i="2"/>
  <c r="R258" i="2"/>
  <c r="P259" i="2"/>
  <c r="R259" i="2"/>
  <c r="P260" i="2"/>
  <c r="R260" i="2"/>
  <c r="P261" i="2"/>
  <c r="R261" i="2"/>
  <c r="P262" i="2"/>
  <c r="R262" i="2"/>
  <c r="P263" i="2"/>
  <c r="R263" i="2"/>
  <c r="P264" i="2"/>
  <c r="R264" i="2"/>
  <c r="P265" i="2"/>
  <c r="R265" i="2"/>
  <c r="P266" i="2"/>
  <c r="R266" i="2"/>
  <c r="P267" i="2"/>
  <c r="R267" i="2"/>
  <c r="P268" i="2"/>
  <c r="R268" i="2"/>
  <c r="P269" i="2"/>
  <c r="R269" i="2"/>
  <c r="P270" i="2"/>
  <c r="R270" i="2"/>
  <c r="P271" i="2"/>
  <c r="R271" i="2"/>
  <c r="P272" i="2"/>
  <c r="R272" i="2"/>
  <c r="P273" i="2"/>
  <c r="R273" i="2"/>
  <c r="P274" i="2"/>
  <c r="R274" i="2"/>
  <c r="P275" i="2"/>
  <c r="R275" i="2"/>
  <c r="P276" i="2"/>
  <c r="R276" i="2"/>
  <c r="P277" i="2"/>
  <c r="R277" i="2"/>
  <c r="P278" i="2"/>
  <c r="R278" i="2"/>
  <c r="P279" i="2"/>
  <c r="R279" i="2"/>
  <c r="P280" i="2"/>
  <c r="R280" i="2"/>
  <c r="P281" i="2"/>
  <c r="R281" i="2"/>
  <c r="P282" i="2"/>
  <c r="R282" i="2"/>
  <c r="P283" i="2"/>
  <c r="R283" i="2"/>
  <c r="P284" i="2"/>
  <c r="R284" i="2"/>
  <c r="P285" i="2"/>
  <c r="R285" i="2"/>
  <c r="P286" i="2"/>
  <c r="R286" i="2"/>
  <c r="P287" i="2"/>
  <c r="R287" i="2"/>
  <c r="P288" i="2"/>
  <c r="R288" i="2"/>
  <c r="P289" i="2"/>
  <c r="R289" i="2"/>
  <c r="P290" i="2"/>
  <c r="R290" i="2"/>
  <c r="P291" i="2"/>
  <c r="R291" i="2"/>
  <c r="P292" i="2"/>
  <c r="R292" i="2"/>
  <c r="P293" i="2"/>
  <c r="R293" i="2"/>
  <c r="P294" i="2"/>
  <c r="R294" i="2"/>
  <c r="P295" i="2"/>
  <c r="R295" i="2"/>
  <c r="P296" i="2"/>
  <c r="R296" i="2"/>
  <c r="P297" i="2"/>
  <c r="R297" i="2"/>
  <c r="P298" i="2"/>
  <c r="R298" i="2"/>
  <c r="P299" i="2"/>
  <c r="R299" i="2"/>
  <c r="P300" i="2"/>
  <c r="R300" i="2"/>
  <c r="P301" i="2"/>
  <c r="R301" i="2"/>
  <c r="P302" i="2"/>
  <c r="R302" i="2"/>
  <c r="P303" i="2"/>
  <c r="R303" i="2"/>
  <c r="P304" i="2"/>
  <c r="R304" i="2"/>
  <c r="P305" i="2"/>
  <c r="R305" i="2"/>
  <c r="P306" i="2"/>
  <c r="R306" i="2"/>
  <c r="P307" i="2"/>
  <c r="R307" i="2"/>
  <c r="P308" i="2"/>
  <c r="R308" i="2"/>
  <c r="P309" i="2"/>
  <c r="R309" i="2"/>
  <c r="P310" i="2"/>
  <c r="R310" i="2"/>
  <c r="P311" i="2"/>
  <c r="R311" i="2"/>
  <c r="P312" i="2"/>
  <c r="R312" i="2"/>
  <c r="P313" i="2"/>
  <c r="R313" i="2"/>
  <c r="P314" i="2"/>
  <c r="R314" i="2"/>
  <c r="P315" i="2"/>
  <c r="R315" i="2"/>
  <c r="P316" i="2"/>
  <c r="R316" i="2"/>
  <c r="P317" i="2"/>
  <c r="R317" i="2"/>
  <c r="P318" i="2"/>
  <c r="R318" i="2"/>
  <c r="P319" i="2"/>
  <c r="R319" i="2"/>
  <c r="P320" i="2"/>
  <c r="R320" i="2"/>
  <c r="P321" i="2"/>
  <c r="R321" i="2"/>
  <c r="P322" i="2"/>
  <c r="R322" i="2"/>
  <c r="P323" i="2"/>
  <c r="R323" i="2"/>
  <c r="P324" i="2"/>
  <c r="R324" i="2"/>
  <c r="P325" i="2"/>
  <c r="R325" i="2"/>
  <c r="P326" i="2"/>
  <c r="R326" i="2"/>
  <c r="P327" i="2"/>
  <c r="R327" i="2"/>
  <c r="P328" i="2"/>
  <c r="R328" i="2"/>
  <c r="P329" i="2"/>
  <c r="R329" i="2"/>
  <c r="P330" i="2"/>
  <c r="R330" i="2"/>
  <c r="P331" i="2"/>
  <c r="R331" i="2"/>
  <c r="P332" i="2"/>
  <c r="R332" i="2"/>
  <c r="P333" i="2"/>
  <c r="R333" i="2"/>
  <c r="P334" i="2"/>
  <c r="R334" i="2"/>
  <c r="P335" i="2"/>
  <c r="R335" i="2"/>
  <c r="P336" i="2"/>
  <c r="R336" i="2"/>
  <c r="P337" i="2"/>
  <c r="R337" i="2"/>
  <c r="P338" i="2"/>
  <c r="R338" i="2"/>
  <c r="P339" i="2"/>
  <c r="R339" i="2"/>
  <c r="P340" i="2"/>
  <c r="R340" i="2"/>
  <c r="P341" i="2"/>
  <c r="R341" i="2"/>
  <c r="P342" i="2"/>
  <c r="R342" i="2"/>
  <c r="P343" i="2"/>
  <c r="R343" i="2"/>
  <c r="P344" i="2"/>
  <c r="R344" i="2"/>
  <c r="P345" i="2"/>
  <c r="R345" i="2"/>
  <c r="P346" i="2"/>
  <c r="R346" i="2"/>
  <c r="P347" i="2"/>
  <c r="R347" i="2"/>
  <c r="P348" i="2"/>
  <c r="R348" i="2"/>
  <c r="P349" i="2"/>
  <c r="R349" i="2"/>
  <c r="P350" i="2"/>
  <c r="R350" i="2"/>
  <c r="P351" i="2"/>
  <c r="R351" i="2"/>
  <c r="P352" i="2"/>
  <c r="R352" i="2"/>
  <c r="P353" i="2"/>
  <c r="R353" i="2"/>
  <c r="P354" i="2"/>
  <c r="R354" i="2"/>
  <c r="P355" i="2"/>
  <c r="R355" i="2"/>
  <c r="P356" i="2"/>
  <c r="R356" i="2"/>
  <c r="P357" i="2"/>
  <c r="R357" i="2"/>
  <c r="P358" i="2"/>
  <c r="R358" i="2"/>
  <c r="P359" i="2"/>
  <c r="R359" i="2"/>
  <c r="P360" i="2"/>
  <c r="R360" i="2"/>
  <c r="P361" i="2"/>
  <c r="R361" i="2"/>
  <c r="P362" i="2"/>
  <c r="R362" i="2"/>
  <c r="P363" i="2"/>
  <c r="R363" i="2"/>
  <c r="P364" i="2"/>
  <c r="R364" i="2"/>
  <c r="P365" i="2"/>
  <c r="R365" i="2"/>
  <c r="P366" i="2"/>
  <c r="R366" i="2"/>
  <c r="P367" i="2"/>
  <c r="R367" i="2"/>
  <c r="P368" i="2"/>
  <c r="R368" i="2"/>
  <c r="P369" i="2"/>
  <c r="R369" i="2"/>
  <c r="P370" i="2"/>
  <c r="R370" i="2"/>
  <c r="P371" i="2"/>
  <c r="R371" i="2"/>
  <c r="P372" i="2"/>
  <c r="R372" i="2"/>
  <c r="P373" i="2"/>
  <c r="R373" i="2"/>
  <c r="P374" i="2"/>
  <c r="R374" i="2"/>
  <c r="P375" i="2"/>
  <c r="R375" i="2"/>
  <c r="P376" i="2"/>
  <c r="R376" i="2"/>
  <c r="P377" i="2"/>
  <c r="R377" i="2"/>
  <c r="P378" i="2"/>
  <c r="R378" i="2"/>
  <c r="P379" i="2"/>
  <c r="R379" i="2"/>
  <c r="P380" i="2"/>
  <c r="R380" i="2"/>
  <c r="P381" i="2"/>
  <c r="R381" i="2"/>
  <c r="P382" i="2"/>
  <c r="R382" i="2"/>
  <c r="P383" i="2"/>
  <c r="R383" i="2"/>
  <c r="P384" i="2"/>
  <c r="R384" i="2"/>
  <c r="P385" i="2"/>
  <c r="R385" i="2"/>
  <c r="P386" i="2"/>
  <c r="R386" i="2"/>
  <c r="P387" i="2"/>
  <c r="R387" i="2"/>
  <c r="P388" i="2"/>
  <c r="R388" i="2"/>
  <c r="P389" i="2"/>
  <c r="R389" i="2"/>
  <c r="P390" i="2"/>
  <c r="R390" i="2"/>
  <c r="P391" i="2"/>
  <c r="R391" i="2"/>
  <c r="P392" i="2"/>
  <c r="R392" i="2"/>
  <c r="P393" i="2"/>
  <c r="R393" i="2"/>
  <c r="P394" i="2"/>
  <c r="R394" i="2"/>
  <c r="P395" i="2"/>
  <c r="R395" i="2"/>
  <c r="P396" i="2"/>
  <c r="R396" i="2"/>
  <c r="P397" i="2"/>
  <c r="R397" i="2"/>
  <c r="P398" i="2"/>
  <c r="R398" i="2"/>
  <c r="P399" i="2"/>
  <c r="R399" i="2"/>
  <c r="P400" i="2"/>
  <c r="R400" i="2"/>
  <c r="P401" i="2"/>
  <c r="R401" i="2"/>
  <c r="P402" i="2"/>
  <c r="R402" i="2"/>
  <c r="P403" i="2"/>
  <c r="R403" i="2"/>
  <c r="P404" i="2"/>
  <c r="R404" i="2"/>
  <c r="P405" i="2"/>
  <c r="R405" i="2"/>
  <c r="P406" i="2"/>
  <c r="R406" i="2"/>
  <c r="P407" i="2"/>
  <c r="R407" i="2"/>
  <c r="P408" i="2"/>
  <c r="R408" i="2"/>
  <c r="P409" i="2"/>
  <c r="R409" i="2"/>
  <c r="P410" i="2"/>
  <c r="R410" i="2"/>
  <c r="P411" i="2"/>
  <c r="R411" i="2"/>
  <c r="P412" i="2"/>
  <c r="R412" i="2"/>
  <c r="P413" i="2"/>
  <c r="R413" i="2"/>
  <c r="P414" i="2"/>
  <c r="R414" i="2"/>
  <c r="P415" i="2"/>
  <c r="R415" i="2"/>
  <c r="P416" i="2"/>
  <c r="R416" i="2"/>
  <c r="P417" i="2"/>
  <c r="R417" i="2"/>
  <c r="P418" i="2"/>
  <c r="R418" i="2"/>
  <c r="P419" i="2"/>
  <c r="R419" i="2"/>
  <c r="P420" i="2"/>
  <c r="R420" i="2"/>
  <c r="P421" i="2"/>
  <c r="R421" i="2"/>
  <c r="P422" i="2"/>
  <c r="R422" i="2"/>
  <c r="P423" i="2"/>
  <c r="R423" i="2"/>
  <c r="P424" i="2"/>
  <c r="R424" i="2"/>
  <c r="P425" i="2"/>
  <c r="R425" i="2"/>
  <c r="P426" i="2"/>
  <c r="R426" i="2"/>
  <c r="P427" i="2"/>
  <c r="R427" i="2"/>
  <c r="P428" i="2"/>
  <c r="R428" i="2"/>
  <c r="P429" i="2"/>
  <c r="R429" i="2"/>
  <c r="P430" i="2"/>
  <c r="R430" i="2"/>
  <c r="P431" i="2"/>
  <c r="R431" i="2"/>
  <c r="P432" i="2"/>
  <c r="R432" i="2"/>
  <c r="P433" i="2"/>
  <c r="R433" i="2"/>
  <c r="P434" i="2"/>
  <c r="R434" i="2"/>
  <c r="P435" i="2"/>
  <c r="R435" i="2"/>
  <c r="P436" i="2"/>
  <c r="R436" i="2"/>
  <c r="P437" i="2"/>
  <c r="R437" i="2"/>
  <c r="P438" i="2"/>
  <c r="R438" i="2"/>
  <c r="P439" i="2"/>
  <c r="R439" i="2"/>
  <c r="P440" i="2"/>
  <c r="R440" i="2"/>
  <c r="P441" i="2"/>
  <c r="R441" i="2"/>
  <c r="P442" i="2"/>
  <c r="R442" i="2"/>
  <c r="P443" i="2"/>
  <c r="R443" i="2"/>
  <c r="P444" i="2"/>
  <c r="R444" i="2"/>
  <c r="P445" i="2"/>
  <c r="R445" i="2"/>
  <c r="P446" i="2"/>
  <c r="R446" i="2"/>
  <c r="P447" i="2"/>
  <c r="R447" i="2"/>
  <c r="P448" i="2"/>
  <c r="R448" i="2"/>
  <c r="P449" i="2"/>
  <c r="R449" i="2"/>
  <c r="P450" i="2"/>
  <c r="R450" i="2"/>
  <c r="P451" i="2"/>
  <c r="R451" i="2"/>
  <c r="P452" i="2"/>
  <c r="R452" i="2"/>
  <c r="P453" i="2"/>
  <c r="R453" i="2"/>
  <c r="P454" i="2"/>
  <c r="R454" i="2"/>
  <c r="P455" i="2"/>
  <c r="R455" i="2"/>
  <c r="P456" i="2"/>
  <c r="R456" i="2"/>
  <c r="P457" i="2"/>
  <c r="R457" i="2"/>
  <c r="P458" i="2"/>
  <c r="R458" i="2"/>
  <c r="P459" i="2"/>
  <c r="R459" i="2"/>
  <c r="P460" i="2"/>
  <c r="R460" i="2"/>
  <c r="P461" i="2"/>
  <c r="R461" i="2"/>
  <c r="P462" i="2"/>
  <c r="R462" i="2"/>
  <c r="P463" i="2"/>
  <c r="R463" i="2"/>
  <c r="P464" i="2"/>
  <c r="R464" i="2"/>
  <c r="P465" i="2"/>
  <c r="R465" i="2"/>
  <c r="P466" i="2"/>
  <c r="R466" i="2"/>
  <c r="P467" i="2"/>
  <c r="R467" i="2"/>
  <c r="P468" i="2"/>
  <c r="R468" i="2"/>
  <c r="P469" i="2"/>
  <c r="R469" i="2"/>
  <c r="P470" i="2"/>
  <c r="R470" i="2"/>
  <c r="P471" i="2"/>
  <c r="R471" i="2"/>
  <c r="P472" i="2"/>
  <c r="R472" i="2"/>
  <c r="P473" i="2"/>
  <c r="R473" i="2"/>
  <c r="P474" i="2"/>
  <c r="R474" i="2"/>
  <c r="P475" i="2"/>
  <c r="R475" i="2"/>
  <c r="P476" i="2"/>
  <c r="R476" i="2"/>
  <c r="P477" i="2"/>
  <c r="R477" i="2"/>
  <c r="P478" i="2"/>
  <c r="R478" i="2"/>
  <c r="P479" i="2"/>
  <c r="R479" i="2"/>
  <c r="P480" i="2"/>
  <c r="R480" i="2"/>
  <c r="P481" i="2"/>
  <c r="R481" i="2"/>
  <c r="P482" i="2"/>
  <c r="R482" i="2"/>
  <c r="P483" i="2"/>
  <c r="R483" i="2"/>
  <c r="P484" i="2"/>
  <c r="R484" i="2"/>
  <c r="P485" i="2"/>
  <c r="R485" i="2"/>
  <c r="P486" i="2"/>
  <c r="R486" i="2"/>
  <c r="P487" i="2"/>
  <c r="R487" i="2"/>
  <c r="P488" i="2"/>
  <c r="R488" i="2"/>
  <c r="P489" i="2"/>
  <c r="R489" i="2"/>
  <c r="P490" i="2"/>
  <c r="R490" i="2"/>
  <c r="P491" i="2"/>
  <c r="R491" i="2"/>
  <c r="P492" i="2"/>
  <c r="R492" i="2"/>
  <c r="P493" i="2"/>
  <c r="R493" i="2"/>
  <c r="P494" i="2"/>
  <c r="R494" i="2"/>
  <c r="P495" i="2"/>
  <c r="R495" i="2"/>
  <c r="P496" i="2"/>
  <c r="R496" i="2"/>
  <c r="P497" i="2"/>
  <c r="R497" i="2"/>
  <c r="P498" i="2"/>
  <c r="R498" i="2"/>
  <c r="P499" i="2"/>
  <c r="R499" i="2"/>
  <c r="P500" i="2"/>
  <c r="R500" i="2"/>
  <c r="P501" i="2"/>
  <c r="R501" i="2"/>
  <c r="P502" i="2"/>
  <c r="R502" i="2"/>
  <c r="P503" i="2"/>
  <c r="R503" i="2"/>
  <c r="P504" i="2"/>
  <c r="R504" i="2"/>
  <c r="P505" i="2"/>
  <c r="R505" i="2"/>
  <c r="P506" i="2"/>
  <c r="R506" i="2"/>
  <c r="P507" i="2"/>
  <c r="R507" i="2"/>
  <c r="P508" i="2"/>
  <c r="R508" i="2"/>
  <c r="P509" i="2"/>
  <c r="R509" i="2"/>
  <c r="P510" i="2"/>
  <c r="R510" i="2"/>
  <c r="P511" i="2"/>
  <c r="R511" i="2"/>
  <c r="P512" i="2"/>
  <c r="R512" i="2"/>
  <c r="P513" i="2"/>
  <c r="R513" i="2"/>
  <c r="P514" i="2"/>
  <c r="R514" i="2"/>
  <c r="P515" i="2"/>
  <c r="R515" i="2"/>
  <c r="P516" i="2"/>
  <c r="R516" i="2"/>
  <c r="P517" i="2"/>
  <c r="R517" i="2"/>
  <c r="P518" i="2"/>
  <c r="R518" i="2"/>
  <c r="P519" i="2"/>
  <c r="R519" i="2"/>
  <c r="P520" i="2"/>
  <c r="R520" i="2"/>
  <c r="P521" i="2"/>
  <c r="R521" i="2"/>
  <c r="P522" i="2"/>
  <c r="R522" i="2"/>
  <c r="P523" i="2"/>
  <c r="R523" i="2"/>
  <c r="P524" i="2"/>
  <c r="R524" i="2"/>
  <c r="P525" i="2"/>
  <c r="R525" i="2"/>
  <c r="P526" i="2"/>
  <c r="R526" i="2"/>
  <c r="P527" i="2"/>
  <c r="R527" i="2"/>
  <c r="P528" i="2"/>
  <c r="R528" i="2"/>
  <c r="P529" i="2"/>
  <c r="R529" i="2"/>
  <c r="P530" i="2"/>
  <c r="R530" i="2"/>
  <c r="P531" i="2"/>
  <c r="R531" i="2"/>
  <c r="P532" i="2"/>
  <c r="R532" i="2"/>
  <c r="P533" i="2"/>
  <c r="R533" i="2"/>
  <c r="P534" i="2"/>
  <c r="R534" i="2"/>
  <c r="P535" i="2"/>
  <c r="R535" i="2"/>
  <c r="P536" i="2"/>
  <c r="R536" i="2"/>
  <c r="P537" i="2"/>
  <c r="R537" i="2"/>
  <c r="P538" i="2"/>
  <c r="R538" i="2"/>
  <c r="P539" i="2"/>
  <c r="R539" i="2"/>
  <c r="P540" i="2"/>
  <c r="R540" i="2"/>
  <c r="P541" i="2"/>
  <c r="R541" i="2"/>
  <c r="P542" i="2"/>
  <c r="R542" i="2"/>
  <c r="P543" i="2"/>
  <c r="R543" i="2"/>
  <c r="P544" i="2"/>
  <c r="R544" i="2"/>
  <c r="P545" i="2"/>
  <c r="R545" i="2"/>
  <c r="P546" i="2"/>
  <c r="R546" i="2"/>
  <c r="P547" i="2"/>
  <c r="R547" i="2"/>
  <c r="P548" i="2"/>
  <c r="R548" i="2"/>
  <c r="P549" i="2"/>
  <c r="R549" i="2"/>
  <c r="P550" i="2"/>
  <c r="R550" i="2"/>
  <c r="P551" i="2"/>
  <c r="R551" i="2"/>
  <c r="P552" i="2"/>
  <c r="R552" i="2"/>
  <c r="P553" i="2"/>
  <c r="R553" i="2"/>
  <c r="P554" i="2"/>
  <c r="R554" i="2"/>
  <c r="P555" i="2"/>
  <c r="R555" i="2"/>
  <c r="P556" i="2"/>
  <c r="R556" i="2"/>
  <c r="P557" i="2"/>
  <c r="R557" i="2"/>
  <c r="P558" i="2"/>
  <c r="R558" i="2"/>
  <c r="P559" i="2"/>
  <c r="R559" i="2"/>
  <c r="P560" i="2"/>
  <c r="R560" i="2"/>
  <c r="P561" i="2"/>
  <c r="R561" i="2"/>
  <c r="P562" i="2"/>
  <c r="R562" i="2"/>
  <c r="P563" i="2"/>
  <c r="R563" i="2"/>
  <c r="P564" i="2"/>
  <c r="R564" i="2"/>
  <c r="P565" i="2"/>
  <c r="R565" i="2"/>
  <c r="P566" i="2"/>
  <c r="R566" i="2"/>
  <c r="P567" i="2"/>
  <c r="R567" i="2"/>
  <c r="P568" i="2"/>
  <c r="R568" i="2"/>
  <c r="P569" i="2"/>
  <c r="R569" i="2"/>
  <c r="P570" i="2"/>
  <c r="R570" i="2"/>
  <c r="P571" i="2"/>
  <c r="R571" i="2"/>
  <c r="P572" i="2"/>
  <c r="R572" i="2"/>
  <c r="P573" i="2"/>
  <c r="R573" i="2"/>
  <c r="P574" i="2"/>
  <c r="R574" i="2"/>
  <c r="P575" i="2"/>
  <c r="R575" i="2"/>
  <c r="P576" i="2"/>
  <c r="R576" i="2"/>
  <c r="P577" i="2"/>
  <c r="R577" i="2"/>
  <c r="P578" i="2"/>
  <c r="R578" i="2"/>
  <c r="P579" i="2"/>
  <c r="R579" i="2"/>
  <c r="P580" i="2"/>
  <c r="R580" i="2"/>
  <c r="P581" i="2"/>
  <c r="R581" i="2"/>
  <c r="P582" i="2"/>
  <c r="R582" i="2"/>
  <c r="P583" i="2"/>
  <c r="R583" i="2"/>
  <c r="P584" i="2"/>
  <c r="R584" i="2"/>
  <c r="P585" i="2"/>
  <c r="R585" i="2"/>
  <c r="P586" i="2"/>
  <c r="R586" i="2"/>
  <c r="P587" i="2"/>
  <c r="R587" i="2"/>
  <c r="P588" i="2"/>
  <c r="R588" i="2"/>
  <c r="P589" i="2"/>
  <c r="R589" i="2"/>
  <c r="P590" i="2"/>
  <c r="R590" i="2"/>
  <c r="P591" i="2"/>
  <c r="R591" i="2"/>
  <c r="P592" i="2"/>
  <c r="R592" i="2"/>
  <c r="P593" i="2"/>
  <c r="R593" i="2"/>
  <c r="P594" i="2"/>
  <c r="R594" i="2"/>
  <c r="P595" i="2"/>
  <c r="R595" i="2"/>
  <c r="P596" i="2"/>
  <c r="R596" i="2"/>
  <c r="P597" i="2"/>
  <c r="R597" i="2"/>
  <c r="P598" i="2"/>
  <c r="R598" i="2"/>
  <c r="P599" i="2"/>
  <c r="R599" i="2"/>
  <c r="P600" i="2"/>
  <c r="R600" i="2"/>
  <c r="P601" i="2"/>
  <c r="R601" i="2"/>
  <c r="P602" i="2"/>
  <c r="R602" i="2"/>
  <c r="P603" i="2"/>
  <c r="R603" i="2"/>
  <c r="P604" i="2"/>
  <c r="R604" i="2"/>
  <c r="P605" i="2"/>
  <c r="R605" i="2"/>
  <c r="P606" i="2"/>
  <c r="R606" i="2"/>
  <c r="P607" i="2"/>
  <c r="R607" i="2"/>
  <c r="P608" i="2"/>
  <c r="R608" i="2"/>
  <c r="P609" i="2"/>
  <c r="R609" i="2"/>
  <c r="P610" i="2"/>
  <c r="R610" i="2"/>
  <c r="P611" i="2"/>
  <c r="R611" i="2"/>
  <c r="P612" i="2"/>
  <c r="R612" i="2"/>
  <c r="P613" i="2"/>
  <c r="R613" i="2"/>
  <c r="P614" i="2"/>
  <c r="R614" i="2"/>
  <c r="P615" i="2"/>
  <c r="R615" i="2"/>
  <c r="P616" i="2"/>
  <c r="R616" i="2"/>
  <c r="P617" i="2"/>
  <c r="R617" i="2"/>
  <c r="P618" i="2"/>
  <c r="R618" i="2"/>
  <c r="P619" i="2"/>
  <c r="R619" i="2"/>
  <c r="P620" i="2"/>
  <c r="R620" i="2"/>
  <c r="P621" i="2"/>
  <c r="R621" i="2"/>
  <c r="P622" i="2"/>
  <c r="R622" i="2"/>
  <c r="P623" i="2"/>
  <c r="R623" i="2"/>
  <c r="P624" i="2"/>
  <c r="R624" i="2"/>
  <c r="P625" i="2"/>
  <c r="R625" i="2"/>
  <c r="P626" i="2"/>
  <c r="R626" i="2"/>
  <c r="P627" i="2"/>
  <c r="R627" i="2"/>
  <c r="P628" i="2"/>
  <c r="R628" i="2"/>
  <c r="P629" i="2"/>
  <c r="R629" i="2"/>
  <c r="P630" i="2"/>
  <c r="R630" i="2"/>
  <c r="P631" i="2"/>
  <c r="R631" i="2"/>
  <c r="P632" i="2"/>
  <c r="R632" i="2"/>
  <c r="P633" i="2"/>
  <c r="R633" i="2"/>
  <c r="P634" i="2"/>
  <c r="R634" i="2"/>
  <c r="P635" i="2"/>
  <c r="R635" i="2"/>
  <c r="P636" i="2"/>
  <c r="R636" i="2"/>
  <c r="P637" i="2"/>
  <c r="R637" i="2"/>
  <c r="P638" i="2"/>
  <c r="R638" i="2"/>
  <c r="P639" i="2"/>
  <c r="R639" i="2"/>
  <c r="P640" i="2"/>
  <c r="R640" i="2"/>
  <c r="P641" i="2"/>
  <c r="R641" i="2"/>
  <c r="P642" i="2"/>
  <c r="R642" i="2"/>
  <c r="P643" i="2"/>
  <c r="R643" i="2"/>
  <c r="P644" i="2"/>
  <c r="R644" i="2"/>
  <c r="P645" i="2"/>
  <c r="R645" i="2"/>
  <c r="P646" i="2"/>
  <c r="R646" i="2"/>
  <c r="P647" i="2"/>
  <c r="R647" i="2"/>
  <c r="P648" i="2"/>
  <c r="R648" i="2"/>
  <c r="P649" i="2"/>
  <c r="R649" i="2"/>
  <c r="P650" i="2"/>
  <c r="R650" i="2"/>
  <c r="P651" i="2"/>
  <c r="R651" i="2"/>
  <c r="P652" i="2"/>
  <c r="R652" i="2"/>
  <c r="P653" i="2"/>
  <c r="R653" i="2"/>
  <c r="P654" i="2"/>
  <c r="R654" i="2"/>
  <c r="P655" i="2"/>
  <c r="R655" i="2"/>
  <c r="P656" i="2"/>
  <c r="R656" i="2"/>
  <c r="P657" i="2"/>
  <c r="R657" i="2"/>
  <c r="P658" i="2"/>
  <c r="R658" i="2"/>
  <c r="P659" i="2"/>
  <c r="R659" i="2"/>
  <c r="P660" i="2"/>
  <c r="R660" i="2"/>
  <c r="P661" i="2"/>
  <c r="R661" i="2"/>
  <c r="P662" i="2"/>
  <c r="R662" i="2"/>
  <c r="P663" i="2"/>
  <c r="R663" i="2"/>
  <c r="P664" i="2"/>
  <c r="R664" i="2"/>
  <c r="P665" i="2"/>
  <c r="R665" i="2"/>
  <c r="P666" i="2"/>
  <c r="R666" i="2"/>
  <c r="P667" i="2"/>
  <c r="R667" i="2"/>
  <c r="P668" i="2"/>
  <c r="R668" i="2"/>
  <c r="P669" i="2"/>
  <c r="R669" i="2"/>
  <c r="P670" i="2"/>
  <c r="R670" i="2"/>
  <c r="P671" i="2"/>
  <c r="R671" i="2"/>
  <c r="P672" i="2"/>
  <c r="R672" i="2"/>
  <c r="P673" i="2"/>
  <c r="R673" i="2"/>
  <c r="P674" i="2"/>
  <c r="R674" i="2"/>
  <c r="P675" i="2"/>
  <c r="R675" i="2"/>
  <c r="P676" i="2"/>
  <c r="R676" i="2"/>
  <c r="P677" i="2"/>
  <c r="R677" i="2"/>
  <c r="P678" i="2"/>
  <c r="R678" i="2"/>
  <c r="P679" i="2"/>
  <c r="R679" i="2"/>
  <c r="P680" i="2"/>
  <c r="R680" i="2"/>
  <c r="P681" i="2"/>
  <c r="R681" i="2"/>
  <c r="P682" i="2"/>
  <c r="R682" i="2"/>
  <c r="P683" i="2"/>
  <c r="R683" i="2"/>
  <c r="P684" i="2"/>
  <c r="R684" i="2"/>
  <c r="P685" i="2"/>
  <c r="R685" i="2"/>
  <c r="P686" i="2"/>
  <c r="R686" i="2"/>
  <c r="P687" i="2"/>
  <c r="R687" i="2"/>
  <c r="P688" i="2"/>
  <c r="R688" i="2"/>
  <c r="P689" i="2"/>
  <c r="R689" i="2"/>
  <c r="P690" i="2"/>
  <c r="R690" i="2"/>
  <c r="P691" i="2"/>
  <c r="R691" i="2"/>
  <c r="P692" i="2"/>
  <c r="R692" i="2"/>
  <c r="P693" i="2"/>
  <c r="R693" i="2"/>
  <c r="P694" i="2"/>
  <c r="R694" i="2"/>
  <c r="P695" i="2"/>
  <c r="R695" i="2"/>
  <c r="P696" i="2"/>
  <c r="R696" i="2"/>
  <c r="P697" i="2"/>
  <c r="R697" i="2"/>
  <c r="P698" i="2"/>
  <c r="R698" i="2"/>
  <c r="P699" i="2"/>
  <c r="R699" i="2"/>
  <c r="P700" i="2"/>
  <c r="R700" i="2"/>
  <c r="P701" i="2"/>
  <c r="R701" i="2"/>
  <c r="P702" i="2"/>
  <c r="R702" i="2"/>
  <c r="P703" i="2"/>
  <c r="R703" i="2"/>
  <c r="P704" i="2"/>
  <c r="R704" i="2"/>
  <c r="P705" i="2"/>
  <c r="R705" i="2"/>
  <c r="P706" i="2"/>
  <c r="R706" i="2"/>
  <c r="P707" i="2"/>
  <c r="R707" i="2"/>
  <c r="P708" i="2"/>
  <c r="R708" i="2"/>
  <c r="P709" i="2"/>
  <c r="R709" i="2"/>
  <c r="P710" i="2"/>
  <c r="R710" i="2"/>
  <c r="P711" i="2"/>
  <c r="R711" i="2"/>
  <c r="P712" i="2"/>
  <c r="R712" i="2"/>
  <c r="P713" i="2"/>
  <c r="R713" i="2"/>
  <c r="P714" i="2"/>
  <c r="R714" i="2"/>
  <c r="P715" i="2"/>
  <c r="R715" i="2"/>
  <c r="P716" i="2"/>
  <c r="R716" i="2"/>
  <c r="P717" i="2"/>
  <c r="R717" i="2"/>
  <c r="P718" i="2"/>
  <c r="R718" i="2"/>
  <c r="P719" i="2"/>
  <c r="R719" i="2"/>
  <c r="P720" i="2"/>
  <c r="R720" i="2"/>
  <c r="P721" i="2"/>
  <c r="R721" i="2"/>
  <c r="P722" i="2"/>
  <c r="R722" i="2"/>
  <c r="P723" i="2"/>
  <c r="R723" i="2"/>
  <c r="P724" i="2"/>
  <c r="R724" i="2"/>
  <c r="P725" i="2"/>
  <c r="R725" i="2"/>
  <c r="P726" i="2"/>
  <c r="R726" i="2"/>
  <c r="P727" i="2"/>
  <c r="R727" i="2"/>
  <c r="P728" i="2"/>
  <c r="R728" i="2"/>
  <c r="P729" i="2"/>
  <c r="R729" i="2"/>
  <c r="P730" i="2"/>
  <c r="R730" i="2"/>
  <c r="P731" i="2"/>
  <c r="R731" i="2"/>
  <c r="P732" i="2"/>
  <c r="R732" i="2"/>
  <c r="P733" i="2"/>
  <c r="R733" i="2"/>
  <c r="P734" i="2"/>
  <c r="R734" i="2"/>
  <c r="P735" i="2"/>
  <c r="R735" i="2"/>
  <c r="P736" i="2"/>
  <c r="R736" i="2"/>
  <c r="P737" i="2"/>
  <c r="R737" i="2"/>
  <c r="P738" i="2"/>
  <c r="R738" i="2"/>
  <c r="P739" i="2"/>
  <c r="R739" i="2"/>
  <c r="P740" i="2"/>
  <c r="R740" i="2"/>
  <c r="P741" i="2"/>
  <c r="R741" i="2"/>
  <c r="P742" i="2"/>
  <c r="R742" i="2"/>
  <c r="P743" i="2"/>
  <c r="R743" i="2"/>
  <c r="P744" i="2"/>
  <c r="R744" i="2"/>
  <c r="P745" i="2"/>
  <c r="R745" i="2"/>
  <c r="P746" i="2"/>
  <c r="R746" i="2"/>
  <c r="P747" i="2"/>
  <c r="R747" i="2"/>
  <c r="P748" i="2"/>
  <c r="R748" i="2"/>
  <c r="P749" i="2"/>
  <c r="R749" i="2"/>
  <c r="P750" i="2"/>
  <c r="R750" i="2"/>
  <c r="P751" i="2"/>
  <c r="R751" i="2"/>
  <c r="P752" i="2"/>
  <c r="R752" i="2"/>
  <c r="P753" i="2"/>
  <c r="R753" i="2"/>
  <c r="P754" i="2"/>
  <c r="R754" i="2"/>
  <c r="P755" i="2"/>
  <c r="R755" i="2"/>
  <c r="P756" i="2"/>
  <c r="R756" i="2"/>
  <c r="P757" i="2"/>
  <c r="R757" i="2"/>
  <c r="P758" i="2"/>
  <c r="R758" i="2"/>
  <c r="P759" i="2"/>
  <c r="R759" i="2"/>
  <c r="P760" i="2"/>
  <c r="R760" i="2"/>
  <c r="P761" i="2"/>
  <c r="R761" i="2"/>
  <c r="P762" i="2"/>
  <c r="R762" i="2"/>
  <c r="P763" i="2"/>
  <c r="R763" i="2"/>
  <c r="P764" i="2"/>
  <c r="R764" i="2"/>
  <c r="P765" i="2"/>
  <c r="R765" i="2"/>
  <c r="P766" i="2"/>
  <c r="R766" i="2"/>
  <c r="P767" i="2"/>
  <c r="R767" i="2"/>
  <c r="P768" i="2"/>
  <c r="R768" i="2"/>
  <c r="P769" i="2"/>
  <c r="R769" i="2"/>
  <c r="P770" i="2"/>
  <c r="R770" i="2"/>
  <c r="P771" i="2"/>
  <c r="R771" i="2"/>
  <c r="P772" i="2"/>
  <c r="R772" i="2"/>
  <c r="P773" i="2"/>
  <c r="R773" i="2"/>
  <c r="P774" i="2"/>
  <c r="R774" i="2"/>
  <c r="P775" i="2"/>
  <c r="R775" i="2"/>
  <c r="P776" i="2"/>
  <c r="R776" i="2"/>
  <c r="P777" i="2"/>
  <c r="R777" i="2"/>
  <c r="P778" i="2"/>
  <c r="R778" i="2"/>
  <c r="P779" i="2"/>
  <c r="R779" i="2"/>
  <c r="P780" i="2"/>
  <c r="R780" i="2"/>
  <c r="P781" i="2"/>
  <c r="R781" i="2"/>
  <c r="P782" i="2"/>
  <c r="R782" i="2"/>
  <c r="P783" i="2"/>
  <c r="R783" i="2"/>
  <c r="P784" i="2"/>
  <c r="R784" i="2"/>
  <c r="P785" i="2"/>
  <c r="R785" i="2"/>
  <c r="P786" i="2"/>
  <c r="R786" i="2"/>
  <c r="P787" i="2"/>
  <c r="R787" i="2"/>
  <c r="P788" i="2"/>
  <c r="R788" i="2"/>
  <c r="P789" i="2"/>
  <c r="R789" i="2"/>
  <c r="P790" i="2"/>
  <c r="R790" i="2"/>
  <c r="P791" i="2"/>
  <c r="R791" i="2"/>
  <c r="P792" i="2"/>
  <c r="R792" i="2"/>
  <c r="P793" i="2"/>
  <c r="R793" i="2"/>
  <c r="P794" i="2"/>
  <c r="R794" i="2"/>
  <c r="P795" i="2"/>
  <c r="R795" i="2"/>
  <c r="P796" i="2"/>
  <c r="R796" i="2"/>
  <c r="P797" i="2"/>
  <c r="R797" i="2"/>
  <c r="P798" i="2"/>
  <c r="R798" i="2"/>
  <c r="P799" i="2"/>
  <c r="R799" i="2"/>
  <c r="P800" i="2"/>
  <c r="R800" i="2"/>
  <c r="P801" i="2"/>
  <c r="R801" i="2"/>
  <c r="P802" i="2"/>
  <c r="R802" i="2"/>
  <c r="P803" i="2"/>
  <c r="R803" i="2"/>
  <c r="P804" i="2"/>
  <c r="R804" i="2"/>
  <c r="P805" i="2"/>
  <c r="R805" i="2"/>
  <c r="P806" i="2"/>
  <c r="R806" i="2"/>
  <c r="P807" i="2"/>
  <c r="R807" i="2"/>
  <c r="P808" i="2"/>
  <c r="R808" i="2"/>
  <c r="P809" i="2"/>
  <c r="R809" i="2"/>
  <c r="P810" i="2"/>
  <c r="R810" i="2"/>
  <c r="P811" i="2"/>
  <c r="R811" i="2"/>
  <c r="P812" i="2"/>
  <c r="R812" i="2"/>
  <c r="P813" i="2"/>
  <c r="R813" i="2"/>
  <c r="P814" i="2"/>
  <c r="R814" i="2"/>
  <c r="P815" i="2"/>
  <c r="R815" i="2"/>
  <c r="P816" i="2"/>
  <c r="R816" i="2"/>
  <c r="P817" i="2"/>
  <c r="R817" i="2"/>
  <c r="P818" i="2"/>
  <c r="R818" i="2"/>
  <c r="P819" i="2"/>
  <c r="R819" i="2"/>
  <c r="P820" i="2"/>
  <c r="R820" i="2"/>
  <c r="P821" i="2"/>
  <c r="R821" i="2"/>
  <c r="P822" i="2"/>
  <c r="R822" i="2"/>
  <c r="P823" i="2"/>
  <c r="R823" i="2"/>
  <c r="P824" i="2"/>
  <c r="R824" i="2"/>
  <c r="P825" i="2"/>
  <c r="R825" i="2"/>
  <c r="P826" i="2"/>
  <c r="R826" i="2"/>
  <c r="P827" i="2"/>
  <c r="R827" i="2"/>
  <c r="P828" i="2"/>
  <c r="R828" i="2"/>
  <c r="P829" i="2"/>
  <c r="R829" i="2"/>
  <c r="P830" i="2"/>
  <c r="R830" i="2"/>
  <c r="P831" i="2"/>
  <c r="R831" i="2"/>
  <c r="P832" i="2"/>
  <c r="R832" i="2"/>
  <c r="P833" i="2"/>
  <c r="R833" i="2"/>
  <c r="P834" i="2"/>
  <c r="R834" i="2"/>
  <c r="P835" i="2"/>
  <c r="R835" i="2"/>
  <c r="P836" i="2"/>
  <c r="R836" i="2"/>
  <c r="P837" i="2"/>
  <c r="R837" i="2"/>
  <c r="P838" i="2"/>
  <c r="R838" i="2"/>
  <c r="P839" i="2"/>
  <c r="R839" i="2"/>
  <c r="P840" i="2"/>
  <c r="R840" i="2"/>
  <c r="P841" i="2"/>
  <c r="R841" i="2"/>
  <c r="P842" i="2"/>
  <c r="R842" i="2"/>
  <c r="P843" i="2"/>
  <c r="R843" i="2"/>
  <c r="P844" i="2"/>
  <c r="R844" i="2"/>
  <c r="P845" i="2"/>
  <c r="R845" i="2"/>
  <c r="P846" i="2"/>
  <c r="R846" i="2"/>
  <c r="P847" i="2"/>
  <c r="R847" i="2"/>
  <c r="P848" i="2"/>
  <c r="R848" i="2"/>
  <c r="P849" i="2"/>
  <c r="R849" i="2"/>
  <c r="P850" i="2"/>
  <c r="R850" i="2"/>
  <c r="P851" i="2"/>
  <c r="R851" i="2"/>
  <c r="P852" i="2"/>
  <c r="R852" i="2"/>
  <c r="P853" i="2"/>
  <c r="R853" i="2"/>
  <c r="P854" i="2"/>
  <c r="R854" i="2"/>
  <c r="P855" i="2"/>
  <c r="R855" i="2"/>
  <c r="P856" i="2"/>
  <c r="R856" i="2"/>
  <c r="P857" i="2"/>
  <c r="R857" i="2"/>
  <c r="P858" i="2"/>
  <c r="R858" i="2"/>
  <c r="P859" i="2"/>
  <c r="R859" i="2"/>
  <c r="P860" i="2"/>
  <c r="R860" i="2"/>
  <c r="P861" i="2"/>
  <c r="R861" i="2"/>
  <c r="P862" i="2"/>
  <c r="R862" i="2"/>
  <c r="P863" i="2"/>
  <c r="R863" i="2"/>
  <c r="P864" i="2"/>
  <c r="R864" i="2"/>
  <c r="P865" i="2"/>
  <c r="R865" i="2"/>
  <c r="P866" i="2"/>
  <c r="R866" i="2"/>
  <c r="P867" i="2"/>
  <c r="R867" i="2"/>
  <c r="P868" i="2"/>
  <c r="R868" i="2"/>
  <c r="P869" i="2"/>
  <c r="R869" i="2"/>
  <c r="P870" i="2"/>
  <c r="R870" i="2"/>
  <c r="P871" i="2"/>
  <c r="R871" i="2"/>
  <c r="P872" i="2"/>
  <c r="R872" i="2"/>
  <c r="P873" i="2"/>
  <c r="R873" i="2"/>
  <c r="P874" i="2"/>
  <c r="R874" i="2"/>
  <c r="P875" i="2"/>
  <c r="R875" i="2"/>
  <c r="P876" i="2"/>
  <c r="R876" i="2"/>
  <c r="P877" i="2"/>
  <c r="R877" i="2"/>
  <c r="P878" i="2"/>
  <c r="R878" i="2"/>
  <c r="P879" i="2"/>
  <c r="R879" i="2"/>
  <c r="P880" i="2"/>
  <c r="R880" i="2"/>
  <c r="P881" i="2"/>
  <c r="R881" i="2"/>
  <c r="P882" i="2"/>
  <c r="R882" i="2"/>
  <c r="P883" i="2"/>
  <c r="R883" i="2"/>
  <c r="P884" i="2"/>
  <c r="R884" i="2"/>
  <c r="P885" i="2"/>
  <c r="R885" i="2"/>
  <c r="P886" i="2"/>
  <c r="R886" i="2"/>
  <c r="P887" i="2"/>
  <c r="R887" i="2"/>
  <c r="P888" i="2"/>
  <c r="R888" i="2"/>
  <c r="P889" i="2"/>
  <c r="R889" i="2"/>
  <c r="P890" i="2"/>
  <c r="R890" i="2"/>
  <c r="P891" i="2"/>
  <c r="R891" i="2"/>
  <c r="P892" i="2"/>
  <c r="R892" i="2"/>
  <c r="P893" i="2"/>
  <c r="R893" i="2"/>
  <c r="P894" i="2"/>
  <c r="R894" i="2"/>
  <c r="P895" i="2"/>
  <c r="R895" i="2"/>
  <c r="P896" i="2"/>
  <c r="R896" i="2"/>
  <c r="P897" i="2"/>
  <c r="R897" i="2"/>
  <c r="P898" i="2"/>
  <c r="R898" i="2"/>
  <c r="P899" i="2"/>
  <c r="R899" i="2"/>
  <c r="P900" i="2"/>
  <c r="R900" i="2"/>
  <c r="P901" i="2"/>
  <c r="R901" i="2"/>
  <c r="P902" i="2"/>
  <c r="R902" i="2"/>
  <c r="P903" i="2"/>
  <c r="R903" i="2"/>
  <c r="P904" i="2"/>
  <c r="R904" i="2"/>
  <c r="P905" i="2"/>
  <c r="R905" i="2"/>
  <c r="P906" i="2"/>
  <c r="R906" i="2"/>
  <c r="P907" i="2"/>
  <c r="R907" i="2"/>
  <c r="P908" i="2"/>
  <c r="R908" i="2"/>
  <c r="P909" i="2"/>
  <c r="R909" i="2"/>
  <c r="P910" i="2"/>
  <c r="R910" i="2"/>
  <c r="P911" i="2"/>
  <c r="R911" i="2"/>
  <c r="P912" i="2"/>
  <c r="R912" i="2"/>
  <c r="P913" i="2"/>
  <c r="R913" i="2"/>
  <c r="P914" i="2"/>
  <c r="R914" i="2"/>
  <c r="P915" i="2"/>
  <c r="R915" i="2"/>
  <c r="P916" i="2"/>
  <c r="R916" i="2"/>
  <c r="P917" i="2"/>
  <c r="R917" i="2"/>
  <c r="P918" i="2"/>
  <c r="R918" i="2"/>
  <c r="P919" i="2"/>
  <c r="R919" i="2"/>
  <c r="P920" i="2"/>
  <c r="R920" i="2"/>
  <c r="P921" i="2"/>
  <c r="R921" i="2"/>
  <c r="P922" i="2"/>
  <c r="R922" i="2"/>
  <c r="P923" i="2"/>
  <c r="R923" i="2"/>
  <c r="P924" i="2"/>
  <c r="R924" i="2"/>
  <c r="P925" i="2"/>
  <c r="R925" i="2"/>
  <c r="P926" i="2"/>
  <c r="R926" i="2"/>
  <c r="P927" i="2"/>
  <c r="R927" i="2"/>
  <c r="P928" i="2"/>
  <c r="R928" i="2"/>
  <c r="P929" i="2"/>
  <c r="R929" i="2"/>
  <c r="P930" i="2"/>
  <c r="R930" i="2"/>
  <c r="P931" i="2"/>
  <c r="R931" i="2"/>
  <c r="P932" i="2"/>
  <c r="R932" i="2"/>
  <c r="P933" i="2"/>
  <c r="R933" i="2"/>
  <c r="P934" i="2"/>
  <c r="R934" i="2"/>
  <c r="P935" i="2"/>
  <c r="R935" i="2"/>
  <c r="P936" i="2"/>
  <c r="R936" i="2"/>
  <c r="P937" i="2"/>
  <c r="R937" i="2"/>
  <c r="P938" i="2"/>
  <c r="R938" i="2"/>
  <c r="P939" i="2"/>
  <c r="R939" i="2"/>
  <c r="P940" i="2"/>
  <c r="R940" i="2"/>
  <c r="P941" i="2"/>
  <c r="R941" i="2"/>
  <c r="P942" i="2"/>
  <c r="R942" i="2"/>
  <c r="P943" i="2"/>
  <c r="R943" i="2"/>
  <c r="P944" i="2"/>
  <c r="R944" i="2"/>
  <c r="P945" i="2"/>
  <c r="R945" i="2"/>
  <c r="P946" i="2"/>
  <c r="R946" i="2"/>
  <c r="P947" i="2"/>
  <c r="R947" i="2"/>
  <c r="P948" i="2"/>
  <c r="R948" i="2"/>
  <c r="P949" i="2"/>
  <c r="R949" i="2"/>
  <c r="P950" i="2"/>
  <c r="R950" i="2"/>
  <c r="P951" i="2"/>
  <c r="R951" i="2"/>
  <c r="P952" i="2"/>
  <c r="R952" i="2"/>
  <c r="P953" i="2"/>
  <c r="R953" i="2"/>
  <c r="P954" i="2"/>
  <c r="R954" i="2"/>
  <c r="P955" i="2"/>
  <c r="R955" i="2"/>
  <c r="P956" i="2"/>
  <c r="R956" i="2"/>
  <c r="P957" i="2"/>
  <c r="R957" i="2"/>
  <c r="P958" i="2"/>
  <c r="R958" i="2"/>
  <c r="P959" i="2"/>
  <c r="R959" i="2"/>
  <c r="P960" i="2"/>
  <c r="R960" i="2"/>
  <c r="P961" i="2"/>
  <c r="R961" i="2"/>
  <c r="P962" i="2"/>
  <c r="R962" i="2"/>
  <c r="P963" i="2"/>
  <c r="R963" i="2"/>
  <c r="P964" i="2"/>
  <c r="R964" i="2"/>
  <c r="P965" i="2"/>
  <c r="R965" i="2"/>
  <c r="P966" i="2"/>
  <c r="R966" i="2"/>
  <c r="P967" i="2"/>
  <c r="R967" i="2"/>
  <c r="P968" i="2"/>
  <c r="R968" i="2"/>
  <c r="P969" i="2"/>
  <c r="R969" i="2"/>
  <c r="P970" i="2"/>
  <c r="R970" i="2"/>
  <c r="P971" i="2"/>
  <c r="R971" i="2"/>
  <c r="P972" i="2"/>
  <c r="R972" i="2"/>
  <c r="P973" i="2"/>
  <c r="R973" i="2"/>
  <c r="P974" i="2"/>
  <c r="R974" i="2"/>
  <c r="P975" i="2"/>
  <c r="R975" i="2"/>
  <c r="P976" i="2"/>
  <c r="R976" i="2"/>
  <c r="P977" i="2"/>
  <c r="R977" i="2"/>
  <c r="P978" i="2"/>
  <c r="R978" i="2"/>
  <c r="P979" i="2"/>
  <c r="R979" i="2"/>
  <c r="P980" i="2"/>
  <c r="R980" i="2"/>
  <c r="P981" i="2"/>
  <c r="R981" i="2"/>
  <c r="P982" i="2"/>
  <c r="R982" i="2"/>
  <c r="P983" i="2"/>
  <c r="R983" i="2"/>
  <c r="P984" i="2"/>
  <c r="R984" i="2"/>
  <c r="P985" i="2"/>
  <c r="R985" i="2"/>
  <c r="P986" i="2"/>
  <c r="R986" i="2"/>
  <c r="P987" i="2"/>
  <c r="R987" i="2"/>
  <c r="P988" i="2"/>
  <c r="R988" i="2"/>
  <c r="P989" i="2"/>
  <c r="R989" i="2"/>
  <c r="P990" i="2"/>
  <c r="R990" i="2"/>
  <c r="P991" i="2"/>
  <c r="R991" i="2"/>
  <c r="P992" i="2"/>
  <c r="R992" i="2"/>
  <c r="P993" i="2"/>
  <c r="R993" i="2"/>
  <c r="P994" i="2"/>
  <c r="R994" i="2"/>
  <c r="P995" i="2"/>
  <c r="R995" i="2"/>
  <c r="P996" i="2"/>
  <c r="R996" i="2"/>
  <c r="P997" i="2"/>
  <c r="R997" i="2"/>
  <c r="P998" i="2"/>
  <c r="R998" i="2"/>
  <c r="P999" i="2"/>
  <c r="R999" i="2"/>
  <c r="P1000" i="2"/>
  <c r="R1000" i="2"/>
  <c r="P1001" i="2"/>
  <c r="R1001" i="2"/>
  <c r="P1002" i="2"/>
  <c r="R1002" i="2"/>
  <c r="P1003" i="2"/>
  <c r="R1003" i="2"/>
  <c r="P1004" i="2"/>
  <c r="R1004" i="2"/>
  <c r="P1005" i="2"/>
  <c r="R1005" i="2"/>
  <c r="P1006" i="2"/>
  <c r="R1006" i="2"/>
  <c r="P1007" i="2"/>
  <c r="R1007" i="2"/>
  <c r="P1008" i="2"/>
  <c r="R1008" i="2"/>
  <c r="P1009" i="2"/>
  <c r="R1009" i="2"/>
  <c r="P1010" i="2"/>
  <c r="R1010" i="2"/>
  <c r="P1011" i="2"/>
  <c r="R1011" i="2"/>
  <c r="P1012" i="2"/>
  <c r="R1012" i="2"/>
  <c r="P1013" i="2"/>
  <c r="R1013" i="2"/>
  <c r="P1014" i="2"/>
  <c r="R1014" i="2"/>
  <c r="P1015" i="2"/>
  <c r="R1015" i="2"/>
  <c r="P1016" i="2"/>
  <c r="R1016" i="2"/>
  <c r="P1017" i="2"/>
  <c r="R1017" i="2"/>
  <c r="P1018" i="2"/>
  <c r="R1018" i="2"/>
  <c r="P1019" i="2"/>
  <c r="R1019" i="2"/>
  <c r="P1020" i="2"/>
  <c r="R1020" i="2"/>
  <c r="P1021" i="2"/>
  <c r="R1021" i="2"/>
  <c r="P1022" i="2"/>
  <c r="R1022" i="2"/>
  <c r="P1023" i="2"/>
  <c r="R1023" i="2"/>
  <c r="P1024" i="2"/>
  <c r="R1024" i="2"/>
  <c r="P1025" i="2"/>
  <c r="R1025" i="2"/>
  <c r="P1026" i="2"/>
  <c r="R1026" i="2"/>
  <c r="P1027" i="2"/>
  <c r="R1027" i="2"/>
  <c r="P1028" i="2"/>
  <c r="R1028" i="2"/>
  <c r="P1029" i="2"/>
  <c r="R1029" i="2"/>
  <c r="P1030" i="2"/>
  <c r="R1030" i="2"/>
  <c r="P1031" i="2"/>
  <c r="R1031" i="2"/>
  <c r="P1032" i="2"/>
  <c r="R1032" i="2"/>
  <c r="P1033" i="2"/>
  <c r="R1033" i="2"/>
  <c r="P1034" i="2"/>
  <c r="R1034" i="2"/>
  <c r="P1035" i="2"/>
  <c r="R1035" i="2"/>
  <c r="P1036" i="2"/>
  <c r="R1036" i="2"/>
  <c r="P1037" i="2"/>
  <c r="R1037" i="2"/>
  <c r="P1038" i="2"/>
  <c r="R1038" i="2"/>
  <c r="P1039" i="2"/>
  <c r="R1039" i="2"/>
  <c r="P1040" i="2"/>
  <c r="R1040" i="2"/>
  <c r="P1041" i="2"/>
  <c r="R1041" i="2"/>
  <c r="P1042" i="2"/>
  <c r="R1042" i="2"/>
  <c r="P1043" i="2"/>
  <c r="R1043" i="2"/>
  <c r="P1044" i="2"/>
  <c r="R1044" i="2"/>
  <c r="P1045" i="2"/>
  <c r="R1045" i="2"/>
  <c r="P1046" i="2"/>
  <c r="R1046" i="2"/>
  <c r="P1047" i="2"/>
  <c r="R1047" i="2"/>
  <c r="P1048" i="2"/>
  <c r="R1048" i="2"/>
  <c r="P1049" i="2"/>
  <c r="R1049" i="2"/>
  <c r="P1050" i="2"/>
  <c r="R1050" i="2"/>
  <c r="P1051" i="2"/>
  <c r="R1051" i="2"/>
  <c r="P1052" i="2"/>
  <c r="R1052" i="2"/>
  <c r="P1053" i="2"/>
  <c r="R1053" i="2"/>
  <c r="P1054" i="2"/>
  <c r="R1054" i="2"/>
  <c r="P1055" i="2"/>
  <c r="R1055" i="2"/>
  <c r="P1056" i="2"/>
  <c r="R1056" i="2"/>
  <c r="P1057" i="2"/>
  <c r="R1057" i="2"/>
  <c r="P1058" i="2"/>
  <c r="R1058" i="2"/>
  <c r="P1059" i="2"/>
  <c r="R1059" i="2"/>
  <c r="P1060" i="2"/>
  <c r="R1060" i="2"/>
  <c r="P1061" i="2"/>
  <c r="R1061" i="2"/>
  <c r="P1062" i="2"/>
  <c r="R1062" i="2"/>
  <c r="P1063" i="2"/>
  <c r="R1063" i="2"/>
  <c r="P1064" i="2"/>
  <c r="R1064" i="2"/>
  <c r="P1065" i="2"/>
  <c r="R1065" i="2"/>
  <c r="P1066" i="2"/>
  <c r="R1066" i="2"/>
  <c r="P1067" i="2"/>
  <c r="R1067" i="2"/>
  <c r="P1068" i="2"/>
  <c r="R1068" i="2"/>
  <c r="P1069" i="2"/>
  <c r="R1069" i="2"/>
  <c r="P1070" i="2"/>
  <c r="R1070" i="2"/>
  <c r="P1071" i="2"/>
  <c r="R1071" i="2"/>
  <c r="P1072" i="2"/>
  <c r="R1072" i="2"/>
  <c r="P1073" i="2"/>
  <c r="R1073" i="2"/>
  <c r="P1074" i="2"/>
  <c r="R1074" i="2"/>
  <c r="P1075" i="2"/>
  <c r="R1075" i="2"/>
  <c r="P1076" i="2"/>
  <c r="R1076" i="2"/>
  <c r="P1077" i="2"/>
  <c r="R1077" i="2"/>
  <c r="P1078" i="2"/>
  <c r="R1078" i="2"/>
  <c r="P1079" i="2"/>
  <c r="R1079" i="2"/>
  <c r="P1080" i="2"/>
  <c r="R1080" i="2"/>
  <c r="P1081" i="2"/>
  <c r="R1081" i="2"/>
  <c r="P1082" i="2"/>
  <c r="R1082" i="2"/>
  <c r="P1083" i="2"/>
  <c r="R1083" i="2"/>
  <c r="P1084" i="2"/>
  <c r="R1084" i="2"/>
  <c r="P1085" i="2"/>
  <c r="R1085" i="2"/>
  <c r="P1086" i="2"/>
  <c r="R1086" i="2"/>
  <c r="P1087" i="2"/>
  <c r="R1087" i="2"/>
  <c r="P1088" i="2"/>
  <c r="R1088" i="2"/>
  <c r="P1089" i="2"/>
  <c r="R1089" i="2"/>
  <c r="P1090" i="2"/>
  <c r="R1090" i="2"/>
  <c r="P1091" i="2"/>
  <c r="R1091" i="2"/>
  <c r="P1092" i="2"/>
  <c r="R1092" i="2"/>
  <c r="P1093" i="2"/>
  <c r="R1093" i="2"/>
  <c r="P1094" i="2"/>
  <c r="R1094" i="2"/>
  <c r="P1095" i="2"/>
  <c r="R1095" i="2"/>
  <c r="P1096" i="2"/>
  <c r="R1096" i="2"/>
  <c r="P1097" i="2"/>
  <c r="R1097" i="2"/>
  <c r="P1098" i="2"/>
  <c r="R1098" i="2"/>
  <c r="P1099" i="2"/>
  <c r="R1099" i="2"/>
  <c r="P1100" i="2"/>
  <c r="R1100" i="2"/>
  <c r="P1101" i="2"/>
  <c r="R1101" i="2"/>
  <c r="P1102" i="2"/>
  <c r="R1102" i="2"/>
  <c r="P1103" i="2"/>
  <c r="R1103" i="2"/>
  <c r="P1104" i="2"/>
  <c r="R1104" i="2"/>
  <c r="P1105" i="2"/>
  <c r="R1105" i="2"/>
  <c r="P1106" i="2"/>
  <c r="R1106" i="2"/>
  <c r="P1107" i="2"/>
  <c r="R1107" i="2"/>
  <c r="P1108" i="2"/>
  <c r="R1108" i="2"/>
  <c r="P1109" i="2"/>
  <c r="R1109" i="2"/>
  <c r="P1110" i="2"/>
  <c r="R1110" i="2"/>
  <c r="P1111" i="2"/>
  <c r="R1111" i="2"/>
  <c r="P1112" i="2"/>
  <c r="R1112" i="2"/>
  <c r="P1113" i="2"/>
  <c r="R1113" i="2"/>
  <c r="P1114" i="2"/>
  <c r="R1114" i="2"/>
  <c r="P1115" i="2"/>
  <c r="R1115" i="2"/>
  <c r="P1116" i="2"/>
  <c r="R1116" i="2"/>
  <c r="P1117" i="2"/>
  <c r="R1117" i="2"/>
  <c r="P1118" i="2"/>
  <c r="R1118" i="2"/>
  <c r="P1119" i="2"/>
  <c r="R1119" i="2"/>
  <c r="P1120" i="2"/>
  <c r="R1120" i="2"/>
  <c r="P1121" i="2"/>
  <c r="R1121" i="2"/>
  <c r="P1122" i="2"/>
  <c r="R1122" i="2"/>
  <c r="P1123" i="2"/>
  <c r="R1123" i="2"/>
  <c r="P1124" i="2"/>
  <c r="R1124" i="2"/>
  <c r="P1125" i="2"/>
  <c r="R1125" i="2"/>
  <c r="P1126" i="2"/>
  <c r="R1126" i="2"/>
  <c r="P1127" i="2"/>
  <c r="R1127" i="2"/>
  <c r="P1128" i="2"/>
  <c r="R1128" i="2"/>
  <c r="P1129" i="2"/>
  <c r="R1129" i="2"/>
  <c r="P1130" i="2"/>
  <c r="R1130" i="2"/>
  <c r="P1131" i="2"/>
  <c r="R1131" i="2"/>
  <c r="P1132" i="2"/>
  <c r="R1132" i="2"/>
  <c r="P1133" i="2"/>
  <c r="R1133" i="2"/>
  <c r="P1134" i="2"/>
  <c r="R1134" i="2"/>
  <c r="P1135" i="2"/>
  <c r="R1135" i="2"/>
  <c r="P1136" i="2"/>
  <c r="R1136" i="2"/>
  <c r="P1137" i="2"/>
  <c r="R1137" i="2"/>
  <c r="P1138" i="2"/>
  <c r="R1138" i="2"/>
  <c r="P1139" i="2"/>
  <c r="R1139" i="2"/>
  <c r="P1140" i="2"/>
  <c r="R1140" i="2"/>
  <c r="P1141" i="2"/>
  <c r="R1141" i="2"/>
  <c r="P1142" i="2"/>
  <c r="R1142" i="2"/>
  <c r="P1143" i="2"/>
  <c r="R1143" i="2"/>
  <c r="P1144" i="2"/>
  <c r="R1144" i="2"/>
  <c r="P1145" i="2"/>
  <c r="R1145" i="2"/>
  <c r="P1146" i="2"/>
  <c r="R1146" i="2"/>
  <c r="P1147" i="2"/>
  <c r="R1147" i="2"/>
  <c r="P1148" i="2"/>
  <c r="R1148" i="2"/>
  <c r="P1149" i="2"/>
  <c r="R1149" i="2"/>
  <c r="P1150" i="2"/>
  <c r="R1150" i="2"/>
  <c r="P1151" i="2"/>
  <c r="R1151" i="2"/>
  <c r="P1152" i="2"/>
  <c r="R1152" i="2"/>
  <c r="P1153" i="2"/>
  <c r="R1153" i="2"/>
  <c r="P1154" i="2"/>
  <c r="R1154" i="2"/>
  <c r="P1155" i="2"/>
  <c r="R1155" i="2"/>
  <c r="P1156" i="2"/>
  <c r="R1156" i="2"/>
  <c r="P1157" i="2"/>
  <c r="R1157" i="2"/>
  <c r="P1158" i="2"/>
  <c r="R1158" i="2"/>
  <c r="P1159" i="2"/>
  <c r="R1159" i="2"/>
  <c r="P1160" i="2"/>
  <c r="R1160" i="2"/>
  <c r="P1161" i="2"/>
  <c r="R1161" i="2"/>
  <c r="P1162" i="2"/>
  <c r="R1162" i="2"/>
  <c r="P1163" i="2"/>
  <c r="R1163" i="2"/>
  <c r="P1164" i="2"/>
  <c r="R1164" i="2"/>
  <c r="P1165" i="2"/>
  <c r="R1165" i="2"/>
  <c r="P1166" i="2"/>
  <c r="R1166" i="2"/>
  <c r="P1167" i="2"/>
  <c r="R1167" i="2"/>
  <c r="P1168" i="2"/>
  <c r="R1168" i="2"/>
  <c r="P1169" i="2"/>
  <c r="R1169" i="2"/>
  <c r="P1170" i="2"/>
  <c r="R1170" i="2"/>
  <c r="P1171" i="2"/>
  <c r="R1171" i="2"/>
  <c r="P1172" i="2"/>
  <c r="R1172" i="2"/>
  <c r="P1173" i="2"/>
  <c r="R1173" i="2"/>
  <c r="P1174" i="2"/>
  <c r="R1174" i="2"/>
  <c r="P1175" i="2"/>
  <c r="R1175" i="2"/>
  <c r="P1176" i="2"/>
  <c r="R1176" i="2"/>
  <c r="P1177" i="2"/>
  <c r="R1177" i="2"/>
  <c r="P1178" i="2"/>
  <c r="R1178" i="2"/>
  <c r="P1179" i="2"/>
  <c r="R1179" i="2"/>
  <c r="P1180" i="2"/>
  <c r="R1180" i="2"/>
  <c r="P1181" i="2"/>
  <c r="R1181" i="2"/>
  <c r="P1182" i="2"/>
  <c r="R1182" i="2"/>
  <c r="P1183" i="2"/>
  <c r="R1183" i="2"/>
  <c r="P1184" i="2"/>
  <c r="R1184" i="2"/>
  <c r="P1185" i="2"/>
  <c r="R1185" i="2"/>
  <c r="P1186" i="2"/>
  <c r="R1186" i="2"/>
  <c r="P1187" i="2"/>
  <c r="R1187" i="2"/>
  <c r="P1188" i="2"/>
  <c r="R1188" i="2"/>
  <c r="P1189" i="2"/>
  <c r="R1189" i="2"/>
  <c r="P1190" i="2"/>
  <c r="R1190" i="2"/>
  <c r="P1191" i="2"/>
  <c r="R1191" i="2"/>
  <c r="P1192" i="2"/>
  <c r="R1192" i="2"/>
  <c r="P1193" i="2"/>
  <c r="R1193" i="2"/>
  <c r="P1194" i="2"/>
  <c r="R1194" i="2"/>
  <c r="P1195" i="2"/>
  <c r="R1195" i="2"/>
  <c r="P1196" i="2"/>
  <c r="R1196" i="2"/>
  <c r="P1197" i="2"/>
  <c r="R1197" i="2"/>
  <c r="P1198" i="2"/>
  <c r="R1198" i="2"/>
  <c r="P1199" i="2"/>
  <c r="R1199" i="2"/>
  <c r="P1200" i="2"/>
  <c r="R1200" i="2"/>
  <c r="P1201" i="2"/>
  <c r="R1201" i="2"/>
  <c r="P1202" i="2"/>
  <c r="R1202" i="2"/>
  <c r="P1203" i="2"/>
  <c r="R1203" i="2"/>
  <c r="P1204" i="2"/>
  <c r="R1204" i="2"/>
  <c r="P1205" i="2"/>
  <c r="R1205" i="2"/>
  <c r="P1206" i="2"/>
  <c r="R1206" i="2"/>
  <c r="P1207" i="2"/>
  <c r="R1207" i="2"/>
  <c r="P1208" i="2"/>
  <c r="R1208" i="2"/>
  <c r="P1209" i="2"/>
  <c r="R1209" i="2"/>
  <c r="P1210" i="2"/>
  <c r="R1210" i="2"/>
  <c r="P1211" i="2"/>
  <c r="R1211" i="2"/>
  <c r="P1212" i="2"/>
  <c r="R1212" i="2"/>
  <c r="P1213" i="2"/>
  <c r="R1213" i="2"/>
  <c r="P1214" i="2"/>
  <c r="R1214" i="2"/>
  <c r="P1215" i="2"/>
  <c r="R1215" i="2"/>
  <c r="P1216" i="2"/>
  <c r="R1216" i="2"/>
  <c r="P1217" i="2"/>
  <c r="R1217" i="2"/>
  <c r="P1218" i="2"/>
  <c r="R1218" i="2"/>
  <c r="P1219" i="2"/>
  <c r="R1219" i="2"/>
  <c r="P1220" i="2"/>
  <c r="R1220" i="2"/>
  <c r="P1221" i="2"/>
  <c r="R1221" i="2"/>
  <c r="P1222" i="2"/>
  <c r="R1222" i="2"/>
  <c r="P1223" i="2"/>
  <c r="R1223" i="2"/>
  <c r="P1224" i="2"/>
  <c r="R1224" i="2"/>
  <c r="P1225" i="2"/>
  <c r="R1225" i="2"/>
  <c r="P1226" i="2"/>
  <c r="R1226" i="2"/>
  <c r="P1227" i="2"/>
  <c r="R1227" i="2"/>
  <c r="P1228" i="2"/>
  <c r="R1228" i="2"/>
  <c r="P1229" i="2"/>
  <c r="R1229" i="2"/>
  <c r="P1230" i="2"/>
  <c r="R1230" i="2"/>
  <c r="P1231" i="2"/>
  <c r="R1231" i="2"/>
  <c r="P1232" i="2"/>
  <c r="R1232" i="2"/>
  <c r="P1233" i="2"/>
  <c r="R1233" i="2"/>
  <c r="P1234" i="2"/>
  <c r="R1234" i="2"/>
  <c r="P1235" i="2"/>
  <c r="R1235" i="2"/>
  <c r="P1236" i="2"/>
  <c r="R1236" i="2"/>
  <c r="P1237" i="2"/>
  <c r="R1237" i="2"/>
  <c r="P1238" i="2"/>
  <c r="R1238" i="2"/>
  <c r="P1239" i="2"/>
  <c r="R1239" i="2"/>
  <c r="P1240" i="2"/>
  <c r="R1240" i="2"/>
  <c r="P1241" i="2"/>
  <c r="R1241" i="2"/>
  <c r="P1242" i="2"/>
  <c r="R1242" i="2"/>
  <c r="P1243" i="2"/>
  <c r="R1243" i="2"/>
  <c r="P1244" i="2"/>
  <c r="R1244" i="2"/>
  <c r="P1245" i="2"/>
  <c r="R1245" i="2"/>
  <c r="P1246" i="2"/>
  <c r="R1246" i="2"/>
  <c r="P1247" i="2"/>
  <c r="R1247" i="2"/>
  <c r="P1248" i="2"/>
  <c r="R1248" i="2"/>
  <c r="P1249" i="2"/>
  <c r="R1249" i="2"/>
  <c r="P1250" i="2"/>
  <c r="R1250" i="2"/>
  <c r="P1251" i="2"/>
  <c r="R1251" i="2"/>
  <c r="P1252" i="2"/>
  <c r="R1252" i="2"/>
  <c r="P1253" i="2"/>
  <c r="R1253" i="2"/>
  <c r="P1254" i="2"/>
  <c r="R1254" i="2"/>
  <c r="P1255" i="2"/>
  <c r="R1255" i="2"/>
  <c r="P1256" i="2"/>
  <c r="R1256" i="2"/>
  <c r="P1257" i="2"/>
  <c r="R1257" i="2"/>
  <c r="P1258" i="2"/>
  <c r="R1258" i="2"/>
  <c r="P1259" i="2"/>
  <c r="R1259" i="2"/>
  <c r="P1260" i="2"/>
  <c r="R1260" i="2"/>
  <c r="P1261" i="2"/>
  <c r="R1261" i="2"/>
  <c r="P1262" i="2"/>
  <c r="R1262" i="2"/>
  <c r="P1263" i="2"/>
  <c r="R1263" i="2"/>
  <c r="P1264" i="2"/>
  <c r="R1264" i="2"/>
  <c r="P1265" i="2"/>
  <c r="R1265" i="2"/>
  <c r="P1266" i="2"/>
  <c r="R1266" i="2"/>
  <c r="P1267" i="2"/>
  <c r="R1267" i="2"/>
  <c r="P1268" i="2"/>
  <c r="R1268" i="2"/>
  <c r="P1269" i="2"/>
  <c r="R1269" i="2"/>
  <c r="P1270" i="2"/>
  <c r="R1270" i="2"/>
  <c r="P1271" i="2"/>
  <c r="R1271" i="2"/>
  <c r="P1272" i="2"/>
  <c r="R1272" i="2"/>
  <c r="P1273" i="2"/>
  <c r="R1273" i="2"/>
  <c r="P1274" i="2"/>
  <c r="R1274" i="2"/>
  <c r="P1275" i="2"/>
  <c r="R1275" i="2"/>
  <c r="P1276" i="2"/>
  <c r="R1276" i="2"/>
  <c r="P1277" i="2"/>
  <c r="R1277" i="2"/>
  <c r="P1278" i="2"/>
  <c r="R1278" i="2"/>
  <c r="P1279" i="2"/>
  <c r="R1279" i="2"/>
  <c r="P1280" i="2"/>
  <c r="R1280" i="2"/>
  <c r="P1281" i="2"/>
  <c r="R1281" i="2"/>
  <c r="P1282" i="2"/>
  <c r="R1282" i="2"/>
  <c r="P1283" i="2"/>
  <c r="R1283" i="2"/>
  <c r="P1284" i="2"/>
  <c r="R1284" i="2"/>
  <c r="P1285" i="2"/>
  <c r="R1285" i="2"/>
  <c r="P1286" i="2"/>
  <c r="R1286" i="2"/>
  <c r="P1287" i="2"/>
  <c r="R1287" i="2"/>
  <c r="P1288" i="2"/>
  <c r="R1288" i="2"/>
  <c r="P1289" i="2"/>
  <c r="R1289" i="2"/>
  <c r="P1290" i="2"/>
  <c r="R1290" i="2"/>
  <c r="P1291" i="2"/>
  <c r="R1291" i="2"/>
  <c r="P1292" i="2"/>
  <c r="R1292" i="2"/>
  <c r="P1293" i="2"/>
  <c r="R1293" i="2"/>
  <c r="P1294" i="2"/>
  <c r="R1294" i="2"/>
  <c r="P1295" i="2"/>
  <c r="R1295" i="2"/>
  <c r="P1296" i="2"/>
  <c r="R1296" i="2"/>
  <c r="P1297" i="2"/>
  <c r="R1297" i="2"/>
  <c r="P1298" i="2"/>
  <c r="R1298" i="2"/>
  <c r="P1299" i="2"/>
  <c r="R1299" i="2"/>
  <c r="P1300" i="2"/>
  <c r="R1300" i="2"/>
  <c r="P1301" i="2"/>
  <c r="R1301" i="2"/>
  <c r="P1302" i="2"/>
  <c r="R1302" i="2"/>
  <c r="P1303" i="2"/>
  <c r="R1303" i="2"/>
  <c r="P1304" i="2"/>
  <c r="R1304" i="2"/>
  <c r="P1305" i="2"/>
  <c r="R1305" i="2"/>
  <c r="P1306" i="2"/>
  <c r="R1306" i="2"/>
  <c r="P1307" i="2"/>
  <c r="R1307" i="2"/>
  <c r="P1308" i="2"/>
  <c r="R1308" i="2"/>
  <c r="P1309" i="2"/>
  <c r="R1309" i="2"/>
  <c r="P1310" i="2"/>
  <c r="R1310" i="2"/>
  <c r="P1311" i="2"/>
  <c r="R1311" i="2"/>
  <c r="P1312" i="2"/>
  <c r="R1312" i="2"/>
  <c r="P1313" i="2"/>
  <c r="R1313" i="2"/>
  <c r="P1314" i="2"/>
  <c r="R1314" i="2"/>
  <c r="P1315" i="2"/>
  <c r="R1315" i="2"/>
  <c r="P1316" i="2"/>
  <c r="R1316" i="2"/>
  <c r="P1317" i="2"/>
  <c r="R1317" i="2"/>
  <c r="P1318" i="2"/>
  <c r="R1318" i="2"/>
  <c r="P1319" i="2"/>
  <c r="R1319" i="2"/>
  <c r="P1320" i="2"/>
  <c r="R1320" i="2"/>
  <c r="P1321" i="2"/>
  <c r="R1321" i="2"/>
  <c r="P1322" i="2"/>
  <c r="R1322" i="2"/>
  <c r="P1323" i="2"/>
  <c r="R1323" i="2"/>
  <c r="P1324" i="2"/>
  <c r="R1324" i="2"/>
  <c r="P1325" i="2"/>
  <c r="R1325" i="2"/>
  <c r="P1326" i="2"/>
  <c r="R1326" i="2"/>
  <c r="P1327" i="2"/>
  <c r="R1327" i="2"/>
  <c r="P1328" i="2"/>
  <c r="R1328" i="2"/>
  <c r="P1329" i="2"/>
  <c r="R1329" i="2"/>
  <c r="P1330" i="2"/>
  <c r="R1330" i="2"/>
  <c r="P1331" i="2"/>
  <c r="R1331" i="2"/>
  <c r="P1332" i="2"/>
  <c r="R1332" i="2"/>
  <c r="P1333" i="2"/>
  <c r="R1333" i="2"/>
  <c r="P1334" i="2"/>
  <c r="R1334" i="2"/>
  <c r="P1335" i="2"/>
  <c r="R1335" i="2"/>
  <c r="P1336" i="2"/>
  <c r="R1336" i="2"/>
  <c r="P1337" i="2"/>
  <c r="R1337" i="2"/>
  <c r="P1338" i="2"/>
  <c r="R1338" i="2"/>
  <c r="P1339" i="2"/>
  <c r="R1339" i="2"/>
  <c r="P1340" i="2"/>
  <c r="R1340" i="2"/>
  <c r="P1341" i="2"/>
  <c r="R1341" i="2"/>
  <c r="P1342" i="2"/>
  <c r="R1342" i="2"/>
  <c r="P1343" i="2"/>
  <c r="R1343" i="2"/>
  <c r="P1344" i="2"/>
  <c r="R1344" i="2"/>
  <c r="P1345" i="2"/>
  <c r="R1345" i="2"/>
  <c r="P1346" i="2"/>
  <c r="R1346" i="2"/>
  <c r="P1347" i="2"/>
  <c r="R1347" i="2"/>
  <c r="P1348" i="2"/>
  <c r="R1348" i="2"/>
  <c r="P1349" i="2"/>
  <c r="R1349" i="2"/>
  <c r="P1350" i="2"/>
  <c r="R1350" i="2"/>
  <c r="P1351" i="2"/>
  <c r="R1351" i="2"/>
  <c r="P1352" i="2"/>
  <c r="R1352" i="2"/>
  <c r="P1353" i="2"/>
  <c r="R1353" i="2"/>
  <c r="P1354" i="2"/>
  <c r="R1354" i="2"/>
  <c r="P1355" i="2"/>
  <c r="R1355" i="2"/>
  <c r="P1356" i="2"/>
  <c r="R1356" i="2"/>
  <c r="P1357" i="2"/>
  <c r="R1357" i="2"/>
  <c r="P1358" i="2"/>
  <c r="R1358" i="2"/>
  <c r="P1359" i="2"/>
  <c r="R1359" i="2"/>
  <c r="P1360" i="2"/>
  <c r="R1360" i="2"/>
  <c r="P1361" i="2"/>
  <c r="R1361" i="2"/>
  <c r="P1362" i="2"/>
  <c r="R1362" i="2"/>
  <c r="P1363" i="2"/>
  <c r="R1363" i="2"/>
  <c r="P1364" i="2"/>
  <c r="R1364" i="2"/>
  <c r="P1365" i="2"/>
  <c r="R1365" i="2"/>
  <c r="P1366" i="2"/>
  <c r="R1366" i="2"/>
  <c r="P1367" i="2"/>
  <c r="R1367" i="2"/>
  <c r="P1368" i="2"/>
  <c r="R1368" i="2"/>
  <c r="P1369" i="2"/>
  <c r="R1369" i="2"/>
  <c r="P1370" i="2"/>
  <c r="R1370" i="2"/>
  <c r="P1371" i="2"/>
  <c r="R1371" i="2"/>
  <c r="P1372" i="2"/>
  <c r="R1372" i="2"/>
  <c r="P1373" i="2"/>
  <c r="R1373" i="2"/>
  <c r="P1374" i="2"/>
  <c r="R1374" i="2"/>
  <c r="P1375" i="2"/>
  <c r="R1375" i="2"/>
  <c r="P1376" i="2"/>
  <c r="R1376" i="2"/>
  <c r="P1377" i="2"/>
  <c r="R1377" i="2"/>
  <c r="P1378" i="2"/>
  <c r="R1378" i="2"/>
  <c r="P1379" i="2"/>
  <c r="R1379" i="2"/>
  <c r="P1380" i="2"/>
  <c r="R1380" i="2"/>
  <c r="P1381" i="2"/>
  <c r="R1381" i="2"/>
  <c r="P1382" i="2"/>
  <c r="R1382" i="2"/>
  <c r="P1383" i="2"/>
  <c r="R1383" i="2"/>
  <c r="P1384" i="2"/>
  <c r="R1384" i="2"/>
  <c r="P1385" i="2"/>
  <c r="R1385" i="2"/>
  <c r="P1386" i="2"/>
  <c r="R1386" i="2"/>
  <c r="P1387" i="2"/>
  <c r="R1387" i="2"/>
  <c r="P1388" i="2"/>
  <c r="R1388" i="2"/>
  <c r="P1389" i="2"/>
  <c r="R1389" i="2"/>
  <c r="P1390" i="2"/>
  <c r="R1390" i="2"/>
  <c r="P1391" i="2"/>
  <c r="R1391" i="2"/>
  <c r="P1392" i="2"/>
  <c r="R1392" i="2"/>
  <c r="P1393" i="2"/>
  <c r="R1393" i="2"/>
  <c r="P1394" i="2"/>
  <c r="R1394" i="2"/>
  <c r="P1395" i="2"/>
  <c r="R1395" i="2"/>
  <c r="P1396" i="2"/>
  <c r="R1396" i="2"/>
  <c r="P1397" i="2"/>
  <c r="R1397" i="2"/>
  <c r="P1398" i="2"/>
  <c r="R1398" i="2"/>
  <c r="P1399" i="2"/>
  <c r="R1399" i="2"/>
  <c r="P1400" i="2"/>
  <c r="R1400" i="2"/>
  <c r="P1401" i="2"/>
  <c r="R1401" i="2"/>
  <c r="P1402" i="2"/>
  <c r="R1402" i="2"/>
  <c r="P1403" i="2"/>
  <c r="R1403" i="2"/>
  <c r="P1404" i="2"/>
  <c r="R1404" i="2"/>
  <c r="P1405" i="2"/>
  <c r="R1405" i="2"/>
  <c r="P1406" i="2"/>
  <c r="R1406" i="2"/>
  <c r="P1407" i="2"/>
  <c r="R1407" i="2"/>
  <c r="P1408" i="2"/>
  <c r="R1408" i="2"/>
  <c r="P1409" i="2"/>
  <c r="R1409" i="2"/>
  <c r="P1410" i="2"/>
  <c r="R1410" i="2"/>
  <c r="P1411" i="2"/>
  <c r="R1411" i="2"/>
  <c r="P1412" i="2"/>
  <c r="R1412" i="2"/>
  <c r="P1413" i="2"/>
  <c r="R1413" i="2"/>
  <c r="P1414" i="2"/>
  <c r="R1414" i="2"/>
  <c r="P1415" i="2"/>
  <c r="R1415" i="2"/>
  <c r="P1416" i="2"/>
  <c r="R1416" i="2"/>
  <c r="P1417" i="2"/>
  <c r="R1417" i="2"/>
  <c r="P1418" i="2"/>
  <c r="R1418" i="2"/>
  <c r="P1419" i="2"/>
  <c r="R1419" i="2"/>
  <c r="P1420" i="2"/>
  <c r="R1420" i="2"/>
  <c r="P1421" i="2"/>
  <c r="R1421" i="2"/>
  <c r="P1422" i="2"/>
  <c r="R1422" i="2"/>
  <c r="P1423" i="2"/>
  <c r="R1423" i="2"/>
  <c r="P1424" i="2"/>
  <c r="R1424" i="2"/>
  <c r="P1425" i="2"/>
  <c r="R1425" i="2"/>
  <c r="P1426" i="2"/>
  <c r="R1426" i="2"/>
  <c r="P1427" i="2"/>
  <c r="R1427" i="2"/>
  <c r="P1428" i="2"/>
  <c r="R1428" i="2"/>
  <c r="P1429" i="2"/>
  <c r="R1429" i="2"/>
  <c r="P1430" i="2"/>
  <c r="R1430" i="2"/>
  <c r="P1431" i="2"/>
  <c r="R1431" i="2"/>
  <c r="P1432" i="2"/>
  <c r="R1432" i="2"/>
  <c r="P1433" i="2"/>
  <c r="R1433" i="2"/>
  <c r="P1434" i="2"/>
  <c r="R1434" i="2"/>
  <c r="P1435" i="2"/>
  <c r="R1435" i="2"/>
  <c r="P1436" i="2"/>
  <c r="R1436" i="2"/>
  <c r="P1437" i="2"/>
  <c r="R1437" i="2"/>
  <c r="P1438" i="2"/>
  <c r="R1438" i="2"/>
  <c r="P1439" i="2"/>
  <c r="R1439" i="2"/>
  <c r="P1440" i="2"/>
  <c r="R1440" i="2"/>
  <c r="P1441" i="2"/>
  <c r="R1441" i="2"/>
  <c r="P1442" i="2"/>
  <c r="R1442" i="2"/>
  <c r="P1443" i="2"/>
  <c r="R1443" i="2"/>
  <c r="P1444" i="2"/>
  <c r="R1444" i="2"/>
  <c r="P1445" i="2"/>
  <c r="R1445" i="2"/>
  <c r="P1446" i="2"/>
  <c r="R1446" i="2"/>
  <c r="P1447" i="2"/>
  <c r="R1447" i="2"/>
  <c r="P1448" i="2"/>
  <c r="R1448" i="2"/>
  <c r="P1449" i="2"/>
  <c r="R1449" i="2"/>
  <c r="P1450" i="2"/>
  <c r="R1450" i="2"/>
  <c r="P1451" i="2"/>
  <c r="R1451" i="2"/>
  <c r="P1452" i="2"/>
  <c r="R1452" i="2"/>
  <c r="P1453" i="2"/>
  <c r="R1453" i="2"/>
  <c r="P1454" i="2"/>
  <c r="R1454" i="2"/>
  <c r="P1455" i="2"/>
  <c r="R1455" i="2"/>
  <c r="P1456" i="2"/>
  <c r="R1456" i="2"/>
  <c r="P1457" i="2"/>
  <c r="R1457" i="2"/>
  <c r="P1458" i="2"/>
  <c r="R1458" i="2"/>
  <c r="P1459" i="2"/>
  <c r="R1459" i="2"/>
  <c r="P1460" i="2"/>
  <c r="R1460" i="2"/>
  <c r="P1461" i="2"/>
  <c r="R1461" i="2"/>
  <c r="P1462" i="2"/>
  <c r="R1462" i="2"/>
  <c r="P1463" i="2"/>
  <c r="R1463" i="2"/>
  <c r="P1464" i="2"/>
  <c r="R1464" i="2"/>
  <c r="P1465" i="2"/>
  <c r="R1465" i="2"/>
  <c r="P1466" i="2"/>
  <c r="R1466" i="2"/>
  <c r="P1467" i="2"/>
  <c r="R1467" i="2"/>
  <c r="P1468" i="2"/>
  <c r="R1468" i="2"/>
  <c r="P1469" i="2"/>
  <c r="R1469" i="2"/>
  <c r="P1470" i="2"/>
  <c r="R1470" i="2"/>
  <c r="P1471" i="2"/>
  <c r="R1471" i="2"/>
  <c r="P1472" i="2"/>
  <c r="R1472" i="2"/>
  <c r="P1473" i="2"/>
  <c r="R1473" i="2"/>
  <c r="P1474" i="2"/>
  <c r="R1474" i="2"/>
  <c r="P1475" i="2"/>
  <c r="R1475" i="2"/>
  <c r="P1476" i="2"/>
  <c r="R1476" i="2"/>
  <c r="P1477" i="2"/>
  <c r="R1477" i="2"/>
  <c r="P1478" i="2"/>
  <c r="R1478" i="2"/>
  <c r="P1479" i="2"/>
  <c r="R1479" i="2"/>
  <c r="P1480" i="2"/>
  <c r="R1480" i="2"/>
  <c r="P1481" i="2"/>
  <c r="R1481" i="2"/>
  <c r="P1482" i="2"/>
  <c r="R1482" i="2"/>
  <c r="P1483" i="2"/>
  <c r="R1483" i="2"/>
  <c r="P1484" i="2"/>
  <c r="R1484" i="2"/>
  <c r="P1485" i="2"/>
  <c r="R1485" i="2"/>
  <c r="P1486" i="2"/>
  <c r="R1486" i="2"/>
  <c r="P1487" i="2"/>
  <c r="R1487" i="2"/>
  <c r="P1488" i="2"/>
  <c r="R1488" i="2"/>
  <c r="P1489" i="2"/>
  <c r="R1489" i="2"/>
  <c r="P1490" i="2"/>
  <c r="R1490" i="2"/>
  <c r="P1491" i="2"/>
  <c r="R1491" i="2"/>
  <c r="P1492" i="2"/>
  <c r="R1492" i="2"/>
  <c r="P1493" i="2"/>
  <c r="R1493" i="2"/>
  <c r="P1494" i="2"/>
  <c r="R1494" i="2"/>
  <c r="P1495" i="2"/>
  <c r="R1495" i="2"/>
  <c r="P1496" i="2"/>
  <c r="R1496" i="2"/>
  <c r="P1497" i="2"/>
  <c r="R1497" i="2"/>
  <c r="P1498" i="2"/>
  <c r="R1498" i="2"/>
  <c r="P1499" i="2"/>
  <c r="R1499" i="2"/>
  <c r="P1500" i="2"/>
  <c r="R1500" i="2"/>
  <c r="P1501" i="2"/>
  <c r="R1501" i="2"/>
  <c r="P1502" i="2"/>
  <c r="R1502" i="2"/>
  <c r="P1503" i="2"/>
  <c r="R1503" i="2"/>
  <c r="P1504" i="2"/>
  <c r="R1504" i="2"/>
  <c r="P1505" i="2"/>
  <c r="R1505" i="2"/>
  <c r="P1506" i="2"/>
  <c r="R1506" i="2"/>
  <c r="P1507" i="2"/>
  <c r="R1507" i="2"/>
  <c r="P1508" i="2"/>
  <c r="R1508" i="2"/>
  <c r="P1509" i="2"/>
  <c r="R1509" i="2"/>
  <c r="P1510" i="2"/>
  <c r="R1510" i="2"/>
  <c r="P1511" i="2"/>
  <c r="R1511" i="2"/>
  <c r="P1512" i="2"/>
  <c r="R1512" i="2"/>
  <c r="P1513" i="2"/>
  <c r="R1513" i="2"/>
  <c r="P1514" i="2"/>
  <c r="R1514" i="2"/>
  <c r="P1515" i="2"/>
  <c r="R1515" i="2"/>
  <c r="P1516" i="2"/>
  <c r="R1516" i="2"/>
  <c r="P1517" i="2"/>
  <c r="R1517" i="2"/>
  <c r="P1518" i="2"/>
  <c r="R1518" i="2"/>
  <c r="P1519" i="2"/>
  <c r="R1519" i="2"/>
  <c r="P1520" i="2"/>
  <c r="R1520" i="2"/>
  <c r="P1521" i="2"/>
  <c r="R1521" i="2"/>
  <c r="P1522" i="2"/>
  <c r="R1522" i="2"/>
  <c r="P1523" i="2"/>
  <c r="R1523" i="2"/>
  <c r="P1524" i="2"/>
  <c r="R1524" i="2"/>
  <c r="P1525" i="2"/>
  <c r="R1525" i="2"/>
  <c r="P1526" i="2"/>
  <c r="R1526" i="2"/>
  <c r="P1527" i="2"/>
  <c r="R1527" i="2"/>
  <c r="P1528" i="2"/>
  <c r="R1528" i="2"/>
  <c r="P1529" i="2"/>
  <c r="R1529" i="2"/>
  <c r="P1530" i="2"/>
  <c r="R1530" i="2"/>
  <c r="P1531" i="2"/>
  <c r="R1531" i="2"/>
  <c r="P1532" i="2"/>
  <c r="R1532" i="2"/>
  <c r="P1533" i="2"/>
  <c r="R1533" i="2"/>
  <c r="P1534" i="2"/>
  <c r="R1534" i="2"/>
  <c r="P1535" i="2"/>
  <c r="R1535" i="2"/>
  <c r="P1536" i="2"/>
  <c r="R1536" i="2"/>
  <c r="P1537" i="2"/>
  <c r="R1537" i="2"/>
  <c r="P1538" i="2"/>
  <c r="R1538" i="2"/>
  <c r="P1539" i="2"/>
  <c r="R1539" i="2"/>
  <c r="P1540" i="2"/>
  <c r="R1540" i="2"/>
  <c r="P1541" i="2"/>
  <c r="R1541" i="2"/>
  <c r="P1542" i="2"/>
  <c r="R1542" i="2"/>
  <c r="P1543" i="2"/>
  <c r="R1543" i="2"/>
  <c r="P1544" i="2"/>
  <c r="R1544" i="2"/>
  <c r="P1545" i="2"/>
  <c r="R1545" i="2"/>
  <c r="P1546" i="2"/>
  <c r="R1546" i="2"/>
  <c r="P1547" i="2"/>
  <c r="R1547" i="2"/>
  <c r="P1548" i="2"/>
  <c r="R1548" i="2"/>
  <c r="P1549" i="2"/>
  <c r="R1549" i="2"/>
  <c r="P1550" i="2"/>
  <c r="R1550" i="2"/>
  <c r="P1551" i="2"/>
  <c r="R1551" i="2"/>
  <c r="P1552" i="2"/>
  <c r="R1552" i="2"/>
  <c r="P1553" i="2"/>
  <c r="R1553" i="2"/>
  <c r="P1554" i="2"/>
  <c r="R1554" i="2"/>
  <c r="P1555" i="2"/>
  <c r="R1555" i="2"/>
  <c r="P1556" i="2"/>
  <c r="R1556" i="2"/>
  <c r="P1557" i="2"/>
  <c r="R1557" i="2"/>
  <c r="P1558" i="2"/>
  <c r="R1558" i="2"/>
  <c r="P1559" i="2"/>
  <c r="R1559" i="2"/>
  <c r="P1560" i="2"/>
  <c r="R1560" i="2"/>
  <c r="P1561" i="2"/>
  <c r="R1561" i="2"/>
  <c r="P1562" i="2"/>
  <c r="R1562" i="2"/>
  <c r="P1563" i="2"/>
  <c r="R1563" i="2"/>
  <c r="P1564" i="2"/>
  <c r="R1564" i="2"/>
  <c r="P1565" i="2"/>
  <c r="R1565" i="2"/>
  <c r="P1566" i="2"/>
  <c r="R1566" i="2"/>
  <c r="P1567" i="2"/>
  <c r="R1567" i="2"/>
  <c r="P1568" i="2"/>
  <c r="R1568" i="2"/>
  <c r="P1569" i="2"/>
  <c r="R1569" i="2"/>
  <c r="P1570" i="2"/>
  <c r="R1570" i="2"/>
  <c r="P1571" i="2"/>
  <c r="R1571" i="2"/>
  <c r="P1572" i="2"/>
  <c r="R1572" i="2"/>
  <c r="P1573" i="2"/>
  <c r="R1573" i="2"/>
  <c r="P1574" i="2"/>
  <c r="R1574" i="2"/>
  <c r="P1575" i="2"/>
  <c r="R1575" i="2"/>
  <c r="P1576" i="2"/>
  <c r="R1576" i="2"/>
  <c r="P1577" i="2"/>
  <c r="R1577" i="2"/>
  <c r="P1578" i="2"/>
  <c r="R1578" i="2"/>
  <c r="P1579" i="2"/>
  <c r="R1579" i="2"/>
  <c r="P1580" i="2"/>
  <c r="R1580" i="2"/>
  <c r="P1581" i="2"/>
  <c r="R1581" i="2"/>
  <c r="P1582" i="2"/>
  <c r="R1582" i="2"/>
  <c r="P1583" i="2"/>
  <c r="R1583" i="2"/>
  <c r="P1584" i="2"/>
  <c r="R1584" i="2"/>
  <c r="P1585" i="2"/>
  <c r="R1585" i="2"/>
  <c r="P1586" i="2"/>
  <c r="R1586" i="2"/>
  <c r="P1587" i="2"/>
  <c r="R1587" i="2"/>
  <c r="P1588" i="2"/>
  <c r="R1588" i="2"/>
  <c r="P1589" i="2"/>
  <c r="R1589" i="2"/>
  <c r="P1590" i="2"/>
  <c r="R1590" i="2"/>
  <c r="P1591" i="2"/>
  <c r="R1591" i="2"/>
  <c r="P1592" i="2"/>
  <c r="R1592" i="2"/>
  <c r="P1593" i="2"/>
  <c r="R1593" i="2"/>
  <c r="P1594" i="2"/>
  <c r="R1594" i="2"/>
  <c r="P1595" i="2"/>
  <c r="R1595" i="2"/>
  <c r="P1596" i="2"/>
  <c r="R1596" i="2"/>
  <c r="P1597" i="2"/>
  <c r="R1597" i="2"/>
  <c r="P1598" i="2"/>
  <c r="R1598" i="2"/>
  <c r="P1599" i="2"/>
  <c r="R1599" i="2"/>
  <c r="P1600" i="2"/>
  <c r="R1600" i="2"/>
  <c r="P1601" i="2"/>
  <c r="R1601" i="2"/>
  <c r="P1602" i="2"/>
  <c r="R1602" i="2"/>
  <c r="P1603" i="2"/>
  <c r="R1603" i="2"/>
  <c r="P1604" i="2"/>
  <c r="R1604" i="2"/>
  <c r="P1605" i="2"/>
  <c r="R1605" i="2"/>
  <c r="P1606" i="2"/>
  <c r="R1606" i="2"/>
  <c r="P1607" i="2"/>
  <c r="R1607" i="2"/>
  <c r="P1608" i="2"/>
  <c r="R1608" i="2"/>
  <c r="P1609" i="2"/>
  <c r="R1609" i="2"/>
  <c r="P1610" i="2"/>
  <c r="R1610" i="2"/>
  <c r="P1611" i="2"/>
  <c r="R1611" i="2"/>
  <c r="P1612" i="2"/>
  <c r="R1612" i="2"/>
  <c r="P1613" i="2"/>
  <c r="R1613" i="2"/>
  <c r="P1614" i="2"/>
  <c r="R1614" i="2"/>
  <c r="P1615" i="2"/>
  <c r="R1615" i="2"/>
  <c r="P1616" i="2"/>
  <c r="R1616" i="2"/>
  <c r="P1617" i="2"/>
  <c r="R1617" i="2"/>
  <c r="P1618" i="2"/>
  <c r="R1618" i="2"/>
  <c r="P1619" i="2"/>
  <c r="R1619" i="2"/>
  <c r="P1620" i="2"/>
  <c r="R1620" i="2"/>
  <c r="P1621" i="2"/>
  <c r="R1621" i="2"/>
  <c r="P1622" i="2"/>
  <c r="R1622" i="2"/>
  <c r="P1623" i="2"/>
  <c r="R1623" i="2"/>
  <c r="P1624" i="2"/>
  <c r="R1624" i="2"/>
  <c r="P1625" i="2"/>
  <c r="R1625" i="2"/>
  <c r="P1626" i="2"/>
  <c r="R1626" i="2"/>
  <c r="P1627" i="2"/>
  <c r="R1627" i="2"/>
  <c r="P1628" i="2"/>
  <c r="R1628" i="2"/>
  <c r="P1629" i="2"/>
  <c r="R1629" i="2"/>
  <c r="P1630" i="2"/>
  <c r="R1630" i="2"/>
  <c r="P1631" i="2"/>
  <c r="R1631" i="2"/>
  <c r="P1632" i="2"/>
  <c r="R1632" i="2"/>
  <c r="P1633" i="2"/>
  <c r="R1633" i="2"/>
  <c r="P1634" i="2"/>
  <c r="R1634" i="2"/>
  <c r="P1635" i="2"/>
  <c r="R1635" i="2"/>
  <c r="P1636" i="2"/>
  <c r="R1636" i="2"/>
  <c r="P1637" i="2"/>
  <c r="R1637" i="2"/>
  <c r="P1638" i="2"/>
  <c r="R1638" i="2"/>
  <c r="P1639" i="2"/>
  <c r="R1639" i="2"/>
  <c r="P1640" i="2"/>
  <c r="R1640" i="2"/>
  <c r="P1641" i="2"/>
  <c r="R1641" i="2"/>
  <c r="P1642" i="2"/>
  <c r="R1642" i="2"/>
  <c r="P1643" i="2"/>
  <c r="R1643" i="2"/>
  <c r="P1644" i="2"/>
  <c r="R1644" i="2"/>
  <c r="P1645" i="2"/>
  <c r="R1645" i="2"/>
  <c r="P1646" i="2"/>
  <c r="R1646" i="2"/>
  <c r="P1647" i="2"/>
  <c r="R1647" i="2"/>
  <c r="P1648" i="2"/>
  <c r="R1648" i="2"/>
  <c r="P1649" i="2"/>
  <c r="R1649" i="2"/>
  <c r="P1650" i="2"/>
  <c r="R1650" i="2"/>
  <c r="P1651" i="2"/>
  <c r="R1651" i="2"/>
  <c r="P1652" i="2"/>
  <c r="R1652" i="2"/>
  <c r="P1653" i="2"/>
  <c r="R1653" i="2"/>
  <c r="P1654" i="2"/>
  <c r="R1654" i="2"/>
  <c r="P1655" i="2"/>
  <c r="R1655" i="2"/>
  <c r="P1656" i="2"/>
  <c r="R1656" i="2"/>
  <c r="P1657" i="2"/>
  <c r="R1657" i="2"/>
  <c r="P1658" i="2"/>
  <c r="R1658" i="2"/>
  <c r="P1659" i="2"/>
  <c r="R1659" i="2"/>
  <c r="P1660" i="2"/>
  <c r="R1660" i="2"/>
  <c r="P1661" i="2"/>
  <c r="R1661" i="2"/>
  <c r="P1662" i="2"/>
  <c r="R1662" i="2"/>
  <c r="P1663" i="2"/>
  <c r="R1663" i="2"/>
  <c r="P1664" i="2"/>
  <c r="R1664" i="2"/>
  <c r="P1665" i="2"/>
  <c r="R1665" i="2"/>
  <c r="P1666" i="2"/>
  <c r="R1666" i="2"/>
  <c r="P1667" i="2"/>
  <c r="R1667" i="2"/>
  <c r="P1668" i="2"/>
  <c r="R1668" i="2"/>
  <c r="P1669" i="2"/>
  <c r="R1669" i="2"/>
  <c r="P1670" i="2"/>
  <c r="R1670" i="2"/>
  <c r="P1671" i="2"/>
  <c r="R1671" i="2"/>
  <c r="P1672" i="2"/>
  <c r="R1672" i="2"/>
  <c r="P1673" i="2"/>
  <c r="R1673" i="2"/>
  <c r="P1674" i="2"/>
  <c r="R1674" i="2"/>
  <c r="P1675" i="2"/>
  <c r="R1675" i="2"/>
  <c r="P1676" i="2"/>
  <c r="R1676" i="2"/>
  <c r="P1677" i="2"/>
  <c r="R1677" i="2"/>
  <c r="P1678" i="2"/>
  <c r="R1678" i="2"/>
  <c r="P1679" i="2"/>
  <c r="R1679" i="2"/>
  <c r="P1680" i="2"/>
  <c r="R1680" i="2"/>
  <c r="P1681" i="2"/>
  <c r="R1681" i="2"/>
  <c r="P1682" i="2"/>
  <c r="R1682" i="2"/>
  <c r="P1683" i="2"/>
  <c r="R1683" i="2"/>
  <c r="P1684" i="2"/>
  <c r="R1684" i="2"/>
  <c r="P1685" i="2"/>
  <c r="R1685" i="2"/>
  <c r="P1686" i="2"/>
  <c r="R1686" i="2"/>
  <c r="P1687" i="2"/>
  <c r="R1687" i="2"/>
  <c r="P1688" i="2"/>
  <c r="R1688" i="2"/>
  <c r="P1689" i="2"/>
  <c r="R1689" i="2"/>
  <c r="P1690" i="2"/>
  <c r="R1690" i="2"/>
  <c r="P1691" i="2"/>
  <c r="R1691" i="2"/>
  <c r="P1692" i="2"/>
  <c r="R1692" i="2"/>
  <c r="P1693" i="2"/>
  <c r="R1693" i="2"/>
  <c r="P1694" i="2"/>
  <c r="R1694" i="2"/>
  <c r="P1695" i="2"/>
  <c r="R1695" i="2"/>
  <c r="P1696" i="2"/>
  <c r="R1696" i="2"/>
  <c r="P1697" i="2"/>
  <c r="R1697" i="2"/>
  <c r="P1698" i="2"/>
  <c r="R1698" i="2"/>
  <c r="P1699" i="2"/>
  <c r="R1699" i="2"/>
  <c r="P1700" i="2"/>
  <c r="R1700" i="2"/>
  <c r="P1701" i="2"/>
  <c r="R1701" i="2"/>
  <c r="P1702" i="2"/>
  <c r="R1702" i="2"/>
  <c r="P1703" i="2"/>
  <c r="R1703" i="2"/>
  <c r="P1704" i="2"/>
  <c r="R1704" i="2"/>
  <c r="P1705" i="2"/>
  <c r="R1705" i="2"/>
  <c r="P1706" i="2"/>
  <c r="R1706" i="2"/>
  <c r="P1707" i="2"/>
  <c r="R1707" i="2"/>
  <c r="P1708" i="2"/>
  <c r="R1708" i="2"/>
  <c r="P1709" i="2"/>
  <c r="R1709" i="2"/>
  <c r="P1710" i="2"/>
  <c r="R1710" i="2"/>
  <c r="P1711" i="2"/>
  <c r="R1711" i="2"/>
  <c r="P1712" i="2"/>
  <c r="R1712" i="2"/>
  <c r="P1713" i="2"/>
  <c r="R1713" i="2"/>
  <c r="P1714" i="2"/>
  <c r="R1714" i="2"/>
  <c r="P1715" i="2"/>
  <c r="R1715" i="2"/>
  <c r="P1716" i="2"/>
  <c r="R1716" i="2"/>
  <c r="P1717" i="2"/>
  <c r="R1717" i="2"/>
  <c r="P1718" i="2"/>
  <c r="R1718" i="2"/>
  <c r="P1719" i="2"/>
  <c r="R1719" i="2"/>
  <c r="P1720" i="2"/>
  <c r="R1720" i="2"/>
  <c r="P1721" i="2"/>
  <c r="R1721" i="2"/>
  <c r="P1722" i="2"/>
  <c r="R1722" i="2"/>
  <c r="P1723" i="2"/>
  <c r="R1723" i="2"/>
  <c r="P1724" i="2"/>
  <c r="R1724" i="2"/>
  <c r="P1725" i="2"/>
  <c r="R1725" i="2"/>
  <c r="P1726" i="2"/>
  <c r="R1726" i="2"/>
  <c r="P1727" i="2"/>
  <c r="R1727" i="2"/>
  <c r="P1728" i="2"/>
  <c r="R1728" i="2"/>
  <c r="P1729" i="2"/>
  <c r="R1729" i="2"/>
  <c r="P1730" i="2"/>
  <c r="R1730" i="2"/>
  <c r="P1731" i="2"/>
  <c r="R1731" i="2"/>
  <c r="P1732" i="2"/>
  <c r="R1732" i="2"/>
  <c r="P1733" i="2"/>
  <c r="R1733" i="2"/>
  <c r="P1734" i="2"/>
  <c r="R1734" i="2"/>
  <c r="P1735" i="2"/>
  <c r="R1735" i="2"/>
  <c r="P1736" i="2"/>
  <c r="R1736" i="2"/>
  <c r="P1737" i="2"/>
  <c r="R1737" i="2"/>
  <c r="P1738" i="2"/>
  <c r="R1738" i="2"/>
  <c r="P1739" i="2"/>
  <c r="R1739" i="2"/>
  <c r="P1740" i="2"/>
  <c r="R1740" i="2"/>
  <c r="P1741" i="2"/>
  <c r="R1741" i="2"/>
  <c r="P1742" i="2"/>
  <c r="R1742" i="2"/>
  <c r="P1743" i="2"/>
  <c r="R1743" i="2"/>
  <c r="P1744" i="2"/>
  <c r="R1744" i="2"/>
  <c r="P1745" i="2"/>
  <c r="R1745" i="2"/>
  <c r="P1746" i="2"/>
  <c r="R1746" i="2"/>
  <c r="P1747" i="2"/>
  <c r="R1747" i="2"/>
  <c r="P1748" i="2"/>
  <c r="R1748" i="2"/>
  <c r="P1749" i="2"/>
  <c r="R1749" i="2"/>
  <c r="P1750" i="2"/>
  <c r="R1750" i="2"/>
  <c r="P1751" i="2"/>
  <c r="R1751" i="2"/>
  <c r="P1752" i="2"/>
  <c r="R1752" i="2"/>
  <c r="O1753" i="2"/>
  <c r="O1754" i="2"/>
  <c r="O1755" i="2"/>
  <c r="O1756" i="2"/>
  <c r="O1757" i="2"/>
  <c r="O1758" i="2"/>
  <c r="O1759" i="2"/>
  <c r="O1760" i="2"/>
  <c r="O1761" i="2"/>
  <c r="O1762" i="2"/>
  <c r="O1763" i="2"/>
  <c r="O1764" i="2"/>
  <c r="O1765" i="2"/>
  <c r="O1766" i="2"/>
  <c r="O1767" i="2"/>
  <c r="O1768" i="2"/>
  <c r="O1769" i="2"/>
  <c r="O1770" i="2"/>
  <c r="O1771" i="2"/>
  <c r="O1772" i="2"/>
  <c r="O1773" i="2"/>
  <c r="O1774" i="2"/>
  <c r="O1775" i="2"/>
  <c r="O1776" i="2"/>
  <c r="O1777" i="2"/>
  <c r="O1778" i="2"/>
  <c r="O1779" i="2"/>
  <c r="O1780" i="2"/>
  <c r="O1781" i="2"/>
  <c r="O1782" i="2"/>
  <c r="O1783" i="2"/>
  <c r="O1784" i="2"/>
  <c r="O1785" i="2"/>
  <c r="O1786" i="2"/>
  <c r="O1787" i="2"/>
  <c r="O1788" i="2"/>
  <c r="O1789" i="2"/>
  <c r="O1790" i="2"/>
  <c r="O1791" i="2"/>
  <c r="O1792" i="2"/>
  <c r="O1793" i="2"/>
  <c r="O1794" i="2"/>
  <c r="O1795" i="2"/>
  <c r="O1796" i="2"/>
  <c r="O1797" i="2"/>
  <c r="O1798" i="2"/>
  <c r="O1799" i="2"/>
  <c r="O1800" i="2"/>
  <c r="O1801" i="2"/>
  <c r="O1802" i="2"/>
  <c r="O1803" i="2"/>
  <c r="O1804" i="2"/>
  <c r="O1805" i="2"/>
  <c r="O1806" i="2"/>
  <c r="O1807" i="2"/>
  <c r="O1808" i="2"/>
  <c r="O1809" i="2"/>
  <c r="O1810" i="2"/>
  <c r="O1811" i="2"/>
  <c r="O1812" i="2"/>
  <c r="O1813" i="2"/>
  <c r="O1814" i="2"/>
  <c r="O1815" i="2"/>
  <c r="O1816" i="2"/>
  <c r="O1817" i="2"/>
  <c r="O1818" i="2"/>
  <c r="O1819" i="2"/>
  <c r="O1820" i="2"/>
  <c r="O1821" i="2"/>
  <c r="O1822" i="2"/>
  <c r="O1823" i="2"/>
  <c r="O1824" i="2"/>
  <c r="O1825" i="2"/>
  <c r="O1826" i="2"/>
  <c r="O1827" i="2"/>
  <c r="O1828" i="2"/>
  <c r="O1829" i="2"/>
  <c r="O1830" i="2"/>
  <c r="O1831" i="2"/>
  <c r="O1832" i="2"/>
  <c r="O1833" i="2"/>
  <c r="O1834" i="2"/>
  <c r="O1835" i="2"/>
  <c r="O1836" i="2"/>
  <c r="O1837" i="2"/>
  <c r="O1838" i="2"/>
  <c r="P1838" i="2" s="1"/>
  <c r="O1839" i="2"/>
  <c r="P1839" i="2" s="1"/>
  <c r="O1840" i="2"/>
  <c r="P1840" i="2" s="1"/>
  <c r="R1840" i="2"/>
  <c r="O1841" i="2"/>
  <c r="P1841" i="2" s="1"/>
  <c r="R1841" i="2"/>
  <c r="O1842" i="2"/>
  <c r="P1842" i="2" s="1"/>
  <c r="O1843" i="2"/>
  <c r="P1843" i="2" s="1"/>
  <c r="O1844" i="2"/>
  <c r="P1844" i="2" s="1"/>
  <c r="R1844" i="2"/>
  <c r="O1845" i="2"/>
  <c r="P1845" i="2" s="1"/>
  <c r="R1845" i="2"/>
  <c r="O1846" i="2"/>
  <c r="P1846" i="2" s="1"/>
  <c r="O1847" i="2"/>
  <c r="P1847" i="2" s="1"/>
  <c r="O1848" i="2"/>
  <c r="P1848" i="2" s="1"/>
  <c r="R1848" i="2"/>
  <c r="O1849" i="2"/>
  <c r="P1849" i="2" s="1"/>
  <c r="R1849" i="2"/>
  <c r="O1850" i="2"/>
  <c r="P1850" i="2" s="1"/>
  <c r="O1851" i="2"/>
  <c r="P1851" i="2" s="1"/>
  <c r="O1852" i="2"/>
  <c r="P1852" i="2" s="1"/>
  <c r="R1852" i="2"/>
  <c r="O1853" i="2"/>
  <c r="P1853" i="2" s="1"/>
  <c r="R1853" i="2"/>
  <c r="O1854" i="2"/>
  <c r="P1854" i="2" s="1"/>
  <c r="O1855" i="2"/>
  <c r="P1855" i="2" s="1"/>
  <c r="O1856" i="2"/>
  <c r="P1856" i="2" s="1"/>
  <c r="R1856" i="2"/>
  <c r="O1857" i="2"/>
  <c r="P1857" i="2" s="1"/>
  <c r="R1857" i="2"/>
  <c r="O1858" i="2"/>
  <c r="P1858" i="2" s="1"/>
  <c r="O1859" i="2"/>
  <c r="P1859" i="2" s="1"/>
  <c r="O1860" i="2"/>
  <c r="P1860" i="2" s="1"/>
  <c r="R1860" i="2"/>
  <c r="O1861" i="2"/>
  <c r="P1861" i="2" s="1"/>
  <c r="R1861" i="2"/>
  <c r="O1862" i="2"/>
  <c r="P1862" i="2" s="1"/>
  <c r="O1863" i="2"/>
  <c r="P1863" i="2"/>
  <c r="R1863" i="2"/>
  <c r="O1864" i="2"/>
  <c r="P1864" i="2"/>
  <c r="R1864" i="2"/>
  <c r="O1865" i="2"/>
  <c r="P1865" i="2"/>
  <c r="R1865" i="2"/>
  <c r="O1866" i="2"/>
  <c r="P1866" i="2"/>
  <c r="R1866" i="2"/>
  <c r="O1867" i="2"/>
  <c r="P1867" i="2"/>
  <c r="R1867" i="2"/>
  <c r="O1868" i="2"/>
  <c r="P1868" i="2"/>
  <c r="R1868" i="2"/>
  <c r="O1869" i="2"/>
  <c r="P1869" i="2"/>
  <c r="R1869" i="2"/>
  <c r="O1870" i="2"/>
  <c r="P1870" i="2"/>
  <c r="R1870" i="2"/>
  <c r="O1871" i="2"/>
  <c r="P1871" i="2"/>
  <c r="R1871" i="2"/>
  <c r="O1872" i="2"/>
  <c r="P1872" i="2"/>
  <c r="R1872" i="2"/>
  <c r="O1873" i="2"/>
  <c r="P1873" i="2"/>
  <c r="R1873" i="2"/>
  <c r="O1874" i="2"/>
  <c r="P1874" i="2"/>
  <c r="R1874" i="2"/>
  <c r="O1875" i="2"/>
  <c r="P1875" i="2"/>
  <c r="R1875" i="2"/>
  <c r="O1876" i="2"/>
  <c r="P1876" i="2"/>
  <c r="R1876" i="2"/>
  <c r="O1877" i="2"/>
  <c r="P1877" i="2"/>
  <c r="R1877" i="2"/>
  <c r="O1878" i="2"/>
  <c r="P1878" i="2"/>
  <c r="R1878" i="2"/>
  <c r="O1879" i="2"/>
  <c r="P1879" i="2"/>
  <c r="R1879" i="2"/>
  <c r="O1880" i="2"/>
  <c r="P1880" i="2"/>
  <c r="R1880" i="2"/>
  <c r="O1881" i="2"/>
  <c r="P1881" i="2"/>
  <c r="R1881" i="2"/>
  <c r="O1882" i="2"/>
  <c r="P1882" i="2"/>
  <c r="R1882" i="2"/>
  <c r="O1883" i="2"/>
  <c r="P1883" i="2"/>
  <c r="R1883" i="2"/>
  <c r="O1884" i="2"/>
  <c r="P1884" i="2"/>
  <c r="R1884" i="2"/>
  <c r="O1885" i="2"/>
  <c r="P1885" i="2"/>
  <c r="R1885" i="2"/>
  <c r="O1886" i="2"/>
  <c r="P1886" i="2"/>
  <c r="R1886" i="2"/>
  <c r="O1887" i="2"/>
  <c r="P1887" i="2"/>
  <c r="R1887" i="2"/>
  <c r="O1888" i="2"/>
  <c r="P1888" i="2"/>
  <c r="R1888" i="2"/>
  <c r="O1889" i="2"/>
  <c r="P1889" i="2"/>
  <c r="R1889" i="2"/>
  <c r="O1890" i="2"/>
  <c r="P1890" i="2"/>
  <c r="R1890" i="2"/>
  <c r="O1891" i="2"/>
  <c r="P1891" i="2"/>
  <c r="R1891" i="2"/>
  <c r="O1892" i="2"/>
  <c r="P1892" i="2"/>
  <c r="R1892" i="2"/>
  <c r="O1893" i="2"/>
  <c r="P1893" i="2"/>
  <c r="R1893" i="2"/>
  <c r="O1894" i="2"/>
  <c r="P1894" i="2"/>
  <c r="R1894" i="2"/>
  <c r="O1895" i="2"/>
  <c r="P1895" i="2"/>
  <c r="R1895" i="2"/>
  <c r="O1896" i="2"/>
  <c r="P1896" i="2"/>
  <c r="R1896" i="2"/>
  <c r="O1897" i="2"/>
  <c r="P1897" i="2"/>
  <c r="R1897" i="2"/>
  <c r="O1898" i="2"/>
  <c r="P1898" i="2"/>
  <c r="R1898" i="2"/>
  <c r="O1899" i="2"/>
  <c r="P1899" i="2"/>
  <c r="R1899" i="2"/>
  <c r="O1900" i="2"/>
  <c r="P1900" i="2"/>
  <c r="R1900" i="2"/>
  <c r="O1901" i="2"/>
  <c r="P1901" i="2"/>
  <c r="R1901" i="2"/>
  <c r="O1902" i="2"/>
  <c r="P1902" i="2"/>
  <c r="R1902" i="2"/>
  <c r="O1903" i="2"/>
  <c r="P1903" i="2"/>
  <c r="R1903" i="2"/>
  <c r="O1904" i="2"/>
  <c r="P1904" i="2"/>
  <c r="R1904" i="2"/>
  <c r="O1905" i="2"/>
  <c r="P1905" i="2"/>
  <c r="R1905" i="2"/>
  <c r="O1906" i="2"/>
  <c r="P1906" i="2"/>
  <c r="R1906" i="2"/>
  <c r="O1907" i="2"/>
  <c r="P1907" i="2"/>
  <c r="R1907" i="2"/>
  <c r="O1908" i="2"/>
  <c r="P1908" i="2"/>
  <c r="R1908" i="2"/>
  <c r="O1909" i="2"/>
  <c r="P1909" i="2"/>
  <c r="R1909" i="2"/>
  <c r="O1910" i="2"/>
  <c r="P1910" i="2"/>
  <c r="R1910" i="2"/>
  <c r="O1911" i="2"/>
  <c r="P1911" i="2"/>
  <c r="R1911" i="2"/>
  <c r="O1912" i="2"/>
  <c r="P1912" i="2"/>
  <c r="R1912" i="2"/>
  <c r="O1913" i="2"/>
  <c r="P1913" i="2"/>
  <c r="R1913" i="2"/>
  <c r="O1914" i="2"/>
  <c r="P1914" i="2"/>
  <c r="R1914" i="2"/>
  <c r="O1915" i="2"/>
  <c r="P1915" i="2"/>
  <c r="R1915" i="2"/>
  <c r="O1916" i="2"/>
  <c r="P1916" i="2"/>
  <c r="R1916" i="2"/>
  <c r="O1917" i="2"/>
  <c r="P1917" i="2"/>
  <c r="R1917" i="2"/>
  <c r="O1918" i="2"/>
  <c r="P1918" i="2"/>
  <c r="R1918" i="2"/>
  <c r="O1919" i="2"/>
  <c r="P1919" i="2"/>
  <c r="R1919" i="2"/>
  <c r="O1920" i="2"/>
  <c r="P1920" i="2"/>
  <c r="R1920" i="2"/>
  <c r="O1921" i="2"/>
  <c r="P1921" i="2"/>
  <c r="R1921" i="2"/>
  <c r="O1922" i="2"/>
  <c r="P1922" i="2"/>
  <c r="R1922" i="2"/>
  <c r="O1923" i="2"/>
  <c r="P1923" i="2"/>
  <c r="R1923" i="2"/>
  <c r="O1924" i="2"/>
  <c r="P1924" i="2"/>
  <c r="R1924" i="2"/>
  <c r="O1925" i="2"/>
  <c r="P1925" i="2"/>
  <c r="R1925" i="2"/>
  <c r="O1926" i="2"/>
  <c r="P1926" i="2"/>
  <c r="R1926" i="2"/>
  <c r="O1927" i="2"/>
  <c r="P1927" i="2"/>
  <c r="R1927" i="2"/>
  <c r="O1928" i="2"/>
  <c r="P1928" i="2"/>
  <c r="R1928" i="2"/>
  <c r="O1929" i="2"/>
  <c r="P1929" i="2"/>
  <c r="R1929" i="2"/>
  <c r="O1930" i="2"/>
  <c r="P1930" i="2"/>
  <c r="R1930" i="2"/>
  <c r="O1931" i="2"/>
  <c r="P1931" i="2"/>
  <c r="R1931" i="2"/>
  <c r="O1932" i="2"/>
  <c r="P1932" i="2"/>
  <c r="R1932" i="2"/>
  <c r="O1933" i="2"/>
  <c r="P1933" i="2"/>
  <c r="R1933" i="2"/>
  <c r="O1934" i="2"/>
  <c r="P1934" i="2"/>
  <c r="R1934" i="2"/>
  <c r="O1935" i="2"/>
  <c r="P1935" i="2"/>
  <c r="R1935" i="2"/>
  <c r="O1936" i="2"/>
  <c r="P1936" i="2"/>
  <c r="R1936" i="2"/>
  <c r="O1937" i="2"/>
  <c r="P1937" i="2"/>
  <c r="R1937" i="2"/>
  <c r="O1938" i="2"/>
  <c r="P1938" i="2"/>
  <c r="R1938" i="2"/>
  <c r="O1939" i="2"/>
  <c r="P1939" i="2"/>
  <c r="R1939" i="2"/>
  <c r="O1940" i="2"/>
  <c r="P1940" i="2"/>
  <c r="R1940" i="2"/>
  <c r="O1941" i="2"/>
  <c r="P1941" i="2"/>
  <c r="R1941" i="2"/>
  <c r="O1942" i="2"/>
  <c r="P1942" i="2"/>
  <c r="R1942" i="2"/>
  <c r="O1943" i="2"/>
  <c r="P1943" i="2"/>
  <c r="R1943" i="2"/>
  <c r="O1944" i="2"/>
  <c r="P1944" i="2"/>
  <c r="R1944" i="2"/>
  <c r="O1945" i="2"/>
  <c r="P1945" i="2"/>
  <c r="R1945" i="2"/>
  <c r="O1946" i="2"/>
  <c r="P1946" i="2"/>
  <c r="R1946" i="2"/>
  <c r="O1947" i="2"/>
  <c r="P1947" i="2"/>
  <c r="R1947" i="2"/>
  <c r="O1948" i="2"/>
  <c r="P1948" i="2"/>
  <c r="R1948" i="2"/>
  <c r="O1949" i="2"/>
  <c r="P1949" i="2"/>
  <c r="R1949" i="2"/>
  <c r="O1950" i="2"/>
  <c r="P1950" i="2"/>
  <c r="R1950" i="2"/>
  <c r="O1951" i="2"/>
  <c r="P1951" i="2"/>
  <c r="R1951" i="2"/>
  <c r="O1952" i="2"/>
  <c r="P1952" i="2"/>
  <c r="R1952" i="2"/>
  <c r="O1953" i="2"/>
  <c r="P1953" i="2"/>
  <c r="R1953" i="2"/>
  <c r="O1954" i="2"/>
  <c r="P1954" i="2"/>
  <c r="R1954" i="2"/>
  <c r="O1955" i="2"/>
  <c r="P1955" i="2"/>
  <c r="R1955" i="2"/>
  <c r="O1956" i="2"/>
  <c r="P1956" i="2"/>
  <c r="R1956" i="2"/>
  <c r="O1957" i="2"/>
  <c r="P1957" i="2"/>
  <c r="R1957" i="2"/>
  <c r="O1958" i="2"/>
  <c r="P1958" i="2"/>
  <c r="R1958" i="2"/>
  <c r="O1959" i="2"/>
  <c r="P1959" i="2"/>
  <c r="R1959" i="2"/>
  <c r="O1960" i="2"/>
  <c r="P1960" i="2"/>
  <c r="R1960" i="2"/>
  <c r="O1961" i="2"/>
  <c r="P1961" i="2"/>
  <c r="R1961" i="2"/>
  <c r="O1962" i="2"/>
  <c r="P1962" i="2"/>
  <c r="R1962" i="2"/>
  <c r="O1963" i="2"/>
  <c r="P1963" i="2"/>
  <c r="R1963" i="2"/>
  <c r="O1964" i="2"/>
  <c r="P1964" i="2"/>
  <c r="R1964" i="2"/>
  <c r="O1965" i="2"/>
  <c r="P1965" i="2"/>
  <c r="R1965" i="2"/>
  <c r="O1966" i="2"/>
  <c r="P1966" i="2"/>
  <c r="R1966" i="2"/>
  <c r="O1967" i="2"/>
  <c r="P1967" i="2"/>
  <c r="R1967" i="2"/>
  <c r="O1968" i="2"/>
  <c r="P1968" i="2"/>
  <c r="R1968" i="2"/>
  <c r="O1969" i="2"/>
  <c r="P1969" i="2"/>
  <c r="R1969" i="2"/>
  <c r="O1970" i="2"/>
  <c r="P1970" i="2"/>
  <c r="R1970" i="2"/>
  <c r="O1971" i="2"/>
  <c r="P1971" i="2"/>
  <c r="R1971" i="2"/>
  <c r="O1972" i="2"/>
  <c r="P1972" i="2"/>
  <c r="R1972" i="2"/>
  <c r="O1973" i="2"/>
  <c r="P1973" i="2"/>
  <c r="R1973" i="2"/>
  <c r="O1974" i="2"/>
  <c r="P1974" i="2"/>
  <c r="R1974" i="2"/>
  <c r="O1975" i="2"/>
  <c r="P1975" i="2"/>
  <c r="R1975" i="2"/>
  <c r="O1976" i="2"/>
  <c r="P1976" i="2"/>
  <c r="R1976" i="2"/>
  <c r="O1977" i="2"/>
  <c r="P1977" i="2"/>
  <c r="R1977" i="2"/>
  <c r="O1978" i="2"/>
  <c r="P1978" i="2"/>
  <c r="R1978" i="2"/>
  <c r="O1979" i="2"/>
  <c r="P1979" i="2"/>
  <c r="R1979" i="2"/>
  <c r="O1980" i="2"/>
  <c r="P1980" i="2"/>
  <c r="R1980" i="2"/>
  <c r="O1981" i="2"/>
  <c r="P1981" i="2"/>
  <c r="R1981" i="2"/>
  <c r="O1982" i="2"/>
  <c r="P1982" i="2"/>
  <c r="R1982" i="2"/>
  <c r="O1983" i="2"/>
  <c r="P1983" i="2"/>
  <c r="R1983" i="2"/>
  <c r="O1984" i="2"/>
  <c r="P1984" i="2"/>
  <c r="R1984" i="2"/>
  <c r="O1985" i="2"/>
  <c r="P1985" i="2"/>
  <c r="R1985" i="2"/>
  <c r="O1986" i="2"/>
  <c r="P1986" i="2"/>
  <c r="R1986" i="2"/>
  <c r="O1987" i="2"/>
  <c r="P1987" i="2"/>
  <c r="R1987" i="2"/>
  <c r="O1988" i="2"/>
  <c r="P1988" i="2"/>
  <c r="R1988" i="2"/>
  <c r="O1989" i="2"/>
  <c r="P1989" i="2"/>
  <c r="R1989" i="2"/>
  <c r="O1990" i="2"/>
  <c r="P1990" i="2"/>
  <c r="R1990" i="2"/>
  <c r="O1991" i="2"/>
  <c r="P1991" i="2"/>
  <c r="R1991" i="2"/>
  <c r="O1992" i="2"/>
  <c r="P1992" i="2"/>
  <c r="R1992" i="2"/>
  <c r="O1993" i="2"/>
  <c r="P1993" i="2"/>
  <c r="R1993" i="2"/>
  <c r="O1994" i="2"/>
  <c r="P1994" i="2"/>
  <c r="R1994" i="2"/>
  <c r="O1995" i="2"/>
  <c r="P1995" i="2"/>
  <c r="R1995" i="2"/>
  <c r="O1996" i="2"/>
  <c r="P1996" i="2"/>
  <c r="R1996" i="2"/>
  <c r="O1997" i="2"/>
  <c r="P1997" i="2"/>
  <c r="R1997" i="2"/>
  <c r="O1998" i="2"/>
  <c r="P1998" i="2"/>
  <c r="R1998" i="2"/>
  <c r="O1999" i="2"/>
  <c r="P1999" i="2"/>
  <c r="R1999" i="2"/>
  <c r="O2000" i="2"/>
  <c r="P2000" i="2"/>
  <c r="R2000" i="2"/>
  <c r="O2001" i="2"/>
  <c r="P2001" i="2"/>
  <c r="R2001" i="2"/>
  <c r="O2002" i="2"/>
  <c r="P2002" i="2"/>
  <c r="R2002" i="2"/>
  <c r="O2003" i="2"/>
  <c r="P2003" i="2"/>
  <c r="R2003" i="2"/>
  <c r="O2004" i="2"/>
  <c r="P2004" i="2"/>
  <c r="R2004" i="2"/>
  <c r="O2005" i="2"/>
  <c r="P2005" i="2"/>
  <c r="R2005" i="2"/>
  <c r="O2006" i="2"/>
  <c r="P2006" i="2"/>
  <c r="R2006" i="2"/>
  <c r="O2007" i="2"/>
  <c r="P2007" i="2"/>
  <c r="R2007" i="2"/>
  <c r="O2008" i="2"/>
  <c r="P2008" i="2"/>
  <c r="R2008" i="2"/>
  <c r="O2009" i="2"/>
  <c r="P2009" i="2"/>
  <c r="R2009" i="2"/>
  <c r="O2010" i="2"/>
  <c r="P2010" i="2"/>
  <c r="R2010" i="2"/>
  <c r="O2011" i="2"/>
  <c r="P2011" i="2"/>
  <c r="R2011" i="2"/>
  <c r="O2012" i="2"/>
  <c r="P2012" i="2"/>
  <c r="R2012" i="2"/>
  <c r="O2013" i="2"/>
  <c r="P2013" i="2"/>
  <c r="R2013" i="2"/>
  <c r="O2014" i="2"/>
  <c r="P2014" i="2"/>
  <c r="R2014" i="2"/>
  <c r="O2015" i="2"/>
  <c r="P2015" i="2"/>
  <c r="R2015" i="2"/>
  <c r="O2016" i="2"/>
  <c r="P2016" i="2"/>
  <c r="R2016" i="2"/>
  <c r="O2017" i="2"/>
  <c r="P2017" i="2"/>
  <c r="R2017" i="2"/>
  <c r="O2018" i="2"/>
  <c r="P2018" i="2"/>
  <c r="R2018" i="2"/>
  <c r="O2019" i="2"/>
  <c r="P2019" i="2"/>
  <c r="R2019" i="2"/>
  <c r="O2020" i="2"/>
  <c r="P2020" i="2"/>
  <c r="R2020" i="2"/>
  <c r="O2021" i="2"/>
  <c r="P2021" i="2"/>
  <c r="R2021" i="2"/>
  <c r="O2022" i="2"/>
  <c r="P2022" i="2"/>
  <c r="R2022" i="2"/>
  <c r="O2023" i="2"/>
  <c r="P2023" i="2"/>
  <c r="R2023" i="2"/>
  <c r="O2024" i="2"/>
  <c r="P2024" i="2"/>
  <c r="R2024" i="2"/>
  <c r="O2025" i="2"/>
  <c r="P2025" i="2"/>
  <c r="R2025" i="2"/>
  <c r="O2026" i="2"/>
  <c r="P2026" i="2"/>
  <c r="R2026" i="2"/>
  <c r="O2027" i="2"/>
  <c r="P2027" i="2"/>
  <c r="R2027" i="2"/>
  <c r="O2028" i="2"/>
  <c r="P2028" i="2"/>
  <c r="R2028" i="2"/>
  <c r="O2029" i="2"/>
  <c r="P2029" i="2"/>
  <c r="R2029" i="2"/>
  <c r="O2030" i="2"/>
  <c r="P2030" i="2"/>
  <c r="R2030" i="2"/>
  <c r="O2031" i="2"/>
  <c r="P2031" i="2"/>
  <c r="R2031" i="2"/>
  <c r="O2032" i="2"/>
  <c r="P2032" i="2"/>
  <c r="R2032" i="2"/>
  <c r="O2033" i="2"/>
  <c r="P2033" i="2"/>
  <c r="R2033" i="2"/>
  <c r="O2034" i="2"/>
  <c r="P2034" i="2"/>
  <c r="R2034" i="2"/>
  <c r="O2035" i="2"/>
  <c r="P2035" i="2"/>
  <c r="R2035" i="2"/>
  <c r="O2036" i="2"/>
  <c r="P2036" i="2"/>
  <c r="R2036" i="2"/>
  <c r="O2037" i="2"/>
  <c r="P2037" i="2"/>
  <c r="R2037" i="2"/>
  <c r="O2038" i="2"/>
  <c r="P2038" i="2"/>
  <c r="R2038" i="2"/>
  <c r="O2039" i="2"/>
  <c r="P2039" i="2"/>
  <c r="R2039" i="2"/>
  <c r="O2040" i="2"/>
  <c r="P2040" i="2"/>
  <c r="R2040" i="2"/>
  <c r="O2041" i="2"/>
  <c r="P2041" i="2"/>
  <c r="R2041" i="2"/>
  <c r="O2042" i="2"/>
  <c r="P2042" i="2"/>
  <c r="R2042" i="2"/>
  <c r="O2043" i="2"/>
  <c r="P2043" i="2"/>
  <c r="R2043" i="2"/>
  <c r="O2044" i="2"/>
  <c r="P2044" i="2"/>
  <c r="R2044" i="2"/>
  <c r="O2045" i="2"/>
  <c r="P2045" i="2"/>
  <c r="R2045" i="2"/>
  <c r="O2046" i="2"/>
  <c r="P2046" i="2"/>
  <c r="R2046" i="2"/>
  <c r="O2047" i="2"/>
  <c r="P2047" i="2"/>
  <c r="R2047" i="2"/>
  <c r="O2048" i="2"/>
  <c r="P2048" i="2"/>
  <c r="R2048" i="2"/>
  <c r="O2049" i="2"/>
  <c r="P2049" i="2"/>
  <c r="R2049" i="2"/>
  <c r="O2050" i="2"/>
  <c r="P2050" i="2"/>
  <c r="R2050" i="2"/>
  <c r="O2051" i="2"/>
  <c r="P2051" i="2"/>
  <c r="R2051" i="2"/>
  <c r="O2052" i="2"/>
  <c r="P2052" i="2"/>
  <c r="R2052" i="2"/>
  <c r="O2053" i="2"/>
  <c r="P2053" i="2"/>
  <c r="R2053" i="2"/>
  <c r="O2054" i="2"/>
  <c r="P2054" i="2"/>
  <c r="R2054" i="2"/>
  <c r="O2055" i="2"/>
  <c r="P2055" i="2"/>
  <c r="R2055" i="2"/>
  <c r="O2056" i="2"/>
  <c r="P2056" i="2"/>
  <c r="R2056" i="2"/>
  <c r="O2057" i="2"/>
  <c r="P2057" i="2"/>
  <c r="R2057" i="2"/>
  <c r="O2058" i="2"/>
  <c r="P2058" i="2"/>
  <c r="R2058" i="2"/>
  <c r="O2059" i="2"/>
  <c r="P2059" i="2"/>
  <c r="R2059" i="2"/>
  <c r="O2060" i="2"/>
  <c r="P2060" i="2"/>
  <c r="R2060" i="2"/>
  <c r="O2061" i="2"/>
  <c r="P2061" i="2"/>
  <c r="R2061" i="2"/>
  <c r="O2062" i="2"/>
  <c r="P2062" i="2"/>
  <c r="R2062" i="2"/>
  <c r="O2063" i="2"/>
  <c r="P2063" i="2"/>
  <c r="R2063" i="2"/>
  <c r="O2064" i="2"/>
  <c r="P2064" i="2"/>
  <c r="R2064" i="2"/>
  <c r="O2065" i="2"/>
  <c r="P2065" i="2"/>
  <c r="R2065" i="2"/>
  <c r="O2066" i="2"/>
  <c r="P2066" i="2"/>
  <c r="R2066" i="2"/>
  <c r="O2067" i="2"/>
  <c r="P2067" i="2"/>
  <c r="R2067" i="2"/>
  <c r="O2068" i="2"/>
  <c r="P2068" i="2"/>
  <c r="R2068" i="2"/>
  <c r="O2069" i="2"/>
  <c r="P2069" i="2"/>
  <c r="R2069" i="2"/>
  <c r="O2070" i="2"/>
  <c r="P2070" i="2"/>
  <c r="R2070" i="2"/>
  <c r="O2071" i="2"/>
  <c r="P2071" i="2"/>
  <c r="R2071" i="2"/>
  <c r="O2072" i="2"/>
  <c r="P2072" i="2"/>
  <c r="R2072" i="2"/>
  <c r="O2073" i="2"/>
  <c r="P2073" i="2"/>
  <c r="R2073" i="2"/>
  <c r="O2074" i="2"/>
  <c r="P2074" i="2"/>
  <c r="R2074" i="2"/>
  <c r="O2075" i="2"/>
  <c r="P2075" i="2"/>
  <c r="R2075" i="2"/>
  <c r="O2076" i="2"/>
  <c r="P2076" i="2"/>
  <c r="R2076" i="2"/>
  <c r="O2077" i="2"/>
  <c r="P2077" i="2"/>
  <c r="R2077" i="2"/>
  <c r="O2078" i="2"/>
  <c r="P2078" i="2"/>
  <c r="R2078" i="2"/>
  <c r="O2079" i="2"/>
  <c r="P2079" i="2"/>
  <c r="R2079" i="2"/>
  <c r="O2080" i="2"/>
  <c r="P2080" i="2"/>
  <c r="R2080" i="2"/>
  <c r="O2081" i="2"/>
  <c r="P2081" i="2"/>
  <c r="R2081" i="2"/>
  <c r="O2082" i="2"/>
  <c r="P2082" i="2"/>
  <c r="R2082" i="2"/>
  <c r="O2083" i="2"/>
  <c r="P2083" i="2"/>
  <c r="R2083" i="2"/>
  <c r="O2084" i="2"/>
  <c r="P2084" i="2"/>
  <c r="R2084" i="2"/>
  <c r="O2085" i="2"/>
  <c r="P2085" i="2"/>
  <c r="R2085" i="2"/>
  <c r="O2086" i="2"/>
  <c r="P2086" i="2"/>
  <c r="R2086" i="2"/>
  <c r="O2087" i="2"/>
  <c r="P2087" i="2"/>
  <c r="R2087" i="2"/>
  <c r="O2088" i="2"/>
  <c r="P2088" i="2"/>
  <c r="R2088" i="2"/>
  <c r="O2089" i="2"/>
  <c r="P2089" i="2"/>
  <c r="R2089" i="2"/>
  <c r="O2090" i="2"/>
  <c r="P2090" i="2"/>
  <c r="R2090" i="2"/>
  <c r="O2091" i="2"/>
  <c r="P2091" i="2"/>
  <c r="R2091" i="2"/>
  <c r="O2092" i="2"/>
  <c r="P2092" i="2"/>
  <c r="R2092" i="2"/>
  <c r="O2093" i="2"/>
  <c r="P2093" i="2"/>
  <c r="R2093" i="2"/>
  <c r="O2094" i="2"/>
  <c r="P2094" i="2"/>
  <c r="R2094" i="2"/>
  <c r="O2095" i="2"/>
  <c r="P2095" i="2"/>
  <c r="R2095" i="2"/>
  <c r="O2096" i="2"/>
  <c r="P2096" i="2"/>
  <c r="R2096" i="2"/>
  <c r="O2097" i="2"/>
  <c r="P2097" i="2"/>
  <c r="R2097" i="2"/>
  <c r="O2098" i="2"/>
  <c r="P2098" i="2"/>
  <c r="R2098" i="2"/>
  <c r="O2099" i="2"/>
  <c r="P2099" i="2"/>
  <c r="R2099" i="2"/>
  <c r="O2100" i="2"/>
  <c r="P2100" i="2"/>
  <c r="R2100" i="2"/>
  <c r="O2101" i="2"/>
  <c r="P2101" i="2"/>
  <c r="R2101" i="2"/>
  <c r="O2102" i="2"/>
  <c r="P2102" i="2"/>
  <c r="R2102" i="2"/>
  <c r="O2103" i="2"/>
  <c r="P2103" i="2"/>
  <c r="R2103" i="2"/>
  <c r="O2104" i="2"/>
  <c r="P2104" i="2"/>
  <c r="R2104" i="2"/>
  <c r="O2105" i="2"/>
  <c r="P2105" i="2"/>
  <c r="R2105" i="2"/>
  <c r="O2106" i="2"/>
  <c r="P2106" i="2"/>
  <c r="R2106" i="2"/>
  <c r="O2107" i="2"/>
  <c r="P2107" i="2"/>
  <c r="R2107" i="2"/>
  <c r="O2108" i="2"/>
  <c r="P2108" i="2"/>
  <c r="R2108" i="2"/>
  <c r="O2109" i="2"/>
  <c r="P2109" i="2"/>
  <c r="R2109" i="2"/>
  <c r="O2110" i="2"/>
  <c r="P2110" i="2"/>
  <c r="R2110" i="2"/>
  <c r="O2111" i="2"/>
  <c r="P2111" i="2"/>
  <c r="R2111" i="2"/>
  <c r="O2112" i="2"/>
  <c r="P2112" i="2"/>
  <c r="R2112" i="2"/>
  <c r="O2113" i="2"/>
  <c r="P2113" i="2"/>
  <c r="R2113" i="2"/>
  <c r="O2114" i="2"/>
  <c r="P2114" i="2"/>
  <c r="R2114" i="2"/>
  <c r="O2115" i="2"/>
  <c r="P2115" i="2"/>
  <c r="R2115" i="2"/>
  <c r="O2116" i="2"/>
  <c r="P2116" i="2"/>
  <c r="R2116" i="2"/>
  <c r="O2117" i="2"/>
  <c r="P2117" i="2"/>
  <c r="R2117" i="2"/>
  <c r="O2118" i="2"/>
  <c r="P2118" i="2"/>
  <c r="R2118" i="2"/>
  <c r="O2119" i="2"/>
  <c r="P2119" i="2"/>
  <c r="R2119" i="2"/>
  <c r="O2120" i="2"/>
  <c r="P2120" i="2"/>
  <c r="R2120" i="2"/>
  <c r="O2121" i="2"/>
  <c r="P2121" i="2"/>
  <c r="R2121" i="2"/>
  <c r="O2122" i="2"/>
  <c r="P2122" i="2"/>
  <c r="R2122" i="2"/>
  <c r="O2123" i="2"/>
  <c r="P2123" i="2"/>
  <c r="R2123" i="2"/>
  <c r="O2124" i="2"/>
  <c r="P2124" i="2"/>
  <c r="R2124" i="2"/>
  <c r="O2125" i="2"/>
  <c r="P2125" i="2"/>
  <c r="R2125" i="2"/>
  <c r="O2126" i="2"/>
  <c r="P2126" i="2"/>
  <c r="R2126" i="2"/>
  <c r="O2127" i="2"/>
  <c r="P2127" i="2"/>
  <c r="R2127" i="2"/>
  <c r="O2128" i="2"/>
  <c r="P2128" i="2"/>
  <c r="R2128" i="2"/>
  <c r="O2129" i="2"/>
  <c r="P2129" i="2"/>
  <c r="R2129" i="2"/>
  <c r="O2130" i="2"/>
  <c r="P2130" i="2"/>
  <c r="R2130" i="2"/>
  <c r="O2131" i="2"/>
  <c r="P2131" i="2"/>
  <c r="R2131" i="2"/>
  <c r="O2132" i="2"/>
  <c r="P2132" i="2"/>
  <c r="R2132" i="2"/>
  <c r="O2133" i="2"/>
  <c r="P2133" i="2"/>
  <c r="R2133" i="2"/>
  <c r="O2134" i="2"/>
  <c r="P2134" i="2"/>
  <c r="R2134" i="2"/>
  <c r="O2135" i="2"/>
  <c r="P2135" i="2"/>
  <c r="R2135" i="2"/>
  <c r="O2136" i="2"/>
  <c r="P2136" i="2"/>
  <c r="R2136" i="2"/>
  <c r="O2137" i="2"/>
  <c r="P2137" i="2"/>
  <c r="R2137" i="2"/>
  <c r="O2138" i="2"/>
  <c r="P2138" i="2"/>
  <c r="R2138" i="2"/>
  <c r="O2139" i="2"/>
  <c r="P2139" i="2"/>
  <c r="R2139" i="2"/>
  <c r="O2140" i="2"/>
  <c r="P2140" i="2"/>
  <c r="R2140" i="2"/>
  <c r="O2141" i="2"/>
  <c r="P2141" i="2"/>
  <c r="R2141" i="2"/>
  <c r="O2142" i="2"/>
  <c r="P2142" i="2"/>
  <c r="R2142" i="2"/>
  <c r="O2143" i="2"/>
  <c r="P2143" i="2"/>
  <c r="R2143" i="2"/>
  <c r="O2144" i="2"/>
  <c r="P2144" i="2"/>
  <c r="R2144" i="2"/>
  <c r="O2145" i="2"/>
  <c r="P2145" i="2"/>
  <c r="R2145" i="2"/>
  <c r="O2146" i="2"/>
  <c r="P2146" i="2"/>
  <c r="R2146" i="2"/>
  <c r="O2147" i="2"/>
  <c r="P2147" i="2"/>
  <c r="R2147" i="2"/>
  <c r="O2148" i="2"/>
  <c r="P2148" i="2"/>
  <c r="R2148" i="2"/>
  <c r="O2149" i="2"/>
  <c r="P2149" i="2"/>
  <c r="R2149" i="2"/>
  <c r="O2150" i="2"/>
  <c r="P2150" i="2"/>
  <c r="R2150" i="2"/>
  <c r="O2151" i="2"/>
  <c r="P2151" i="2"/>
  <c r="R2151" i="2"/>
  <c r="O2152" i="2"/>
  <c r="P2152" i="2"/>
  <c r="R2152" i="2"/>
  <c r="O2153" i="2"/>
  <c r="P2153" i="2"/>
  <c r="R2153" i="2"/>
  <c r="O2154" i="2"/>
  <c r="P2154" i="2"/>
  <c r="R2154" i="2"/>
  <c r="O2155" i="2"/>
  <c r="P2155" i="2"/>
  <c r="R2155" i="2"/>
  <c r="O2156" i="2"/>
  <c r="P2156" i="2"/>
  <c r="R2156" i="2"/>
  <c r="O2157" i="2"/>
  <c r="P2157" i="2"/>
  <c r="R2157" i="2"/>
  <c r="O2158" i="2"/>
  <c r="P2158" i="2"/>
  <c r="R2158" i="2"/>
  <c r="O2159" i="2"/>
  <c r="P2159" i="2"/>
  <c r="R2159" i="2"/>
  <c r="O2160" i="2"/>
  <c r="P2160" i="2"/>
  <c r="R2160" i="2"/>
  <c r="O2161" i="2"/>
  <c r="P2161" i="2"/>
  <c r="R2161" i="2"/>
  <c r="O2162" i="2"/>
  <c r="P2162" i="2"/>
  <c r="R2162" i="2"/>
  <c r="O2163" i="2"/>
  <c r="P2163" i="2"/>
  <c r="R2163" i="2"/>
  <c r="O2164" i="2"/>
  <c r="P2164" i="2"/>
  <c r="R2164" i="2"/>
  <c r="O2165" i="2"/>
  <c r="P2165" i="2"/>
  <c r="R2165" i="2"/>
  <c r="O2166" i="2"/>
  <c r="P2166" i="2"/>
  <c r="R2166" i="2"/>
  <c r="O2167" i="2"/>
  <c r="P2167" i="2"/>
  <c r="R2167" i="2"/>
  <c r="O2168" i="2"/>
  <c r="P2168" i="2"/>
  <c r="R2168" i="2"/>
  <c r="O2169" i="2"/>
  <c r="P2169" i="2"/>
  <c r="R2169" i="2"/>
  <c r="O2170" i="2"/>
  <c r="P2170" i="2"/>
  <c r="R2170" i="2"/>
  <c r="O2171" i="2"/>
  <c r="P2171" i="2"/>
  <c r="R2171" i="2"/>
  <c r="O2172" i="2"/>
  <c r="P2172" i="2"/>
  <c r="R2172" i="2"/>
  <c r="O2173" i="2"/>
  <c r="P2173" i="2"/>
  <c r="R2173" i="2"/>
  <c r="O2174" i="2"/>
  <c r="P2174" i="2"/>
  <c r="R2174" i="2"/>
  <c r="O2175" i="2"/>
  <c r="P2175" i="2"/>
  <c r="R2175" i="2"/>
  <c r="O2176" i="2"/>
  <c r="P2176" i="2"/>
  <c r="R2176" i="2"/>
  <c r="O2177" i="2"/>
  <c r="P2177" i="2"/>
  <c r="R2177" i="2"/>
  <c r="O2178" i="2"/>
  <c r="P2178" i="2"/>
  <c r="R2178" i="2"/>
  <c r="O2179" i="2"/>
  <c r="P2179" i="2"/>
  <c r="R2179" i="2"/>
  <c r="O2180" i="2"/>
  <c r="P2180" i="2"/>
  <c r="R2180" i="2"/>
  <c r="O2181" i="2"/>
  <c r="P2181" i="2"/>
  <c r="R2181" i="2"/>
  <c r="O2182" i="2"/>
  <c r="P2182" i="2"/>
  <c r="R2182" i="2"/>
  <c r="O2183" i="2"/>
  <c r="P2183" i="2"/>
  <c r="R2183" i="2"/>
  <c r="O2184" i="2"/>
  <c r="P2184" i="2"/>
  <c r="R2184" i="2"/>
  <c r="O2185" i="2"/>
  <c r="P2185" i="2"/>
  <c r="R2185" i="2"/>
  <c r="O2186" i="2"/>
  <c r="P2186" i="2"/>
  <c r="R2186" i="2"/>
  <c r="O2187" i="2"/>
  <c r="P2187" i="2"/>
  <c r="R2187" i="2"/>
  <c r="O2188" i="2"/>
  <c r="P2188" i="2"/>
  <c r="R2188" i="2"/>
  <c r="O2189" i="2"/>
  <c r="P2189" i="2"/>
  <c r="R2189" i="2"/>
  <c r="O2190" i="2"/>
  <c r="P2190" i="2"/>
  <c r="R2190" i="2"/>
  <c r="O2191" i="2"/>
  <c r="P2191" i="2"/>
  <c r="R2191" i="2"/>
  <c r="O2192" i="2"/>
  <c r="P2192" i="2"/>
  <c r="R2192" i="2"/>
  <c r="O2193" i="2"/>
  <c r="P2193" i="2"/>
  <c r="R2193" i="2"/>
  <c r="O2194" i="2"/>
  <c r="P2194" i="2"/>
  <c r="R2194" i="2"/>
  <c r="O2195" i="2"/>
  <c r="P2195" i="2"/>
  <c r="R2195" i="2"/>
  <c r="O2196" i="2"/>
  <c r="P2196" i="2"/>
  <c r="R2196" i="2"/>
  <c r="O2197" i="2"/>
  <c r="P2197" i="2"/>
  <c r="R2197" i="2"/>
  <c r="O2198" i="2"/>
  <c r="P2198" i="2"/>
  <c r="R2198" i="2"/>
  <c r="O2199" i="2"/>
  <c r="P2199" i="2"/>
  <c r="R2199" i="2"/>
  <c r="O2200" i="2"/>
  <c r="P2200" i="2"/>
  <c r="R2200" i="2"/>
  <c r="O2201" i="2"/>
  <c r="P2201" i="2"/>
  <c r="R2201" i="2"/>
  <c r="O2202" i="2"/>
  <c r="P2202" i="2"/>
  <c r="R2202" i="2"/>
  <c r="O2203" i="2"/>
  <c r="P2203" i="2"/>
  <c r="R2203" i="2"/>
  <c r="O2204" i="2"/>
  <c r="P2204" i="2"/>
  <c r="R2204" i="2"/>
  <c r="O2205" i="2"/>
  <c r="P2205" i="2"/>
  <c r="R2205" i="2"/>
  <c r="O2206" i="2"/>
  <c r="P2206" i="2"/>
  <c r="R2206" i="2"/>
  <c r="O2207" i="2"/>
  <c r="P2207" i="2"/>
  <c r="R2207" i="2"/>
  <c r="O2208" i="2"/>
  <c r="P2208" i="2"/>
  <c r="R2208" i="2"/>
  <c r="O2209" i="2"/>
  <c r="P2209" i="2"/>
  <c r="R2209" i="2"/>
  <c r="O2210" i="2"/>
  <c r="P2210" i="2"/>
  <c r="R2210" i="2"/>
  <c r="O2211" i="2"/>
  <c r="P2211" i="2"/>
  <c r="R2211" i="2"/>
  <c r="O2212" i="2"/>
  <c r="P2212" i="2"/>
  <c r="R2212" i="2"/>
  <c r="O2213" i="2"/>
  <c r="P2213" i="2"/>
  <c r="R2213" i="2"/>
  <c r="O2214" i="2"/>
  <c r="P2214" i="2"/>
  <c r="R2214" i="2"/>
  <c r="O2215" i="2"/>
  <c r="P2215" i="2"/>
  <c r="R2215" i="2"/>
  <c r="O2216" i="2"/>
  <c r="P2216" i="2"/>
  <c r="R2216" i="2"/>
  <c r="O2217" i="2"/>
  <c r="P2217" i="2"/>
  <c r="R2217" i="2"/>
  <c r="O2218" i="2"/>
  <c r="P2218" i="2"/>
  <c r="R2218" i="2"/>
  <c r="O2219" i="2"/>
  <c r="P2219" i="2"/>
  <c r="R2219" i="2"/>
  <c r="O2220" i="2"/>
  <c r="P2220" i="2"/>
  <c r="R2220" i="2"/>
  <c r="O2221" i="2"/>
  <c r="P2221" i="2"/>
  <c r="R2221" i="2"/>
  <c r="O2222" i="2"/>
  <c r="P2222" i="2"/>
  <c r="R2222" i="2"/>
  <c r="O2223" i="2"/>
  <c r="P2223" i="2"/>
  <c r="R2223" i="2"/>
  <c r="O2224" i="2"/>
  <c r="P2224" i="2"/>
  <c r="R2224" i="2"/>
  <c r="O2225" i="2"/>
  <c r="P2225" i="2"/>
  <c r="R2225" i="2"/>
  <c r="O2226" i="2"/>
  <c r="P2226" i="2"/>
  <c r="R2226" i="2"/>
  <c r="O2227" i="2"/>
  <c r="P2227" i="2"/>
  <c r="R2227" i="2"/>
  <c r="O2228" i="2"/>
  <c r="P2228" i="2"/>
  <c r="R2228" i="2"/>
  <c r="O2229" i="2"/>
  <c r="P2229" i="2"/>
  <c r="R2229" i="2"/>
  <c r="O2230" i="2"/>
  <c r="P2230" i="2"/>
  <c r="R2230" i="2"/>
  <c r="O2231" i="2"/>
  <c r="P2231" i="2"/>
  <c r="R2231" i="2"/>
  <c r="O2232" i="2"/>
  <c r="P2232" i="2"/>
  <c r="R2232" i="2"/>
  <c r="O2233" i="2"/>
  <c r="P2233" i="2"/>
  <c r="R2233" i="2"/>
  <c r="O2234" i="2"/>
  <c r="P2234" i="2"/>
  <c r="R2234" i="2"/>
  <c r="O2235" i="2"/>
  <c r="P2235" i="2"/>
  <c r="R2235" i="2"/>
  <c r="O2236" i="2"/>
  <c r="P2236" i="2"/>
  <c r="R2236" i="2"/>
  <c r="O2237" i="2"/>
  <c r="P2237" i="2"/>
  <c r="R2237" i="2"/>
  <c r="O2238" i="2"/>
  <c r="P2238" i="2"/>
  <c r="R2238" i="2"/>
  <c r="O2239" i="2"/>
  <c r="P2239" i="2"/>
  <c r="R2239" i="2"/>
  <c r="O2240" i="2"/>
  <c r="P2240" i="2"/>
  <c r="R2240" i="2"/>
  <c r="O2241" i="2"/>
  <c r="P2241" i="2"/>
  <c r="R2241" i="2"/>
  <c r="O2242" i="2"/>
  <c r="P2242" i="2"/>
  <c r="R2242" i="2"/>
  <c r="O2243" i="2"/>
  <c r="P2243" i="2"/>
  <c r="R2243" i="2"/>
  <c r="O2244" i="2"/>
  <c r="P2244" i="2"/>
  <c r="R2244" i="2"/>
  <c r="O2245" i="2"/>
  <c r="P2245" i="2"/>
  <c r="R2245" i="2"/>
  <c r="O2246" i="2"/>
  <c r="P2246" i="2"/>
  <c r="R2246" i="2"/>
  <c r="O2247" i="2"/>
  <c r="P2247" i="2"/>
  <c r="R2247" i="2"/>
  <c r="O2248" i="2"/>
  <c r="P2248" i="2"/>
  <c r="R2248" i="2"/>
  <c r="O2249" i="2"/>
  <c r="P2249" i="2"/>
  <c r="R2249" i="2"/>
  <c r="O2250" i="2"/>
  <c r="P2250" i="2"/>
  <c r="R2250" i="2"/>
  <c r="O2251" i="2"/>
  <c r="P2251" i="2"/>
  <c r="R2251" i="2"/>
  <c r="O2252" i="2"/>
  <c r="P2252" i="2"/>
  <c r="R2252" i="2"/>
  <c r="O2253" i="2"/>
  <c r="P2253" i="2"/>
  <c r="R2253" i="2"/>
  <c r="O2254" i="2"/>
  <c r="P2254" i="2"/>
  <c r="R2254" i="2"/>
  <c r="O2255" i="2"/>
  <c r="P2255" i="2"/>
  <c r="R2255" i="2"/>
  <c r="O2256" i="2"/>
  <c r="P2256" i="2"/>
  <c r="R2256" i="2"/>
  <c r="O2257" i="2"/>
  <c r="P2257" i="2"/>
  <c r="R2257" i="2"/>
  <c r="O2258" i="2"/>
  <c r="P2258" i="2"/>
  <c r="R2258" i="2"/>
  <c r="O2259" i="2"/>
  <c r="P2259" i="2"/>
  <c r="R2259" i="2"/>
  <c r="O2260" i="2"/>
  <c r="P2260" i="2"/>
  <c r="R2260" i="2"/>
  <c r="O2261" i="2"/>
  <c r="P2261" i="2"/>
  <c r="R2261" i="2"/>
  <c r="O2262" i="2"/>
  <c r="P2262" i="2"/>
  <c r="R2262" i="2"/>
  <c r="O2263" i="2"/>
  <c r="P2263" i="2"/>
  <c r="R2263" i="2"/>
  <c r="O2264" i="2"/>
  <c r="P2264" i="2"/>
  <c r="R2264" i="2"/>
  <c r="O2265" i="2"/>
  <c r="P2265" i="2"/>
  <c r="R2265" i="2"/>
  <c r="O2266" i="2"/>
  <c r="P2266" i="2"/>
  <c r="R2266" i="2"/>
  <c r="O2267" i="2"/>
  <c r="P2267" i="2"/>
  <c r="R2267" i="2"/>
  <c r="O2268" i="2"/>
  <c r="P2268" i="2"/>
  <c r="R2268" i="2"/>
  <c r="O2269" i="2"/>
  <c r="P2269" i="2"/>
  <c r="R2269" i="2"/>
  <c r="O2270" i="2"/>
  <c r="P2270" i="2"/>
  <c r="R2270" i="2"/>
  <c r="O2271" i="2"/>
  <c r="P2271" i="2"/>
  <c r="R2271" i="2"/>
  <c r="O2272" i="2"/>
  <c r="P2272" i="2"/>
  <c r="R2272" i="2"/>
  <c r="O2273" i="2"/>
  <c r="P2273" i="2"/>
  <c r="R2273" i="2"/>
  <c r="O2274" i="2"/>
  <c r="P2274" i="2"/>
  <c r="R2274" i="2"/>
  <c r="O2275" i="2"/>
  <c r="P2275" i="2"/>
  <c r="R2275" i="2"/>
  <c r="O2276" i="2"/>
  <c r="P2276" i="2"/>
  <c r="R2276" i="2"/>
  <c r="O2277" i="2"/>
  <c r="P2277" i="2"/>
  <c r="R2277" i="2"/>
  <c r="O2278" i="2"/>
  <c r="P2278" i="2"/>
  <c r="R2278" i="2"/>
  <c r="O2279" i="2"/>
  <c r="P2279" i="2"/>
  <c r="R2279" i="2"/>
  <c r="O2280" i="2"/>
  <c r="P2280" i="2"/>
  <c r="R2280" i="2"/>
  <c r="O2281" i="2"/>
  <c r="P2281" i="2"/>
  <c r="R2281" i="2"/>
  <c r="O2282" i="2"/>
  <c r="P2282" i="2"/>
  <c r="R2282" i="2"/>
  <c r="O2283" i="2"/>
  <c r="P2283" i="2"/>
  <c r="R2283" i="2"/>
  <c r="O2284" i="2"/>
  <c r="P2284" i="2"/>
  <c r="R2284" i="2"/>
  <c r="O2285" i="2"/>
  <c r="P2285" i="2"/>
  <c r="R2285" i="2"/>
  <c r="O2286" i="2"/>
  <c r="P2286" i="2"/>
  <c r="R2286" i="2"/>
  <c r="O2287" i="2"/>
  <c r="P2287" i="2"/>
  <c r="R2287" i="2"/>
  <c r="O2288" i="2"/>
  <c r="P2288" i="2"/>
  <c r="R2288" i="2"/>
  <c r="O2289" i="2"/>
  <c r="P2289" i="2"/>
  <c r="R2289" i="2"/>
  <c r="O2290" i="2"/>
  <c r="P2290" i="2"/>
  <c r="R2290" i="2"/>
  <c r="O2291" i="2"/>
  <c r="P2291" i="2"/>
  <c r="R2291" i="2"/>
  <c r="O2292" i="2"/>
  <c r="P2292" i="2"/>
  <c r="R2292" i="2"/>
  <c r="O2293" i="2"/>
  <c r="P2293" i="2"/>
  <c r="R2293" i="2"/>
  <c r="O2294" i="2"/>
  <c r="P2294" i="2"/>
  <c r="R2294" i="2"/>
  <c r="O2295" i="2"/>
  <c r="P2295" i="2"/>
  <c r="R2295" i="2"/>
  <c r="O2296" i="2"/>
  <c r="P2296" i="2"/>
  <c r="R2296" i="2"/>
  <c r="O2297" i="2"/>
  <c r="P2297" i="2"/>
  <c r="R2297" i="2"/>
  <c r="O2298" i="2"/>
  <c r="P2298" i="2"/>
  <c r="R2298" i="2"/>
  <c r="O2299" i="2"/>
  <c r="P2299" i="2"/>
  <c r="R2299" i="2"/>
  <c r="O2300" i="2"/>
  <c r="P2300" i="2"/>
  <c r="R2300" i="2"/>
  <c r="O2301" i="2"/>
  <c r="P2301" i="2"/>
  <c r="R2301" i="2"/>
  <c r="O2302" i="2"/>
  <c r="P2302" i="2"/>
  <c r="R2302" i="2"/>
  <c r="O2303" i="2"/>
  <c r="P2303" i="2"/>
  <c r="R2303" i="2"/>
  <c r="O2304" i="2"/>
  <c r="P2304" i="2"/>
  <c r="R2304" i="2"/>
  <c r="O2305" i="2"/>
  <c r="P2305" i="2"/>
  <c r="R2305" i="2"/>
  <c r="O2306" i="2"/>
  <c r="P2306" i="2"/>
  <c r="R2306" i="2"/>
  <c r="O2307" i="2"/>
  <c r="P2307" i="2"/>
  <c r="R2307" i="2"/>
  <c r="O2308" i="2"/>
  <c r="P2308" i="2"/>
  <c r="R2308" i="2"/>
  <c r="O2309" i="2"/>
  <c r="P2309" i="2"/>
  <c r="R2309" i="2"/>
  <c r="O2310" i="2"/>
  <c r="P2310" i="2"/>
  <c r="R2310" i="2"/>
  <c r="O2311" i="2"/>
  <c r="P2311" i="2"/>
  <c r="R2311" i="2"/>
  <c r="O2312" i="2"/>
  <c r="P2312" i="2"/>
  <c r="R2312" i="2"/>
  <c r="O2313" i="2"/>
  <c r="P2313" i="2"/>
  <c r="R2313" i="2"/>
  <c r="O2314" i="2"/>
  <c r="P2314" i="2"/>
  <c r="R2314" i="2"/>
  <c r="O2315" i="2"/>
  <c r="P2315" i="2"/>
  <c r="R2315" i="2"/>
  <c r="O2316" i="2"/>
  <c r="P2316" i="2"/>
  <c r="R2316" i="2"/>
  <c r="O2317" i="2"/>
  <c r="P2317" i="2"/>
  <c r="R2317" i="2"/>
  <c r="O2318" i="2"/>
  <c r="P2318" i="2"/>
  <c r="R2318" i="2"/>
  <c r="O2319" i="2"/>
  <c r="P2319" i="2"/>
  <c r="R2319" i="2"/>
  <c r="O2320" i="2"/>
  <c r="P2320" i="2"/>
  <c r="R2320" i="2"/>
  <c r="O2321" i="2"/>
  <c r="P2321" i="2"/>
  <c r="R2321" i="2"/>
  <c r="O2322" i="2"/>
  <c r="P2322" i="2"/>
  <c r="R2322" i="2"/>
  <c r="O2323" i="2"/>
  <c r="P2323" i="2"/>
  <c r="R2323" i="2"/>
  <c r="O2324" i="2"/>
  <c r="P2324" i="2"/>
  <c r="R2324" i="2"/>
  <c r="O2325" i="2"/>
  <c r="P2325" i="2"/>
  <c r="R2325" i="2"/>
  <c r="O2326" i="2"/>
  <c r="P2326" i="2"/>
  <c r="R2326" i="2"/>
  <c r="O2327" i="2"/>
  <c r="P2327" i="2"/>
  <c r="R2327" i="2"/>
  <c r="O2328" i="2"/>
  <c r="P2328" i="2"/>
  <c r="R2328" i="2"/>
  <c r="O2329" i="2"/>
  <c r="P2329" i="2"/>
  <c r="R2329" i="2"/>
  <c r="O2330" i="2"/>
  <c r="P2330" i="2"/>
  <c r="R2330" i="2"/>
  <c r="O2331" i="2"/>
  <c r="P2331" i="2"/>
  <c r="R2331" i="2"/>
  <c r="O2332" i="2"/>
  <c r="P2332" i="2"/>
  <c r="R2332" i="2"/>
  <c r="O2333" i="2"/>
  <c r="P2333" i="2"/>
  <c r="R2333" i="2"/>
  <c r="O2334" i="2"/>
  <c r="P2334" i="2"/>
  <c r="R2334" i="2"/>
  <c r="O2335" i="2"/>
  <c r="P2335" i="2"/>
  <c r="R2335" i="2"/>
  <c r="O2336" i="2"/>
  <c r="P2336" i="2"/>
  <c r="R2336" i="2"/>
  <c r="O2337" i="2"/>
  <c r="P2337" i="2"/>
  <c r="R2337" i="2"/>
  <c r="O2338" i="2"/>
  <c r="P2338" i="2"/>
  <c r="R2338" i="2"/>
  <c r="O2339" i="2"/>
  <c r="P2339" i="2"/>
  <c r="R2339" i="2"/>
  <c r="O2340" i="2"/>
  <c r="P2340" i="2"/>
  <c r="R2340" i="2"/>
  <c r="O2341" i="2"/>
  <c r="P2341" i="2"/>
  <c r="R2341" i="2"/>
  <c r="O2342" i="2"/>
  <c r="P2342" i="2"/>
  <c r="R2342" i="2"/>
  <c r="O2343" i="2"/>
  <c r="P2343" i="2"/>
  <c r="R2343" i="2"/>
  <c r="O2344" i="2"/>
  <c r="P2344" i="2"/>
  <c r="R2344" i="2"/>
  <c r="O2345" i="2"/>
  <c r="P2345" i="2"/>
  <c r="R2345" i="2"/>
  <c r="O2346" i="2"/>
  <c r="P2346" i="2"/>
  <c r="R2346" i="2"/>
  <c r="O2347" i="2"/>
  <c r="P2347" i="2"/>
  <c r="R2347" i="2"/>
  <c r="O2348" i="2"/>
  <c r="P2348" i="2"/>
  <c r="R2348" i="2"/>
  <c r="O2349" i="2"/>
  <c r="P2349" i="2"/>
  <c r="R2349" i="2"/>
  <c r="O2350" i="2"/>
  <c r="P2350" i="2"/>
  <c r="R2350" i="2"/>
  <c r="O2351" i="2"/>
  <c r="P2351" i="2"/>
  <c r="R2351" i="2"/>
  <c r="O2352" i="2"/>
  <c r="P2352" i="2"/>
  <c r="R2352" i="2"/>
  <c r="O2353" i="2"/>
  <c r="P2353" i="2"/>
  <c r="R2353" i="2"/>
  <c r="O2354" i="2"/>
  <c r="P2354" i="2"/>
  <c r="R2354" i="2"/>
  <c r="O2355" i="2"/>
  <c r="P2355" i="2"/>
  <c r="R2355" i="2"/>
  <c r="O2356" i="2"/>
  <c r="P2356" i="2"/>
  <c r="R2356" i="2"/>
  <c r="O2357" i="2"/>
  <c r="P2357" i="2"/>
  <c r="R2357" i="2"/>
  <c r="O2358" i="2"/>
  <c r="P2358" i="2"/>
  <c r="R2358" i="2"/>
  <c r="O2359" i="2"/>
  <c r="P2359" i="2"/>
  <c r="R2359" i="2"/>
  <c r="O2360" i="2"/>
  <c r="P2360" i="2"/>
  <c r="R2360" i="2"/>
  <c r="O2361" i="2"/>
  <c r="P2361" i="2"/>
  <c r="R2361" i="2"/>
  <c r="O2362" i="2"/>
  <c r="P2362" i="2"/>
  <c r="R2362" i="2"/>
  <c r="O2363" i="2"/>
  <c r="P2363" i="2"/>
  <c r="R2363" i="2"/>
  <c r="O2364" i="2"/>
  <c r="P2364" i="2"/>
  <c r="R2364" i="2"/>
  <c r="O2365" i="2"/>
  <c r="P2365" i="2"/>
  <c r="R2365" i="2"/>
  <c r="O2366" i="2"/>
  <c r="P2366" i="2"/>
  <c r="R2366" i="2"/>
  <c r="O2367" i="2"/>
  <c r="P2367" i="2"/>
  <c r="R2367" i="2"/>
  <c r="O2368" i="2"/>
  <c r="P2368" i="2"/>
  <c r="R2368" i="2"/>
  <c r="O2369" i="2"/>
  <c r="P2369" i="2"/>
  <c r="R2369" i="2"/>
  <c r="O2370" i="2"/>
  <c r="P2370" i="2"/>
  <c r="R2370" i="2"/>
  <c r="O2371" i="2"/>
  <c r="P2371" i="2"/>
  <c r="R2371" i="2"/>
  <c r="O2372" i="2"/>
  <c r="P2372" i="2"/>
  <c r="R2372" i="2"/>
  <c r="O2373" i="2"/>
  <c r="P2373" i="2"/>
  <c r="R2373" i="2"/>
  <c r="O2374" i="2"/>
  <c r="P2374" i="2"/>
  <c r="R2374" i="2"/>
  <c r="O2375" i="2"/>
  <c r="P2375" i="2"/>
  <c r="R2375" i="2"/>
  <c r="O2376" i="2"/>
  <c r="P2376" i="2"/>
  <c r="R2376" i="2"/>
  <c r="O2377" i="2"/>
  <c r="P2377" i="2"/>
  <c r="R2377" i="2"/>
  <c r="O2378" i="2"/>
  <c r="P2378" i="2"/>
  <c r="R2378" i="2"/>
  <c r="O2379" i="2"/>
  <c r="P2379" i="2"/>
  <c r="R2379" i="2"/>
  <c r="O2380" i="2"/>
  <c r="P2380" i="2"/>
  <c r="R2380" i="2"/>
  <c r="O2381" i="2"/>
  <c r="P2381" i="2"/>
  <c r="R2381" i="2"/>
  <c r="O2382" i="2"/>
  <c r="P2382" i="2"/>
  <c r="R2382" i="2"/>
  <c r="O2383" i="2"/>
  <c r="P2383" i="2"/>
  <c r="R2383" i="2"/>
  <c r="O2384" i="2"/>
  <c r="P2384" i="2"/>
  <c r="R2384" i="2"/>
  <c r="O2385" i="2"/>
  <c r="P2385" i="2"/>
  <c r="R2385" i="2"/>
  <c r="O2386" i="2"/>
  <c r="P2386" i="2"/>
  <c r="R2386" i="2"/>
  <c r="O2387" i="2"/>
  <c r="P2387" i="2"/>
  <c r="R2387" i="2"/>
  <c r="O2388" i="2"/>
  <c r="P2388" i="2"/>
  <c r="R2388" i="2"/>
  <c r="O2389" i="2"/>
  <c r="P2389" i="2"/>
  <c r="R2389" i="2"/>
  <c r="O2390" i="2"/>
  <c r="P2390" i="2"/>
  <c r="R2390" i="2"/>
  <c r="O2391" i="2"/>
  <c r="P2391" i="2"/>
  <c r="R2391" i="2"/>
  <c r="O2392" i="2"/>
  <c r="P2392" i="2"/>
  <c r="R2392" i="2"/>
  <c r="O2393" i="2"/>
  <c r="P2393" i="2"/>
  <c r="R2393" i="2"/>
  <c r="O2394" i="2"/>
  <c r="P2394" i="2"/>
  <c r="R2394" i="2"/>
  <c r="O2395" i="2"/>
  <c r="P2395" i="2"/>
  <c r="R2395" i="2"/>
  <c r="O2396" i="2"/>
  <c r="P2396" i="2"/>
  <c r="R2396" i="2"/>
  <c r="O2397" i="2"/>
  <c r="P2397" i="2"/>
  <c r="R2397" i="2"/>
  <c r="O2398" i="2"/>
  <c r="P2398" i="2"/>
  <c r="R2398" i="2"/>
  <c r="O2399" i="2"/>
  <c r="P2399" i="2"/>
  <c r="R2399" i="2"/>
  <c r="O2400" i="2"/>
  <c r="P2400" i="2"/>
  <c r="R2400" i="2"/>
  <c r="O2401" i="2"/>
  <c r="P2401" i="2"/>
  <c r="R2401" i="2"/>
  <c r="O2402" i="2"/>
  <c r="P2402" i="2"/>
  <c r="R2402" i="2"/>
  <c r="O2403" i="2"/>
  <c r="P2403" i="2"/>
  <c r="R2403" i="2"/>
  <c r="O2404" i="2"/>
  <c r="P2404" i="2"/>
  <c r="R2404" i="2"/>
  <c r="O2405" i="2"/>
  <c r="P2405" i="2"/>
  <c r="R2405" i="2"/>
  <c r="O2406" i="2"/>
  <c r="P2406" i="2"/>
  <c r="R2406" i="2"/>
  <c r="O2407" i="2"/>
  <c r="P2407" i="2"/>
  <c r="R2407" i="2"/>
  <c r="O2408" i="2"/>
  <c r="P2408" i="2"/>
  <c r="R2408" i="2"/>
  <c r="O2409" i="2"/>
  <c r="P2409" i="2"/>
  <c r="R2409" i="2"/>
  <c r="O2410" i="2"/>
  <c r="P2410" i="2"/>
  <c r="R2410" i="2"/>
  <c r="O2411" i="2"/>
  <c r="P2411" i="2"/>
  <c r="R2411" i="2"/>
  <c r="O2412" i="2"/>
  <c r="P2412" i="2"/>
  <c r="R2412" i="2"/>
  <c r="O2413" i="2"/>
  <c r="P2413" i="2"/>
  <c r="R2413" i="2"/>
  <c r="O2414" i="2"/>
  <c r="P2414" i="2"/>
  <c r="R2414" i="2"/>
  <c r="O2415" i="2"/>
  <c r="P2415" i="2"/>
  <c r="R2415" i="2"/>
  <c r="O2416" i="2"/>
  <c r="P2416" i="2"/>
  <c r="R2416" i="2"/>
  <c r="O2417" i="2"/>
  <c r="P2417" i="2"/>
  <c r="R2417" i="2"/>
  <c r="O2418" i="2"/>
  <c r="P2418" i="2"/>
  <c r="R2418" i="2"/>
  <c r="O2419" i="2"/>
  <c r="P2419" i="2"/>
  <c r="R2419" i="2"/>
  <c r="O2420" i="2"/>
  <c r="P2420" i="2"/>
  <c r="R2420" i="2"/>
  <c r="O2421" i="2"/>
  <c r="P2421" i="2"/>
  <c r="R2421" i="2"/>
  <c r="O2422" i="2"/>
  <c r="P2422" i="2"/>
  <c r="R2422" i="2"/>
  <c r="O2423" i="2"/>
  <c r="P2423" i="2"/>
  <c r="R2423" i="2"/>
  <c r="O2424" i="2"/>
  <c r="P2424" i="2"/>
  <c r="R2424" i="2"/>
  <c r="O2425" i="2"/>
  <c r="P2425" i="2"/>
  <c r="R2425" i="2"/>
  <c r="O2426" i="2"/>
  <c r="P2426" i="2"/>
  <c r="R2426" i="2"/>
  <c r="O2427" i="2"/>
  <c r="P2427" i="2"/>
  <c r="R2427" i="2"/>
  <c r="O2428" i="2"/>
  <c r="P2428" i="2"/>
  <c r="R2428" i="2"/>
  <c r="O2429" i="2"/>
  <c r="P2429" i="2"/>
  <c r="R2429" i="2"/>
  <c r="O2430" i="2"/>
  <c r="P2430" i="2"/>
  <c r="R2430" i="2"/>
  <c r="O2431" i="2"/>
  <c r="P2431" i="2"/>
  <c r="R2431" i="2"/>
  <c r="O2432" i="2"/>
  <c r="P2432" i="2"/>
  <c r="R2432" i="2"/>
  <c r="O2433" i="2"/>
  <c r="P2433" i="2"/>
  <c r="R2433" i="2"/>
  <c r="O2434" i="2"/>
  <c r="P2434" i="2"/>
  <c r="R2434" i="2"/>
  <c r="O2435" i="2"/>
  <c r="P2435" i="2"/>
  <c r="R2435" i="2"/>
  <c r="O2436" i="2"/>
  <c r="P2436" i="2"/>
  <c r="R2436" i="2"/>
  <c r="O2437" i="2"/>
  <c r="P2437" i="2"/>
  <c r="R2437" i="2"/>
  <c r="O2438" i="2"/>
  <c r="P2438" i="2"/>
  <c r="R2438" i="2"/>
  <c r="O2439" i="2"/>
  <c r="P2439" i="2"/>
  <c r="R2439" i="2"/>
  <c r="O2440" i="2"/>
  <c r="P2440" i="2"/>
  <c r="R2440" i="2"/>
  <c r="O2441" i="2"/>
  <c r="P2441" i="2"/>
  <c r="R2441" i="2"/>
  <c r="O2442" i="2"/>
  <c r="P2442" i="2"/>
  <c r="R2442" i="2"/>
  <c r="O2443" i="2"/>
  <c r="P2443" i="2"/>
  <c r="R2443" i="2"/>
  <c r="O2444" i="2"/>
  <c r="P2444" i="2"/>
  <c r="R2444" i="2"/>
  <c r="O2445" i="2"/>
  <c r="P2445" i="2"/>
  <c r="R2445" i="2"/>
  <c r="O2446" i="2"/>
  <c r="P2446" i="2"/>
  <c r="R2446" i="2"/>
  <c r="O2447" i="2"/>
  <c r="P2447" i="2"/>
  <c r="R2447" i="2"/>
  <c r="O2448" i="2"/>
  <c r="P2448" i="2"/>
  <c r="R2448" i="2"/>
  <c r="O2449" i="2"/>
  <c r="P2449" i="2"/>
  <c r="R2449" i="2"/>
  <c r="O2450" i="2"/>
  <c r="P2450" i="2"/>
  <c r="R2450" i="2"/>
  <c r="O2451" i="2"/>
  <c r="P2451" i="2"/>
  <c r="R2451" i="2"/>
  <c r="O2452" i="2"/>
  <c r="P2452" i="2"/>
  <c r="R2452" i="2"/>
  <c r="O2453" i="2"/>
  <c r="P2453" i="2"/>
  <c r="R2453" i="2"/>
  <c r="O2454" i="2"/>
  <c r="P2454" i="2"/>
  <c r="R2454" i="2"/>
  <c r="O2455" i="2"/>
  <c r="P2455" i="2"/>
  <c r="R2455" i="2"/>
  <c r="O2456" i="2"/>
  <c r="P2456" i="2"/>
  <c r="R2456" i="2"/>
  <c r="O2457" i="2"/>
  <c r="P2457" i="2"/>
  <c r="R2457" i="2"/>
  <c r="O2458" i="2"/>
  <c r="P2458" i="2"/>
  <c r="R2458" i="2"/>
  <c r="O2459" i="2"/>
  <c r="P2459" i="2"/>
  <c r="R2459" i="2"/>
  <c r="O2460" i="2"/>
  <c r="P2460" i="2"/>
  <c r="R2460" i="2"/>
  <c r="O2461" i="2"/>
  <c r="P2461" i="2"/>
  <c r="R2461" i="2"/>
  <c r="O2462" i="2"/>
  <c r="P2462" i="2"/>
  <c r="R2462" i="2"/>
  <c r="O2463" i="2"/>
  <c r="P2463" i="2"/>
  <c r="R2463" i="2"/>
  <c r="O2464" i="2"/>
  <c r="P2464" i="2"/>
  <c r="R2464" i="2"/>
  <c r="O2465" i="2"/>
  <c r="P2465" i="2"/>
  <c r="R2465" i="2"/>
  <c r="O2466" i="2"/>
  <c r="P2466" i="2"/>
  <c r="R2466" i="2"/>
  <c r="O2467" i="2"/>
  <c r="P2467" i="2"/>
  <c r="R2467" i="2"/>
  <c r="O2468" i="2"/>
  <c r="P2468" i="2"/>
  <c r="R2468" i="2"/>
  <c r="O2469" i="2"/>
  <c r="P2469" i="2"/>
  <c r="R2469" i="2"/>
  <c r="O2470" i="2"/>
  <c r="P2470" i="2"/>
  <c r="R2470" i="2"/>
  <c r="O2471" i="2"/>
  <c r="P2471" i="2"/>
  <c r="R2471" i="2"/>
  <c r="O2472" i="2"/>
  <c r="P2472" i="2"/>
  <c r="R2472" i="2"/>
  <c r="O2473" i="2"/>
  <c r="P2473" i="2"/>
  <c r="R2473" i="2"/>
  <c r="O2474" i="2"/>
  <c r="P2474" i="2"/>
  <c r="R2474" i="2"/>
  <c r="O2475" i="2"/>
  <c r="P2475" i="2"/>
  <c r="R2475" i="2"/>
  <c r="O2476" i="2"/>
  <c r="P2476" i="2"/>
  <c r="R2476" i="2"/>
  <c r="O2477" i="2"/>
  <c r="P2477" i="2"/>
  <c r="R2477" i="2"/>
  <c r="O2478" i="2"/>
  <c r="P2478" i="2"/>
  <c r="R2478" i="2"/>
  <c r="O2479" i="2"/>
  <c r="P2479" i="2"/>
  <c r="R2479" i="2"/>
  <c r="O2480" i="2"/>
  <c r="P2480" i="2"/>
  <c r="R2480" i="2"/>
  <c r="O2481" i="2"/>
  <c r="P2481" i="2"/>
  <c r="R2481" i="2"/>
  <c r="O2482" i="2"/>
  <c r="P2482" i="2"/>
  <c r="R2482" i="2"/>
  <c r="O2483" i="2"/>
  <c r="P2483" i="2"/>
  <c r="R2483" i="2"/>
  <c r="O2484" i="2"/>
  <c r="P2484" i="2"/>
  <c r="R2484" i="2"/>
  <c r="O2485" i="2"/>
  <c r="P2485" i="2"/>
  <c r="R2485" i="2"/>
  <c r="O2486" i="2"/>
  <c r="P2486" i="2"/>
  <c r="R2486" i="2"/>
  <c r="O2487" i="2"/>
  <c r="P2487" i="2"/>
  <c r="R2487" i="2"/>
  <c r="O2488" i="2"/>
  <c r="P2488" i="2"/>
  <c r="R2488" i="2"/>
  <c r="O2489" i="2"/>
  <c r="P2489" i="2"/>
  <c r="R2489" i="2"/>
  <c r="O2490" i="2"/>
  <c r="P2490" i="2"/>
  <c r="R2490" i="2"/>
  <c r="O2491" i="2"/>
  <c r="P2491" i="2"/>
  <c r="R2491" i="2"/>
  <c r="O2492" i="2"/>
  <c r="P2492" i="2"/>
  <c r="R2492" i="2"/>
  <c r="O2493" i="2"/>
  <c r="P2493" i="2"/>
  <c r="R2493" i="2"/>
  <c r="O2494" i="2"/>
  <c r="P2494" i="2"/>
  <c r="R2494" i="2"/>
  <c r="O2495" i="2"/>
  <c r="P2495" i="2"/>
  <c r="R2495" i="2"/>
  <c r="O2496" i="2"/>
  <c r="P2496" i="2"/>
  <c r="R2496" i="2"/>
  <c r="O2497" i="2"/>
  <c r="P2497" i="2"/>
  <c r="R2497" i="2"/>
  <c r="O2498" i="2"/>
  <c r="P2498" i="2"/>
  <c r="R2498" i="2"/>
  <c r="O2499" i="2"/>
  <c r="P2499" i="2"/>
  <c r="R2499" i="2"/>
  <c r="O2500" i="2"/>
  <c r="P2500" i="2"/>
  <c r="R2500" i="2"/>
  <c r="O2501" i="2"/>
  <c r="P2501" i="2"/>
  <c r="R2501" i="2"/>
  <c r="O2502" i="2"/>
  <c r="P2502" i="2"/>
  <c r="R2502" i="2"/>
  <c r="O2503" i="2"/>
  <c r="P2503" i="2"/>
  <c r="R2503" i="2"/>
  <c r="O2504" i="2"/>
  <c r="P2504" i="2"/>
  <c r="R2504" i="2"/>
  <c r="O2505" i="2"/>
  <c r="P2505" i="2"/>
  <c r="R2505" i="2"/>
  <c r="O2506" i="2"/>
  <c r="P2506" i="2"/>
  <c r="R2506" i="2"/>
  <c r="O2507" i="2"/>
  <c r="P2507" i="2"/>
  <c r="R2507" i="2"/>
  <c r="O2508" i="2"/>
  <c r="P2508" i="2"/>
  <c r="R2508" i="2"/>
  <c r="O2509" i="2"/>
  <c r="P2509" i="2"/>
  <c r="R2509" i="2"/>
  <c r="O2510" i="2"/>
  <c r="P2510" i="2"/>
  <c r="R2510" i="2"/>
  <c r="O2511" i="2"/>
  <c r="P2511" i="2"/>
  <c r="R2511" i="2"/>
  <c r="O2512" i="2"/>
  <c r="P2512" i="2"/>
  <c r="R2512" i="2"/>
  <c r="O2513" i="2"/>
  <c r="P2513" i="2"/>
  <c r="R2513" i="2"/>
  <c r="O2514" i="2"/>
  <c r="P2514" i="2"/>
  <c r="R2514" i="2"/>
  <c r="O2515" i="2"/>
  <c r="P2515" i="2"/>
  <c r="R2515" i="2"/>
  <c r="O2516" i="2"/>
  <c r="P2516" i="2"/>
  <c r="R2516" i="2"/>
  <c r="O2517" i="2"/>
  <c r="P2517" i="2"/>
  <c r="R2517" i="2"/>
  <c r="O2518" i="2"/>
  <c r="P2518" i="2"/>
  <c r="R2518" i="2"/>
  <c r="O2519" i="2"/>
  <c r="P2519" i="2"/>
  <c r="R2519" i="2"/>
  <c r="O2520" i="2"/>
  <c r="P2520" i="2"/>
  <c r="R2520" i="2"/>
  <c r="O2521" i="2"/>
  <c r="P2521" i="2"/>
  <c r="R2521" i="2"/>
  <c r="O2522" i="2"/>
  <c r="P2522" i="2"/>
  <c r="R2522" i="2"/>
  <c r="O2523" i="2"/>
  <c r="P2523" i="2"/>
  <c r="R2523" i="2"/>
  <c r="O2524" i="2"/>
  <c r="P2524" i="2"/>
  <c r="R2524" i="2"/>
  <c r="O2525" i="2"/>
  <c r="P2525" i="2"/>
  <c r="R2525" i="2"/>
  <c r="O2526" i="2"/>
  <c r="P2526" i="2"/>
  <c r="R2526" i="2"/>
  <c r="O2527" i="2"/>
  <c r="P2527" i="2"/>
  <c r="R2527" i="2"/>
  <c r="O2528" i="2"/>
  <c r="P2528" i="2"/>
  <c r="R2528" i="2"/>
  <c r="O2529" i="2"/>
  <c r="P2529" i="2"/>
  <c r="R2529" i="2"/>
  <c r="O2530" i="2"/>
  <c r="P2530" i="2"/>
  <c r="R2530" i="2"/>
  <c r="O2531" i="2"/>
  <c r="P2531" i="2"/>
  <c r="R2531" i="2"/>
  <c r="O2532" i="2"/>
  <c r="P2532" i="2"/>
  <c r="R2532" i="2"/>
  <c r="O2533" i="2"/>
  <c r="P2533" i="2"/>
  <c r="R2533" i="2"/>
  <c r="O2534" i="2"/>
  <c r="P2534" i="2"/>
  <c r="R2534" i="2"/>
  <c r="O2535" i="2"/>
  <c r="P2535" i="2"/>
  <c r="R2535" i="2"/>
  <c r="O2536" i="2"/>
  <c r="P2536" i="2"/>
  <c r="R2536" i="2"/>
  <c r="O2537" i="2"/>
  <c r="P2537" i="2"/>
  <c r="R2537" i="2"/>
  <c r="O2538" i="2"/>
  <c r="P2538" i="2"/>
  <c r="R2538" i="2"/>
  <c r="O2539" i="2"/>
  <c r="P2539" i="2"/>
  <c r="R2539" i="2"/>
  <c r="O2540" i="2"/>
  <c r="P2540" i="2"/>
  <c r="R2540" i="2"/>
  <c r="O2541" i="2"/>
  <c r="P2541" i="2"/>
  <c r="R2541" i="2"/>
  <c r="O2542" i="2"/>
  <c r="P2542" i="2"/>
  <c r="R2542" i="2"/>
  <c r="O2543" i="2"/>
  <c r="P2543" i="2"/>
  <c r="R2543" i="2"/>
  <c r="O2544" i="2"/>
  <c r="P2544" i="2"/>
  <c r="R2544" i="2"/>
  <c r="O2545" i="2"/>
  <c r="P2545" i="2"/>
  <c r="R2545" i="2"/>
  <c r="O2546" i="2"/>
  <c r="P2546" i="2"/>
  <c r="R2546" i="2"/>
  <c r="O2547" i="2"/>
  <c r="P2547" i="2"/>
  <c r="R2547" i="2"/>
  <c r="O2548" i="2"/>
  <c r="P2548" i="2"/>
  <c r="R2548" i="2"/>
  <c r="O2549" i="2"/>
  <c r="P2549" i="2"/>
  <c r="R2549" i="2"/>
  <c r="O2550" i="2"/>
  <c r="P2550" i="2"/>
  <c r="R2550" i="2"/>
  <c r="O2551" i="2"/>
  <c r="P2551" i="2"/>
  <c r="R2551" i="2"/>
  <c r="O2552" i="2"/>
  <c r="P2552" i="2"/>
  <c r="R2552" i="2"/>
  <c r="O2553" i="2"/>
  <c r="P2553" i="2"/>
  <c r="R2553" i="2"/>
  <c r="O2554" i="2"/>
  <c r="P2554" i="2"/>
  <c r="R2554" i="2"/>
  <c r="O2555" i="2"/>
  <c r="P2555" i="2"/>
  <c r="R2555" i="2"/>
  <c r="O2556" i="2"/>
  <c r="P2556" i="2"/>
  <c r="R2556" i="2"/>
  <c r="O2557" i="2"/>
  <c r="P2557" i="2"/>
  <c r="R2557" i="2"/>
  <c r="O2558" i="2"/>
  <c r="P2558" i="2"/>
  <c r="R2558" i="2"/>
  <c r="O2559" i="2"/>
  <c r="P2559" i="2"/>
  <c r="R2559" i="2"/>
  <c r="O2560" i="2"/>
  <c r="P2560" i="2"/>
  <c r="R2560" i="2"/>
  <c r="O2561" i="2"/>
  <c r="P2561" i="2"/>
  <c r="R2561" i="2"/>
  <c r="O2562" i="2"/>
  <c r="P2562" i="2"/>
  <c r="R2562" i="2"/>
  <c r="O2563" i="2"/>
  <c r="P2563" i="2"/>
  <c r="R2563" i="2"/>
  <c r="O2564" i="2"/>
  <c r="P2564" i="2"/>
  <c r="R2564" i="2"/>
  <c r="O2565" i="2"/>
  <c r="P2565" i="2"/>
  <c r="R2565" i="2"/>
  <c r="O2566" i="2"/>
  <c r="P2566" i="2"/>
  <c r="R2566" i="2"/>
  <c r="O2567" i="2"/>
  <c r="P2567" i="2"/>
  <c r="R2567" i="2"/>
  <c r="O2568" i="2"/>
  <c r="P2568" i="2"/>
  <c r="R2568" i="2"/>
  <c r="O2569" i="2"/>
  <c r="P2569" i="2"/>
  <c r="R2569" i="2"/>
  <c r="O2570" i="2"/>
  <c r="P2570" i="2"/>
  <c r="R2570" i="2"/>
  <c r="O2571" i="2"/>
  <c r="P2571" i="2"/>
  <c r="R2571" i="2"/>
  <c r="O2572" i="2"/>
  <c r="P2572" i="2"/>
  <c r="R2572" i="2"/>
  <c r="O2573" i="2"/>
  <c r="P2573" i="2"/>
  <c r="R2573" i="2"/>
  <c r="O2574" i="2"/>
  <c r="P2574" i="2"/>
  <c r="R2574" i="2"/>
  <c r="O2575" i="2"/>
  <c r="P2575" i="2"/>
  <c r="R2575" i="2"/>
  <c r="O2576" i="2"/>
  <c r="P2576" i="2"/>
  <c r="R2576" i="2"/>
  <c r="O2577" i="2"/>
  <c r="P2577" i="2"/>
  <c r="R2577" i="2"/>
  <c r="O2578" i="2"/>
  <c r="P2578" i="2"/>
  <c r="R2578" i="2"/>
  <c r="O2579" i="2"/>
  <c r="P2579" i="2"/>
  <c r="R2579" i="2"/>
  <c r="O2580" i="2"/>
  <c r="P2580" i="2"/>
  <c r="R2580" i="2"/>
  <c r="O2581" i="2"/>
  <c r="P2581" i="2"/>
  <c r="R2581" i="2"/>
  <c r="O2582" i="2"/>
  <c r="P2582" i="2"/>
  <c r="R2582" i="2"/>
  <c r="O2583" i="2"/>
  <c r="P2583" i="2"/>
  <c r="R2583" i="2"/>
  <c r="O2584" i="2"/>
  <c r="P2584" i="2"/>
  <c r="R2584" i="2"/>
  <c r="O2585" i="2"/>
  <c r="P2585" i="2"/>
  <c r="R2585" i="2"/>
  <c r="O2586" i="2"/>
  <c r="P2586" i="2"/>
  <c r="R2586" i="2"/>
  <c r="O2587" i="2"/>
  <c r="P2587" i="2"/>
  <c r="R2587" i="2"/>
  <c r="O2588" i="2"/>
  <c r="P2588" i="2"/>
  <c r="R2588" i="2"/>
  <c r="O2589" i="2"/>
  <c r="P2589" i="2"/>
  <c r="R2589" i="2"/>
  <c r="O2590" i="2"/>
  <c r="P2590" i="2"/>
  <c r="R2590" i="2"/>
  <c r="O2591" i="2"/>
  <c r="P2591" i="2"/>
  <c r="R2591" i="2"/>
  <c r="O2592" i="2"/>
  <c r="P2592" i="2"/>
  <c r="R2592" i="2"/>
  <c r="O2593" i="2"/>
  <c r="P2593" i="2"/>
  <c r="R2593" i="2"/>
  <c r="O2594" i="2"/>
  <c r="P2594" i="2"/>
  <c r="R2594" i="2"/>
  <c r="O2595" i="2"/>
  <c r="P2595" i="2"/>
  <c r="R2595" i="2"/>
  <c r="O2596" i="2"/>
  <c r="P2596" i="2"/>
  <c r="R2596" i="2"/>
  <c r="O2597" i="2"/>
  <c r="P2597" i="2"/>
  <c r="R2597" i="2"/>
  <c r="O2598" i="2"/>
  <c r="P2598" i="2"/>
  <c r="R2598" i="2"/>
  <c r="O2599" i="2"/>
  <c r="P2599" i="2"/>
  <c r="R2599" i="2"/>
  <c r="O2600" i="2"/>
  <c r="P2600" i="2"/>
  <c r="R2600" i="2"/>
  <c r="O2601" i="2"/>
  <c r="P2601" i="2"/>
  <c r="R2601" i="2"/>
  <c r="O2602" i="2"/>
  <c r="P2602" i="2"/>
  <c r="R2602" i="2"/>
  <c r="O2603" i="2"/>
  <c r="P2603" i="2"/>
  <c r="R2603" i="2"/>
  <c r="O2604" i="2"/>
  <c r="P2604" i="2"/>
  <c r="R2604" i="2"/>
  <c r="O2605" i="2"/>
  <c r="P2605" i="2"/>
  <c r="R2605" i="2"/>
  <c r="O2606" i="2"/>
  <c r="P2606" i="2"/>
  <c r="R2606" i="2"/>
  <c r="O2607" i="2"/>
  <c r="P2607" i="2"/>
  <c r="R2607" i="2"/>
  <c r="O2608" i="2"/>
  <c r="P2608" i="2"/>
  <c r="R2608" i="2"/>
  <c r="O2609" i="2"/>
  <c r="P2609" i="2"/>
  <c r="R2609" i="2"/>
  <c r="O2610" i="2"/>
  <c r="P2610" i="2"/>
  <c r="R2610" i="2"/>
  <c r="O2611" i="2"/>
  <c r="P2611" i="2"/>
  <c r="R2611" i="2"/>
  <c r="O2612" i="2"/>
  <c r="P2612" i="2"/>
  <c r="R2612" i="2"/>
  <c r="O2613" i="2"/>
  <c r="P2613" i="2"/>
  <c r="R2613" i="2"/>
  <c r="O2614" i="2"/>
  <c r="P2614" i="2"/>
  <c r="R2614" i="2"/>
  <c r="O2615" i="2"/>
  <c r="P2615" i="2"/>
  <c r="R2615" i="2"/>
  <c r="O2616" i="2"/>
  <c r="P2616" i="2"/>
  <c r="R2616" i="2"/>
  <c r="O2617" i="2"/>
  <c r="P2617" i="2"/>
  <c r="R2617" i="2"/>
  <c r="O2618" i="2"/>
  <c r="P2618" i="2"/>
  <c r="R2618" i="2"/>
  <c r="O2619" i="2"/>
  <c r="P2619" i="2"/>
  <c r="R2619" i="2"/>
  <c r="O2620" i="2"/>
  <c r="P2620" i="2"/>
  <c r="R2620" i="2"/>
  <c r="O2621" i="2"/>
  <c r="P2621" i="2"/>
  <c r="R2621" i="2"/>
  <c r="O2622" i="2"/>
  <c r="P2622" i="2"/>
  <c r="R2622" i="2"/>
  <c r="O2623" i="2"/>
  <c r="P2623" i="2"/>
  <c r="R2623" i="2"/>
  <c r="O2624" i="2"/>
  <c r="P2624" i="2"/>
  <c r="R2624" i="2"/>
  <c r="O2625" i="2"/>
  <c r="P2625" i="2"/>
  <c r="R2625" i="2"/>
  <c r="O2626" i="2"/>
  <c r="P2626" i="2"/>
  <c r="R2626" i="2"/>
  <c r="O2627" i="2"/>
  <c r="P2627" i="2"/>
  <c r="R2627" i="2"/>
  <c r="O2628" i="2"/>
  <c r="P2628" i="2"/>
  <c r="R2628" i="2"/>
  <c r="O2629" i="2"/>
  <c r="P2629" i="2"/>
  <c r="R2629" i="2"/>
  <c r="O2630" i="2"/>
  <c r="P2630" i="2"/>
  <c r="R2630" i="2"/>
  <c r="O2631" i="2"/>
  <c r="P2631" i="2"/>
  <c r="R2631" i="2"/>
  <c r="O2632" i="2"/>
  <c r="P2632" i="2"/>
  <c r="R2632" i="2"/>
  <c r="O2633" i="2"/>
  <c r="P2633" i="2"/>
  <c r="R2633" i="2"/>
  <c r="O2634" i="2"/>
  <c r="P2634" i="2"/>
  <c r="R2634" i="2"/>
  <c r="O2635" i="2"/>
  <c r="P2635" i="2"/>
  <c r="R2635" i="2"/>
  <c r="O2636" i="2"/>
  <c r="P2636" i="2"/>
  <c r="R2636" i="2"/>
  <c r="O2637" i="2"/>
  <c r="P2637" i="2"/>
  <c r="R2637" i="2"/>
  <c r="O2638" i="2"/>
  <c r="P2638" i="2"/>
  <c r="R2638" i="2"/>
  <c r="O2639" i="2"/>
  <c r="P2639" i="2"/>
  <c r="R2639" i="2"/>
  <c r="O2640" i="2"/>
  <c r="P2640" i="2"/>
  <c r="R2640" i="2"/>
  <c r="O2641" i="2"/>
  <c r="P2641" i="2"/>
  <c r="R2641" i="2"/>
  <c r="O2642" i="2"/>
  <c r="P2642" i="2"/>
  <c r="R2642" i="2"/>
  <c r="O2643" i="2"/>
  <c r="P2643" i="2"/>
  <c r="R2643" i="2"/>
  <c r="O2644" i="2"/>
  <c r="P2644" i="2"/>
  <c r="R2644" i="2"/>
  <c r="O2645" i="2"/>
  <c r="P2645" i="2"/>
  <c r="R2645" i="2"/>
  <c r="O2646" i="2"/>
  <c r="P2646" i="2"/>
  <c r="R2646" i="2"/>
  <c r="O2647" i="2"/>
  <c r="P2647" i="2"/>
  <c r="R2647" i="2"/>
  <c r="O2648" i="2"/>
  <c r="P2648" i="2"/>
  <c r="R2648" i="2"/>
  <c r="O2649" i="2"/>
  <c r="P2649" i="2"/>
  <c r="R2649" i="2"/>
  <c r="O2650" i="2"/>
  <c r="P2650" i="2"/>
  <c r="R2650" i="2"/>
  <c r="O2651" i="2"/>
  <c r="P2651" i="2"/>
  <c r="R2651" i="2"/>
  <c r="O2652" i="2"/>
  <c r="P2652" i="2"/>
  <c r="R2652" i="2"/>
  <c r="O2653" i="2"/>
  <c r="P2653" i="2"/>
  <c r="R2653" i="2"/>
  <c r="O2654" i="2"/>
  <c r="P2654" i="2"/>
  <c r="R2654" i="2"/>
  <c r="O2655" i="2"/>
  <c r="P2655" i="2"/>
  <c r="R2655" i="2"/>
  <c r="O2656" i="2"/>
  <c r="P2656" i="2"/>
  <c r="R2656" i="2"/>
  <c r="O2657" i="2"/>
  <c r="P2657" i="2"/>
  <c r="R2657" i="2"/>
  <c r="O2658" i="2"/>
  <c r="P2658" i="2"/>
  <c r="R2658" i="2"/>
  <c r="O2659" i="2"/>
  <c r="P2659" i="2"/>
  <c r="R2659" i="2"/>
  <c r="O2660" i="2"/>
  <c r="P2660" i="2"/>
  <c r="R2660" i="2"/>
  <c r="O2661" i="2"/>
  <c r="P2661" i="2"/>
  <c r="R2661" i="2"/>
  <c r="O2662" i="2"/>
  <c r="P2662" i="2"/>
  <c r="R2662" i="2"/>
  <c r="O2663" i="2"/>
  <c r="P2663" i="2"/>
  <c r="R2663" i="2"/>
  <c r="O2664" i="2"/>
  <c r="P2664" i="2"/>
  <c r="R2664" i="2"/>
  <c r="O2665" i="2"/>
  <c r="P2665" i="2"/>
  <c r="R2665" i="2"/>
  <c r="O2666" i="2"/>
  <c r="P2666" i="2"/>
  <c r="R2666" i="2"/>
  <c r="O2667" i="2"/>
  <c r="P2667" i="2"/>
  <c r="R2667" i="2"/>
  <c r="O2668" i="2"/>
  <c r="P2668" i="2"/>
  <c r="R2668" i="2"/>
  <c r="O2669" i="2"/>
  <c r="P2669" i="2"/>
  <c r="R2669" i="2"/>
  <c r="O2670" i="2"/>
  <c r="P2670" i="2"/>
  <c r="R2670" i="2"/>
  <c r="O2671" i="2"/>
  <c r="P2671" i="2"/>
  <c r="R2671" i="2"/>
  <c r="O2672" i="2"/>
  <c r="P2672" i="2"/>
  <c r="R2672" i="2"/>
  <c r="O2673" i="2"/>
  <c r="P2673" i="2"/>
  <c r="R2673" i="2"/>
  <c r="O2674" i="2"/>
  <c r="P2674" i="2"/>
  <c r="R2674" i="2"/>
  <c r="O2675" i="2"/>
  <c r="P2675" i="2"/>
  <c r="R2675" i="2"/>
  <c r="O2676" i="2"/>
  <c r="P2676" i="2"/>
  <c r="R2676" i="2"/>
  <c r="O2677" i="2"/>
  <c r="P2677" i="2"/>
  <c r="R2677" i="2"/>
  <c r="O2678" i="2"/>
  <c r="P2678" i="2"/>
  <c r="R2678" i="2"/>
  <c r="O2679" i="2"/>
  <c r="P2679" i="2"/>
  <c r="R2679" i="2"/>
  <c r="O2680" i="2"/>
  <c r="P2680" i="2"/>
  <c r="R2680" i="2"/>
  <c r="O2681" i="2"/>
  <c r="P2681" i="2"/>
  <c r="R2681" i="2"/>
  <c r="O2682" i="2"/>
  <c r="P2682" i="2"/>
  <c r="R2682" i="2"/>
  <c r="O2683" i="2"/>
  <c r="P2683" i="2"/>
  <c r="R2683" i="2"/>
  <c r="O2684" i="2"/>
  <c r="P2684" i="2"/>
  <c r="R2684" i="2"/>
  <c r="O2685" i="2"/>
  <c r="P2685" i="2"/>
  <c r="R2685" i="2"/>
  <c r="O2686" i="2"/>
  <c r="P2686" i="2"/>
  <c r="R2686" i="2"/>
  <c r="O2687" i="2"/>
  <c r="P2687" i="2"/>
  <c r="R2687" i="2"/>
  <c r="O2688" i="2"/>
  <c r="P2688" i="2"/>
  <c r="R2688" i="2"/>
  <c r="O2689" i="2"/>
  <c r="P2689" i="2"/>
  <c r="R2689" i="2"/>
  <c r="O2690" i="2"/>
  <c r="P2690" i="2"/>
  <c r="R2690" i="2"/>
  <c r="O2691" i="2"/>
  <c r="P2691" i="2"/>
  <c r="R2691" i="2"/>
  <c r="O2692" i="2"/>
  <c r="P2692" i="2"/>
  <c r="R2692" i="2"/>
  <c r="O2693" i="2"/>
  <c r="P2693" i="2"/>
  <c r="R2693" i="2"/>
  <c r="O2694" i="2"/>
  <c r="P2694" i="2"/>
  <c r="R2694" i="2"/>
  <c r="O2695" i="2"/>
  <c r="P2695" i="2"/>
  <c r="R2695" i="2"/>
  <c r="O2696" i="2"/>
  <c r="P2696" i="2"/>
  <c r="R2696" i="2"/>
  <c r="O2697" i="2"/>
  <c r="P2697" i="2"/>
  <c r="R2697" i="2"/>
  <c r="O2698" i="2"/>
  <c r="P2698" i="2"/>
  <c r="R2698" i="2"/>
  <c r="O2699" i="2"/>
  <c r="P2699" i="2"/>
  <c r="R2699" i="2"/>
  <c r="O2700" i="2"/>
  <c r="P2700" i="2"/>
  <c r="R2700" i="2"/>
  <c r="O2701" i="2"/>
  <c r="P2701" i="2"/>
  <c r="R2701" i="2"/>
  <c r="O2702" i="2"/>
  <c r="P2702" i="2"/>
  <c r="R2702" i="2"/>
  <c r="O2703" i="2"/>
  <c r="P2703" i="2"/>
  <c r="R2703" i="2"/>
  <c r="O2704" i="2"/>
  <c r="P2704" i="2"/>
  <c r="R2704" i="2"/>
  <c r="O2705" i="2"/>
  <c r="P2705" i="2"/>
  <c r="R2705" i="2"/>
  <c r="O2706" i="2"/>
  <c r="P2706" i="2"/>
  <c r="R2706" i="2"/>
  <c r="O2707" i="2"/>
  <c r="P2707" i="2"/>
  <c r="R2707" i="2"/>
  <c r="O2708" i="2"/>
  <c r="P2708" i="2"/>
  <c r="R2708" i="2"/>
  <c r="O2709" i="2"/>
  <c r="P2709" i="2"/>
  <c r="R2709" i="2"/>
  <c r="O2710" i="2"/>
  <c r="P2710" i="2"/>
  <c r="R2710" i="2"/>
  <c r="O2711" i="2"/>
  <c r="P2711" i="2"/>
  <c r="R2711" i="2"/>
  <c r="O2712" i="2"/>
  <c r="P2712" i="2"/>
  <c r="R2712" i="2"/>
  <c r="O2713" i="2"/>
  <c r="P2713" i="2"/>
  <c r="R2713" i="2"/>
  <c r="O2714" i="2"/>
  <c r="P2714" i="2"/>
  <c r="R2714" i="2"/>
  <c r="O2715" i="2"/>
  <c r="P2715" i="2"/>
  <c r="R2715" i="2"/>
  <c r="O2716" i="2"/>
  <c r="P2716" i="2"/>
  <c r="R2716" i="2"/>
  <c r="O2717" i="2"/>
  <c r="P2717" i="2"/>
  <c r="R2717" i="2"/>
  <c r="O2718" i="2"/>
  <c r="P2718" i="2"/>
  <c r="R2718" i="2"/>
  <c r="O2719" i="2"/>
  <c r="P2719" i="2"/>
  <c r="R2719" i="2"/>
  <c r="O2720" i="2"/>
  <c r="P2720" i="2"/>
  <c r="R2720" i="2"/>
  <c r="O2721" i="2"/>
  <c r="P2721" i="2"/>
  <c r="R2721" i="2"/>
  <c r="O2722" i="2"/>
  <c r="P2722" i="2"/>
  <c r="R2722" i="2"/>
  <c r="O2723" i="2"/>
  <c r="P2723" i="2"/>
  <c r="R2723" i="2"/>
  <c r="O2724" i="2"/>
  <c r="P2724" i="2"/>
  <c r="R2724" i="2"/>
  <c r="O2725" i="2"/>
  <c r="P2725" i="2"/>
  <c r="R2725" i="2"/>
  <c r="O2726" i="2"/>
  <c r="P2726" i="2"/>
  <c r="R2726" i="2"/>
  <c r="O2727" i="2"/>
  <c r="P2727" i="2"/>
  <c r="R2727" i="2"/>
  <c r="O2728" i="2"/>
  <c r="P2728" i="2"/>
  <c r="R2728" i="2"/>
  <c r="O2729" i="2"/>
  <c r="P2729" i="2"/>
  <c r="R2729" i="2"/>
  <c r="O2730" i="2"/>
  <c r="P2730" i="2"/>
  <c r="R2730" i="2"/>
  <c r="O2731" i="2"/>
  <c r="P2731" i="2"/>
  <c r="R2731" i="2"/>
  <c r="O2732" i="2"/>
  <c r="P2732" i="2"/>
  <c r="R2732" i="2"/>
  <c r="O2733" i="2"/>
  <c r="P2733" i="2"/>
  <c r="R2733" i="2"/>
  <c r="O2734" i="2"/>
  <c r="P2734" i="2"/>
  <c r="R2734" i="2"/>
  <c r="O2735" i="2"/>
  <c r="P2735" i="2"/>
  <c r="R2735" i="2"/>
  <c r="O2736" i="2"/>
  <c r="P2736" i="2"/>
  <c r="R2736" i="2"/>
  <c r="O2737" i="2"/>
  <c r="P2737" i="2"/>
  <c r="R2737" i="2"/>
  <c r="O2738" i="2"/>
  <c r="P2738" i="2"/>
  <c r="R2738" i="2"/>
  <c r="O2739" i="2"/>
  <c r="P2739" i="2"/>
  <c r="R2739" i="2"/>
  <c r="O2740" i="2"/>
  <c r="P2740" i="2"/>
  <c r="R2740" i="2"/>
  <c r="O2741" i="2"/>
  <c r="P2741" i="2"/>
  <c r="R2741" i="2"/>
  <c r="O2742" i="2"/>
  <c r="P2742" i="2"/>
  <c r="R2742" i="2"/>
  <c r="O2743" i="2"/>
  <c r="P2743" i="2"/>
  <c r="R2743" i="2"/>
  <c r="O2744" i="2"/>
  <c r="P2744" i="2"/>
  <c r="R2744" i="2"/>
  <c r="O2745" i="2"/>
  <c r="P2745" i="2"/>
  <c r="R2745" i="2"/>
  <c r="O2746" i="2"/>
  <c r="P2746" i="2"/>
  <c r="R2746" i="2"/>
  <c r="O2747" i="2"/>
  <c r="P2747" i="2"/>
  <c r="R2747" i="2"/>
  <c r="O2748" i="2"/>
  <c r="P2748" i="2"/>
  <c r="R2748" i="2"/>
  <c r="O2749" i="2"/>
  <c r="P2749" i="2"/>
  <c r="R2749" i="2"/>
  <c r="O2750" i="2"/>
  <c r="P2750" i="2"/>
  <c r="R2750" i="2"/>
  <c r="O2751" i="2"/>
  <c r="P2751" i="2"/>
  <c r="R2751" i="2"/>
  <c r="O2752" i="2"/>
  <c r="P2752" i="2"/>
  <c r="R2752" i="2"/>
  <c r="O2753" i="2"/>
  <c r="P2753" i="2"/>
  <c r="R2753" i="2"/>
  <c r="O2754" i="2"/>
  <c r="P2754" i="2"/>
  <c r="R2754" i="2"/>
  <c r="O2755" i="2"/>
  <c r="P2755" i="2"/>
  <c r="R2755" i="2"/>
  <c r="O2756" i="2"/>
  <c r="P2756" i="2"/>
  <c r="R2756" i="2"/>
  <c r="O2757" i="2"/>
  <c r="P2757" i="2"/>
  <c r="R2757" i="2"/>
  <c r="O2758" i="2"/>
  <c r="P2758" i="2"/>
  <c r="R2758" i="2"/>
  <c r="O2759" i="2"/>
  <c r="P2759" i="2"/>
  <c r="R2759" i="2"/>
  <c r="O2760" i="2"/>
  <c r="P2760" i="2"/>
  <c r="R2760" i="2"/>
  <c r="O2761" i="2"/>
  <c r="P2761" i="2"/>
  <c r="R2761" i="2"/>
  <c r="O2762" i="2"/>
  <c r="P2762" i="2"/>
  <c r="R2762" i="2"/>
  <c r="O2763" i="2"/>
  <c r="P2763" i="2"/>
  <c r="R2763" i="2"/>
  <c r="O2764" i="2"/>
  <c r="P2764" i="2"/>
  <c r="R2764" i="2"/>
  <c r="O2765" i="2"/>
  <c r="P2765" i="2"/>
  <c r="R2765" i="2"/>
  <c r="O2766" i="2"/>
  <c r="P2766" i="2"/>
  <c r="R2766" i="2"/>
  <c r="O2767" i="2"/>
  <c r="P2767" i="2"/>
  <c r="R2767" i="2"/>
  <c r="O2768" i="2"/>
  <c r="P2768" i="2"/>
  <c r="R2768" i="2"/>
  <c r="O2769" i="2"/>
  <c r="P2769" i="2"/>
  <c r="R2769" i="2"/>
  <c r="O2770" i="2"/>
  <c r="P2770" i="2"/>
  <c r="R2770" i="2"/>
  <c r="O2771" i="2"/>
  <c r="P2771" i="2"/>
  <c r="R2771" i="2"/>
  <c r="O2772" i="2"/>
  <c r="P2772" i="2"/>
  <c r="R2772" i="2"/>
  <c r="O2773" i="2"/>
  <c r="P2773" i="2"/>
  <c r="R2773" i="2"/>
  <c r="O2774" i="2"/>
  <c r="P2774" i="2"/>
  <c r="R2774" i="2"/>
  <c r="O2775" i="2"/>
  <c r="P2775" i="2"/>
  <c r="R2775" i="2"/>
  <c r="O2776" i="2"/>
  <c r="P2776" i="2"/>
  <c r="R2776" i="2"/>
  <c r="O2777" i="2"/>
  <c r="P2777" i="2"/>
  <c r="R2777" i="2"/>
  <c r="O2778" i="2"/>
  <c r="P2778" i="2"/>
  <c r="R2778" i="2"/>
  <c r="O2779" i="2"/>
  <c r="P2779" i="2"/>
  <c r="R2779" i="2"/>
  <c r="O2780" i="2"/>
  <c r="P2780" i="2"/>
  <c r="R2780" i="2"/>
  <c r="O2781" i="2"/>
  <c r="P2781" i="2"/>
  <c r="R2781" i="2"/>
  <c r="O2782" i="2"/>
  <c r="P2782" i="2"/>
  <c r="R2782" i="2"/>
  <c r="O2783" i="2"/>
  <c r="P2783" i="2"/>
  <c r="R2783" i="2"/>
  <c r="O2784" i="2"/>
  <c r="P2784" i="2"/>
  <c r="R2784" i="2"/>
  <c r="O2785" i="2"/>
  <c r="P2785" i="2"/>
  <c r="R2785" i="2"/>
  <c r="O2786" i="2"/>
  <c r="P2786" i="2"/>
  <c r="R2786" i="2"/>
  <c r="O2787" i="2"/>
  <c r="P2787" i="2"/>
  <c r="R2787" i="2"/>
  <c r="O2788" i="2"/>
  <c r="P2788" i="2"/>
  <c r="R2788" i="2"/>
  <c r="O2789" i="2"/>
  <c r="P2789" i="2"/>
  <c r="R2789" i="2"/>
  <c r="O2790" i="2"/>
  <c r="P2790" i="2"/>
  <c r="R2790" i="2"/>
  <c r="O2791" i="2"/>
  <c r="P2791" i="2"/>
  <c r="R2791" i="2"/>
  <c r="O2792" i="2"/>
  <c r="P2792" i="2"/>
  <c r="R2792" i="2"/>
  <c r="O2793" i="2"/>
  <c r="P2793" i="2"/>
  <c r="R2793" i="2"/>
  <c r="O2794" i="2"/>
  <c r="P2794" i="2"/>
  <c r="R2794" i="2"/>
  <c r="O2795" i="2"/>
  <c r="P2795" i="2"/>
  <c r="R2795" i="2"/>
  <c r="O2796" i="2"/>
  <c r="P2796" i="2"/>
  <c r="R2796" i="2"/>
  <c r="O2797" i="2"/>
  <c r="P2797" i="2"/>
  <c r="R2797" i="2"/>
  <c r="O2798" i="2"/>
  <c r="P2798" i="2"/>
  <c r="R2798" i="2"/>
  <c r="O2799" i="2"/>
  <c r="P2799" i="2"/>
  <c r="R2799" i="2"/>
  <c r="O2800" i="2"/>
  <c r="P2800" i="2"/>
  <c r="R2800" i="2"/>
  <c r="O2801" i="2"/>
  <c r="P2801" i="2"/>
  <c r="R2801" i="2"/>
  <c r="O2802" i="2"/>
  <c r="P2802" i="2"/>
  <c r="R2802" i="2"/>
  <c r="O2803" i="2"/>
  <c r="P2803" i="2"/>
  <c r="R2803" i="2"/>
  <c r="O2804" i="2"/>
  <c r="P2804" i="2"/>
  <c r="R2804" i="2"/>
  <c r="O2805" i="2"/>
  <c r="P2805" i="2"/>
  <c r="R2805" i="2"/>
  <c r="O2806" i="2"/>
  <c r="P2806" i="2"/>
  <c r="R2806" i="2"/>
  <c r="O2807" i="2"/>
  <c r="P2807" i="2"/>
  <c r="R2807" i="2"/>
  <c r="O2808" i="2"/>
  <c r="P2808" i="2"/>
  <c r="R2808" i="2"/>
  <c r="O2809" i="2"/>
  <c r="P2809" i="2"/>
  <c r="R2809" i="2"/>
  <c r="O2810" i="2"/>
  <c r="P2810" i="2"/>
  <c r="R2810" i="2"/>
  <c r="O2811" i="2"/>
  <c r="P2811" i="2"/>
  <c r="R2811" i="2"/>
  <c r="O2812" i="2"/>
  <c r="P2812" i="2"/>
  <c r="R2812" i="2"/>
  <c r="O2813" i="2"/>
  <c r="P2813" i="2"/>
  <c r="R2813" i="2"/>
  <c r="O2814" i="2"/>
  <c r="P2814" i="2"/>
  <c r="R2814" i="2"/>
  <c r="O2815" i="2"/>
  <c r="P2815" i="2"/>
  <c r="R2815" i="2"/>
  <c r="O2816" i="2"/>
  <c r="P2816" i="2"/>
  <c r="R2816" i="2"/>
  <c r="O2817" i="2"/>
  <c r="P2817" i="2"/>
  <c r="R2817" i="2"/>
  <c r="O2818" i="2"/>
  <c r="P2818" i="2"/>
  <c r="R2818" i="2"/>
  <c r="O2819" i="2"/>
  <c r="P2819" i="2"/>
  <c r="R2819" i="2"/>
  <c r="O2820" i="2"/>
  <c r="P2820" i="2"/>
  <c r="R2820" i="2"/>
  <c r="O2821" i="2"/>
  <c r="P2821" i="2"/>
  <c r="R2821" i="2"/>
  <c r="O2822" i="2"/>
  <c r="P2822" i="2"/>
  <c r="R2822" i="2"/>
  <c r="O2823" i="2"/>
  <c r="P2823" i="2"/>
  <c r="R2823" i="2"/>
  <c r="O2824" i="2"/>
  <c r="P2824" i="2"/>
  <c r="R2824" i="2"/>
  <c r="O2825" i="2"/>
  <c r="P2825" i="2"/>
  <c r="R2825" i="2"/>
  <c r="O2826" i="2"/>
  <c r="P2826" i="2"/>
  <c r="R2826" i="2"/>
  <c r="O2827" i="2"/>
  <c r="P2827" i="2"/>
  <c r="R2827" i="2"/>
  <c r="O2828" i="2"/>
  <c r="P2828" i="2"/>
  <c r="R2828" i="2"/>
  <c r="O2829" i="2"/>
  <c r="P2829" i="2"/>
  <c r="R2829" i="2"/>
  <c r="O2830" i="2"/>
  <c r="P2830" i="2"/>
  <c r="R2830" i="2"/>
  <c r="O2831" i="2"/>
  <c r="P2831" i="2"/>
  <c r="R2831" i="2"/>
  <c r="O2832" i="2"/>
  <c r="P2832" i="2"/>
  <c r="R2832" i="2"/>
  <c r="O2833" i="2"/>
  <c r="P2833" i="2"/>
  <c r="R2833" i="2"/>
  <c r="O2834" i="2"/>
  <c r="P2834" i="2"/>
  <c r="R2834" i="2"/>
  <c r="O2835" i="2"/>
  <c r="P2835" i="2"/>
  <c r="R2835" i="2"/>
  <c r="O2836" i="2"/>
  <c r="P2836" i="2"/>
  <c r="R2836" i="2"/>
  <c r="O2837" i="2"/>
  <c r="P2837" i="2"/>
  <c r="R2837" i="2"/>
  <c r="O2838" i="2"/>
  <c r="P2838" i="2"/>
  <c r="R2838" i="2"/>
  <c r="O2839" i="2"/>
  <c r="P2839" i="2"/>
  <c r="R2839" i="2"/>
  <c r="O2840" i="2"/>
  <c r="P2840" i="2"/>
  <c r="R2840" i="2"/>
  <c r="O2841" i="2"/>
  <c r="P2841" i="2"/>
  <c r="R2841" i="2"/>
  <c r="O2842" i="2"/>
  <c r="P2842" i="2"/>
  <c r="R2842" i="2"/>
  <c r="O2843" i="2"/>
  <c r="P2843" i="2"/>
  <c r="R2843" i="2"/>
  <c r="O2844" i="2"/>
  <c r="P2844" i="2"/>
  <c r="R2844" i="2"/>
  <c r="O2845" i="2"/>
  <c r="P2845" i="2"/>
  <c r="R2845" i="2"/>
  <c r="O2846" i="2"/>
  <c r="P2846" i="2"/>
  <c r="R2846" i="2"/>
  <c r="O2847" i="2"/>
  <c r="P2847" i="2"/>
  <c r="R2847" i="2"/>
  <c r="O2848" i="2"/>
  <c r="P2848" i="2"/>
  <c r="R2848" i="2"/>
  <c r="O2849" i="2"/>
  <c r="P2849" i="2"/>
  <c r="R2849" i="2"/>
  <c r="O2850" i="2"/>
  <c r="P2850" i="2"/>
  <c r="R2850" i="2"/>
  <c r="O2851" i="2"/>
  <c r="P2851" i="2"/>
  <c r="R2851" i="2"/>
  <c r="O2852" i="2"/>
  <c r="P2852" i="2"/>
  <c r="R2852" i="2"/>
  <c r="O2853" i="2"/>
  <c r="P2853" i="2"/>
  <c r="R2853" i="2"/>
  <c r="O2854" i="2"/>
  <c r="P2854" i="2"/>
  <c r="R2854" i="2"/>
  <c r="O2855" i="2"/>
  <c r="P2855" i="2"/>
  <c r="R2855" i="2"/>
  <c r="O2856" i="2"/>
  <c r="P2856" i="2"/>
  <c r="R2856" i="2"/>
  <c r="O2857" i="2"/>
  <c r="P2857" i="2"/>
  <c r="R2857" i="2"/>
  <c r="O2858" i="2"/>
  <c r="P2858" i="2"/>
  <c r="R2858" i="2"/>
  <c r="O2859" i="2"/>
  <c r="P2859" i="2"/>
  <c r="R2859" i="2"/>
  <c r="O2860" i="2"/>
  <c r="P2860" i="2"/>
  <c r="R2860" i="2"/>
  <c r="O2861" i="2"/>
  <c r="P2861" i="2"/>
  <c r="R2861" i="2"/>
  <c r="O2862" i="2"/>
  <c r="P2862" i="2"/>
  <c r="R2862" i="2"/>
  <c r="O2863" i="2"/>
  <c r="P2863" i="2"/>
  <c r="R2863" i="2"/>
  <c r="O2864" i="2"/>
  <c r="P2864" i="2"/>
  <c r="R2864" i="2"/>
  <c r="O2865" i="2"/>
  <c r="P2865" i="2"/>
  <c r="R2865" i="2"/>
  <c r="O2866" i="2"/>
  <c r="P2866" i="2"/>
  <c r="R2866" i="2"/>
  <c r="O2867" i="2"/>
  <c r="P2867" i="2"/>
  <c r="R2867" i="2"/>
  <c r="O2868" i="2"/>
  <c r="P2868" i="2"/>
  <c r="R2868" i="2"/>
  <c r="O2869" i="2"/>
  <c r="P2869" i="2"/>
  <c r="R2869" i="2"/>
  <c r="O2870" i="2"/>
  <c r="P2870" i="2"/>
  <c r="R2870" i="2"/>
  <c r="O2871" i="2"/>
  <c r="P2871" i="2"/>
  <c r="R2871" i="2"/>
  <c r="O2872" i="2"/>
  <c r="P2872" i="2"/>
  <c r="R2872" i="2"/>
  <c r="O2873" i="2"/>
  <c r="P2873" i="2"/>
  <c r="R2873" i="2"/>
  <c r="O2874" i="2"/>
  <c r="P2874" i="2"/>
  <c r="R2874" i="2"/>
  <c r="O2875" i="2"/>
  <c r="P2875" i="2"/>
  <c r="R2875" i="2"/>
  <c r="O2876" i="2"/>
  <c r="P2876" i="2"/>
  <c r="R2876" i="2"/>
  <c r="O2877" i="2"/>
  <c r="P2877" i="2"/>
  <c r="R2877" i="2"/>
  <c r="O2878" i="2"/>
  <c r="P2878" i="2"/>
  <c r="R2878" i="2"/>
  <c r="O2879" i="2"/>
  <c r="P2879" i="2"/>
  <c r="R2879" i="2"/>
  <c r="O2880" i="2"/>
  <c r="P2880" i="2"/>
  <c r="R2880" i="2"/>
  <c r="O2881" i="2"/>
  <c r="P2881" i="2"/>
  <c r="R2881" i="2"/>
  <c r="O2882" i="2"/>
  <c r="P2882" i="2"/>
  <c r="R2882" i="2"/>
  <c r="O2883" i="2"/>
  <c r="P2883" i="2"/>
  <c r="R2883" i="2"/>
  <c r="O2884" i="2"/>
  <c r="P2884" i="2"/>
  <c r="R2884" i="2"/>
  <c r="O2885" i="2"/>
  <c r="P2885" i="2"/>
  <c r="R2885" i="2"/>
  <c r="O2886" i="2"/>
  <c r="P2886" i="2"/>
  <c r="R2886" i="2"/>
  <c r="O2887" i="2"/>
  <c r="P2887" i="2"/>
  <c r="R2887" i="2"/>
  <c r="O2888" i="2"/>
  <c r="P2888" i="2"/>
  <c r="R2888" i="2"/>
  <c r="O2889" i="2"/>
  <c r="P2889" i="2"/>
  <c r="R2889" i="2"/>
  <c r="O2890" i="2"/>
  <c r="P2890" i="2"/>
  <c r="R2890" i="2"/>
  <c r="O2891" i="2"/>
  <c r="P2891" i="2"/>
  <c r="R2891" i="2"/>
  <c r="O2892" i="2"/>
  <c r="P2892" i="2"/>
  <c r="R2892" i="2"/>
  <c r="O2893" i="2"/>
  <c r="P2893" i="2"/>
  <c r="R2893" i="2"/>
  <c r="O2894" i="2"/>
  <c r="P2894" i="2"/>
  <c r="R2894" i="2"/>
  <c r="O2895" i="2"/>
  <c r="P2895" i="2"/>
  <c r="R2895" i="2"/>
  <c r="O2896" i="2"/>
  <c r="P2896" i="2"/>
  <c r="R2896" i="2"/>
  <c r="O2897" i="2"/>
  <c r="P2897" i="2"/>
  <c r="R2897" i="2"/>
  <c r="O2898" i="2"/>
  <c r="P2898" i="2"/>
  <c r="R2898" i="2"/>
  <c r="O2899" i="2"/>
  <c r="P2899" i="2"/>
  <c r="R2899" i="2"/>
  <c r="O2900" i="2"/>
  <c r="P2900" i="2"/>
  <c r="R2900" i="2"/>
  <c r="O2901" i="2"/>
  <c r="P2901" i="2"/>
  <c r="R2901" i="2"/>
  <c r="O2902" i="2"/>
  <c r="P2902" i="2"/>
  <c r="R2902" i="2"/>
  <c r="O2903" i="2"/>
  <c r="P2903" i="2"/>
  <c r="R2903" i="2"/>
  <c r="O2904" i="2"/>
  <c r="P2904" i="2"/>
  <c r="R2904" i="2"/>
  <c r="O2905" i="2"/>
  <c r="P2905" i="2"/>
  <c r="R2905" i="2"/>
  <c r="O2906" i="2"/>
  <c r="P2906" i="2"/>
  <c r="R2906" i="2"/>
  <c r="O2907" i="2"/>
  <c r="P2907" i="2"/>
  <c r="R2907" i="2"/>
  <c r="O2908" i="2"/>
  <c r="P2908" i="2"/>
  <c r="R2908" i="2"/>
  <c r="O2909" i="2"/>
  <c r="P2909" i="2"/>
  <c r="R2909" i="2"/>
  <c r="O2910" i="2"/>
  <c r="P2910" i="2"/>
  <c r="R2910" i="2"/>
  <c r="O2911" i="2"/>
  <c r="P2911" i="2"/>
  <c r="R2911" i="2"/>
  <c r="O2912" i="2"/>
  <c r="P2912" i="2"/>
  <c r="R2912" i="2"/>
  <c r="O2913" i="2"/>
  <c r="P2913" i="2"/>
  <c r="R2913" i="2"/>
  <c r="O2914" i="2"/>
  <c r="P2914" i="2"/>
  <c r="R2914" i="2"/>
  <c r="O2915" i="2"/>
  <c r="P2915" i="2"/>
  <c r="R2915" i="2"/>
  <c r="O2916" i="2"/>
  <c r="P2916" i="2"/>
  <c r="R2916" i="2"/>
  <c r="O2917" i="2"/>
  <c r="P2917" i="2"/>
  <c r="R2917" i="2"/>
  <c r="O2918" i="2"/>
  <c r="P2918" i="2"/>
  <c r="R2918" i="2"/>
  <c r="O2919" i="2"/>
  <c r="P2919" i="2"/>
  <c r="R2919" i="2"/>
  <c r="O2920" i="2"/>
  <c r="P2920" i="2"/>
  <c r="R2920" i="2"/>
  <c r="O2921" i="2"/>
  <c r="P2921" i="2"/>
  <c r="R2921" i="2"/>
  <c r="O2922" i="2"/>
  <c r="P2922" i="2"/>
  <c r="R2922" i="2"/>
  <c r="O2923" i="2"/>
  <c r="P2923" i="2"/>
  <c r="R2923" i="2"/>
  <c r="O2924" i="2"/>
  <c r="P2924" i="2"/>
  <c r="R2924" i="2"/>
  <c r="O2925" i="2"/>
  <c r="P2925" i="2"/>
  <c r="R2925" i="2"/>
  <c r="O2926" i="2"/>
  <c r="P2926" i="2"/>
  <c r="R2926" i="2"/>
  <c r="O2927" i="2"/>
  <c r="P2927" i="2"/>
  <c r="R2927" i="2"/>
  <c r="O2928" i="2"/>
  <c r="P2928" i="2"/>
  <c r="R2928" i="2"/>
  <c r="O2929" i="2"/>
  <c r="P2929" i="2"/>
  <c r="R2929" i="2"/>
  <c r="O2930" i="2"/>
  <c r="P2930" i="2"/>
  <c r="R2930" i="2"/>
  <c r="O2931" i="2"/>
  <c r="P2931" i="2"/>
  <c r="R2931" i="2"/>
  <c r="O2932" i="2"/>
  <c r="P2932" i="2"/>
  <c r="R2932" i="2"/>
  <c r="O2933" i="2"/>
  <c r="P2933" i="2"/>
  <c r="R2933" i="2"/>
  <c r="O2934" i="2"/>
  <c r="P2934" i="2"/>
  <c r="R2934" i="2"/>
  <c r="O2935" i="2"/>
  <c r="P2935" i="2"/>
  <c r="R2935" i="2"/>
  <c r="O2936" i="2"/>
  <c r="P2936" i="2"/>
  <c r="R2936" i="2"/>
  <c r="O2937" i="2"/>
  <c r="P2937" i="2"/>
  <c r="R2937" i="2"/>
  <c r="O2938" i="2"/>
  <c r="P2938" i="2"/>
  <c r="R2938" i="2"/>
  <c r="O2939" i="2"/>
  <c r="P2939" i="2"/>
  <c r="R2939" i="2"/>
  <c r="O2940" i="2"/>
  <c r="P2940" i="2"/>
  <c r="R2940" i="2"/>
  <c r="O2941" i="2"/>
  <c r="P2941" i="2"/>
  <c r="R2941" i="2"/>
  <c r="O2942" i="2"/>
  <c r="P2942" i="2"/>
  <c r="R2942" i="2"/>
  <c r="O2943" i="2"/>
  <c r="P2943" i="2"/>
  <c r="R2943" i="2"/>
  <c r="O2944" i="2"/>
  <c r="P2944" i="2"/>
  <c r="R2944" i="2"/>
  <c r="O2945" i="2"/>
  <c r="P2945" i="2"/>
  <c r="R2945" i="2"/>
  <c r="O2946" i="2"/>
  <c r="P2946" i="2"/>
  <c r="R2946" i="2"/>
  <c r="O2947" i="2"/>
  <c r="P2947" i="2"/>
  <c r="R2947" i="2"/>
  <c r="O2948" i="2"/>
  <c r="P2948" i="2"/>
  <c r="R2948" i="2"/>
  <c r="O2949" i="2"/>
  <c r="P2949" i="2"/>
  <c r="R2949" i="2"/>
  <c r="O2950" i="2"/>
  <c r="P2950" i="2"/>
  <c r="R2950" i="2"/>
  <c r="O2951" i="2"/>
  <c r="P2951" i="2"/>
  <c r="R2951" i="2"/>
  <c r="O2952" i="2"/>
  <c r="P2952" i="2"/>
  <c r="R2952" i="2"/>
  <c r="O2953" i="2"/>
  <c r="P2953" i="2"/>
  <c r="R2953" i="2"/>
  <c r="O2954" i="2"/>
  <c r="P2954" i="2"/>
  <c r="R2954" i="2"/>
  <c r="O2955" i="2"/>
  <c r="P2955" i="2"/>
  <c r="R2955" i="2"/>
  <c r="O2956" i="2"/>
  <c r="P2956" i="2"/>
  <c r="R2956" i="2"/>
  <c r="O2957" i="2"/>
  <c r="P2957" i="2"/>
  <c r="R2957" i="2"/>
  <c r="O2958" i="2"/>
  <c r="P2958" i="2"/>
  <c r="R2958" i="2"/>
  <c r="O2959" i="2"/>
  <c r="P2959" i="2"/>
  <c r="R2959" i="2"/>
  <c r="O2960" i="2"/>
  <c r="P2960" i="2"/>
  <c r="R2960" i="2"/>
  <c r="O2961" i="2"/>
  <c r="P2961" i="2"/>
  <c r="R2961" i="2"/>
  <c r="O2962" i="2"/>
  <c r="P2962" i="2"/>
  <c r="R2962" i="2"/>
  <c r="O2963" i="2"/>
  <c r="P2963" i="2"/>
  <c r="R2963" i="2"/>
  <c r="O2964" i="2"/>
  <c r="P2964" i="2"/>
  <c r="R2964" i="2"/>
  <c r="O2965" i="2"/>
  <c r="P2965" i="2"/>
  <c r="R2965" i="2"/>
  <c r="O2966" i="2"/>
  <c r="P2966" i="2"/>
  <c r="R2966" i="2"/>
  <c r="O2967" i="2"/>
  <c r="P2967" i="2"/>
  <c r="R2967" i="2"/>
  <c r="O2968" i="2"/>
  <c r="P2968" i="2"/>
  <c r="R2968" i="2"/>
  <c r="O2969" i="2"/>
  <c r="P2969" i="2"/>
  <c r="R2969" i="2"/>
  <c r="O2970" i="2"/>
  <c r="P2970" i="2"/>
  <c r="R2970" i="2"/>
  <c r="O2971" i="2"/>
  <c r="P2971" i="2"/>
  <c r="R2971" i="2"/>
  <c r="O2972" i="2"/>
  <c r="P2972" i="2"/>
  <c r="R2972" i="2"/>
  <c r="O2973" i="2"/>
  <c r="P2973" i="2"/>
  <c r="R2973" i="2"/>
  <c r="O2974" i="2"/>
  <c r="P2974" i="2"/>
  <c r="R2974" i="2"/>
  <c r="O2975" i="2"/>
  <c r="P2975" i="2"/>
  <c r="R2975" i="2"/>
  <c r="O2976" i="2"/>
  <c r="P2976" i="2"/>
  <c r="R2976" i="2"/>
  <c r="O2977" i="2"/>
  <c r="P2977" i="2"/>
  <c r="R2977" i="2"/>
  <c r="O2978" i="2"/>
  <c r="P2978" i="2"/>
  <c r="R2978" i="2"/>
  <c r="O2979" i="2"/>
  <c r="P2979" i="2"/>
  <c r="R2979" i="2"/>
  <c r="O2980" i="2"/>
  <c r="P2980" i="2"/>
  <c r="R2980" i="2"/>
  <c r="O2981" i="2"/>
  <c r="P2981" i="2"/>
  <c r="R2981" i="2"/>
  <c r="O2982" i="2"/>
  <c r="P2982" i="2"/>
  <c r="R2982" i="2"/>
  <c r="O2983" i="2"/>
  <c r="P2983" i="2"/>
  <c r="R2983" i="2"/>
  <c r="O2984" i="2"/>
  <c r="P2984" i="2"/>
  <c r="R2984" i="2"/>
  <c r="O2985" i="2"/>
  <c r="P2985" i="2"/>
  <c r="R2985" i="2"/>
  <c r="O2986" i="2"/>
  <c r="P2986" i="2"/>
  <c r="R2986" i="2"/>
  <c r="O2987" i="2"/>
  <c r="P2987" i="2"/>
  <c r="R2987" i="2"/>
  <c r="O2988" i="2"/>
  <c r="P2988" i="2"/>
  <c r="R2988" i="2"/>
  <c r="O2989" i="2"/>
  <c r="P2989" i="2"/>
  <c r="R2989" i="2"/>
  <c r="O2990" i="2"/>
  <c r="P2990" i="2"/>
  <c r="R2990" i="2"/>
  <c r="O2991" i="2"/>
  <c r="P2991" i="2"/>
  <c r="R2991" i="2"/>
  <c r="O2992" i="2"/>
  <c r="P2992" i="2"/>
  <c r="R2992" i="2"/>
  <c r="O2993" i="2"/>
  <c r="P2993" i="2"/>
  <c r="R2993" i="2"/>
  <c r="O2994" i="2"/>
  <c r="P2994" i="2"/>
  <c r="R2994" i="2"/>
  <c r="O2995" i="2"/>
  <c r="P2995" i="2"/>
  <c r="R2995" i="2"/>
  <c r="O2996" i="2"/>
  <c r="P2996" i="2"/>
  <c r="R2996" i="2"/>
  <c r="O2997" i="2"/>
  <c r="P2997" i="2"/>
  <c r="R2997" i="2"/>
  <c r="O2998" i="2"/>
  <c r="P2998" i="2"/>
  <c r="R2998" i="2"/>
  <c r="O2999" i="2"/>
  <c r="P2999" i="2"/>
  <c r="R2999" i="2"/>
  <c r="O3000" i="2"/>
  <c r="P3000" i="2"/>
  <c r="R3000" i="2"/>
  <c r="O3001" i="2"/>
  <c r="P3001" i="2"/>
  <c r="R3001" i="2"/>
  <c r="O3002" i="2"/>
  <c r="P3002" i="2"/>
  <c r="R3002" i="2"/>
  <c r="O3003" i="2"/>
  <c r="P3003" i="2"/>
  <c r="R3003" i="2"/>
  <c r="O3004" i="2"/>
  <c r="P3004" i="2"/>
  <c r="R3004" i="2"/>
  <c r="O3005" i="2"/>
  <c r="P3005" i="2"/>
  <c r="R3005" i="2"/>
  <c r="O3006" i="2"/>
  <c r="P3006" i="2"/>
  <c r="R3006" i="2"/>
  <c r="O3007" i="2"/>
  <c r="P3007" i="2"/>
  <c r="R3007" i="2"/>
  <c r="O3008" i="2"/>
  <c r="P3008" i="2"/>
  <c r="R3008" i="2"/>
  <c r="O3009" i="2"/>
  <c r="P3009" i="2"/>
  <c r="R3009" i="2"/>
  <c r="O3010" i="2"/>
  <c r="P3010" i="2"/>
  <c r="R3010" i="2"/>
  <c r="O3011" i="2"/>
  <c r="P3011" i="2"/>
  <c r="R3011" i="2"/>
  <c r="O3012" i="2"/>
  <c r="P3012" i="2"/>
  <c r="R3012" i="2"/>
  <c r="O3013" i="2"/>
  <c r="P3013" i="2"/>
  <c r="R3013" i="2"/>
  <c r="O3014" i="2"/>
  <c r="P3014" i="2"/>
  <c r="R3014" i="2"/>
  <c r="O3015" i="2"/>
  <c r="P3015" i="2"/>
  <c r="R3015" i="2"/>
  <c r="O3016" i="2"/>
  <c r="P3016" i="2"/>
  <c r="R3016" i="2"/>
  <c r="O3017" i="2"/>
  <c r="P3017" i="2"/>
  <c r="R3017" i="2"/>
  <c r="O3018" i="2"/>
  <c r="P3018" i="2"/>
  <c r="R3018" i="2"/>
  <c r="O3019" i="2"/>
  <c r="P3019" i="2"/>
  <c r="R3019" i="2"/>
  <c r="O3020" i="2"/>
  <c r="P3020" i="2"/>
  <c r="R3020" i="2"/>
  <c r="O3021" i="2"/>
  <c r="P3021" i="2"/>
  <c r="R3021" i="2"/>
  <c r="O3022" i="2"/>
  <c r="P3022" i="2"/>
  <c r="R3022" i="2"/>
  <c r="O3023" i="2"/>
  <c r="P3023" i="2"/>
  <c r="R3023" i="2"/>
  <c r="O3024" i="2"/>
  <c r="P3024" i="2"/>
  <c r="R3024" i="2"/>
  <c r="O3025" i="2"/>
  <c r="P3025" i="2"/>
  <c r="R3025" i="2"/>
  <c r="O3026" i="2"/>
  <c r="P3026" i="2"/>
  <c r="R3026" i="2"/>
  <c r="O3027" i="2"/>
  <c r="P3027" i="2"/>
  <c r="R3027" i="2"/>
  <c r="O3028" i="2"/>
  <c r="P3028" i="2"/>
  <c r="R3028" i="2"/>
  <c r="O3029" i="2"/>
  <c r="P3029" i="2"/>
  <c r="R3029" i="2"/>
  <c r="O3030" i="2"/>
  <c r="P3030" i="2"/>
  <c r="R3030" i="2"/>
  <c r="O3031" i="2"/>
  <c r="P3031" i="2"/>
  <c r="R3031" i="2"/>
  <c r="O3032" i="2"/>
  <c r="P3032" i="2"/>
  <c r="R3032" i="2"/>
  <c r="O3033" i="2"/>
  <c r="P3033" i="2"/>
  <c r="R3033" i="2"/>
  <c r="O3034" i="2"/>
  <c r="P3034" i="2"/>
  <c r="R3034" i="2"/>
  <c r="O3035" i="2"/>
  <c r="P3035" i="2"/>
  <c r="R3035" i="2"/>
  <c r="O3036" i="2"/>
  <c r="P3036" i="2"/>
  <c r="R3036" i="2"/>
  <c r="O3037" i="2"/>
  <c r="P3037" i="2"/>
  <c r="R3037" i="2"/>
  <c r="O3038" i="2"/>
  <c r="P3038" i="2"/>
  <c r="R3038" i="2"/>
  <c r="O3039" i="2"/>
  <c r="P3039" i="2"/>
  <c r="R3039" i="2"/>
  <c r="O3040" i="2"/>
  <c r="P3040" i="2"/>
  <c r="R3040" i="2"/>
  <c r="O3041" i="2"/>
  <c r="P3041" i="2"/>
  <c r="R3041" i="2"/>
  <c r="O3042" i="2"/>
  <c r="P3042" i="2"/>
  <c r="R3042" i="2"/>
  <c r="O3043" i="2"/>
  <c r="P3043" i="2"/>
  <c r="R3043" i="2"/>
  <c r="O3044" i="2"/>
  <c r="P3044" i="2"/>
  <c r="R3044" i="2"/>
  <c r="O3045" i="2"/>
  <c r="P3045" i="2"/>
  <c r="R3045" i="2"/>
  <c r="O3046" i="2"/>
  <c r="P3046" i="2"/>
  <c r="R3046" i="2"/>
  <c r="O3047" i="2"/>
  <c r="P3047" i="2"/>
  <c r="R3047" i="2"/>
  <c r="O3048" i="2"/>
  <c r="P3048" i="2"/>
  <c r="R3048" i="2"/>
  <c r="O3049" i="2"/>
  <c r="P3049" i="2"/>
  <c r="R3049" i="2"/>
  <c r="O3050" i="2"/>
  <c r="P3050" i="2"/>
  <c r="R3050" i="2"/>
  <c r="O3051" i="2"/>
  <c r="P3051" i="2"/>
  <c r="R3051" i="2"/>
  <c r="O3052" i="2"/>
  <c r="P3052" i="2"/>
  <c r="R3052" i="2"/>
  <c r="O3053" i="2"/>
  <c r="P3053" i="2"/>
  <c r="R3053" i="2"/>
  <c r="O3054" i="2"/>
  <c r="P3054" i="2"/>
  <c r="R3054" i="2"/>
  <c r="O3055" i="2"/>
  <c r="P3055" i="2"/>
  <c r="R3055" i="2"/>
  <c r="O3056" i="2"/>
  <c r="P3056" i="2"/>
  <c r="R3056" i="2"/>
  <c r="O3057" i="2"/>
  <c r="P3057" i="2"/>
  <c r="R3057" i="2"/>
  <c r="O3058" i="2"/>
  <c r="P3058" i="2"/>
  <c r="R3058" i="2"/>
  <c r="O3059" i="2"/>
  <c r="P3059" i="2"/>
  <c r="R3059" i="2"/>
  <c r="O3060" i="2"/>
  <c r="P3060" i="2"/>
  <c r="R3060" i="2"/>
  <c r="O3061" i="2"/>
  <c r="P3061" i="2"/>
  <c r="R3061" i="2"/>
  <c r="O3062" i="2"/>
  <c r="P3062" i="2"/>
  <c r="R3062" i="2"/>
  <c r="O3063" i="2"/>
  <c r="P3063" i="2"/>
  <c r="R3063" i="2"/>
  <c r="O3064" i="2"/>
  <c r="P3064" i="2"/>
  <c r="R3064" i="2"/>
  <c r="O3065" i="2"/>
  <c r="P3065" i="2"/>
  <c r="R3065" i="2"/>
  <c r="O3066" i="2"/>
  <c r="P3066" i="2"/>
  <c r="R3066" i="2"/>
  <c r="O3067" i="2"/>
  <c r="P3067" i="2"/>
  <c r="R3067" i="2"/>
  <c r="O3068" i="2"/>
  <c r="P3068" i="2"/>
  <c r="R3068" i="2"/>
  <c r="O3069" i="2"/>
  <c r="P3069" i="2"/>
  <c r="R3069" i="2"/>
  <c r="O3070" i="2"/>
  <c r="P3070" i="2"/>
  <c r="R3070" i="2"/>
  <c r="O3071" i="2"/>
  <c r="P3071" i="2"/>
  <c r="R3071" i="2"/>
  <c r="O3072" i="2"/>
  <c r="P3072" i="2"/>
  <c r="R3072" i="2"/>
  <c r="O3073" i="2"/>
  <c r="P3073" i="2"/>
  <c r="R3073" i="2"/>
  <c r="O3074" i="2"/>
  <c r="P3074" i="2"/>
  <c r="R3074" i="2"/>
  <c r="O3075" i="2"/>
  <c r="P3075" i="2"/>
  <c r="R3075" i="2"/>
  <c r="O3076" i="2"/>
  <c r="P3076" i="2"/>
  <c r="R3076" i="2"/>
  <c r="O3077" i="2"/>
  <c r="P3077" i="2"/>
  <c r="R3077" i="2"/>
  <c r="O3078" i="2"/>
  <c r="P3078" i="2"/>
  <c r="R3078" i="2"/>
  <c r="O3079" i="2"/>
  <c r="P3079" i="2"/>
  <c r="R3079" i="2"/>
  <c r="O3080" i="2"/>
  <c r="P3080" i="2"/>
  <c r="R3080" i="2"/>
  <c r="O3081" i="2"/>
  <c r="P3081" i="2"/>
  <c r="R3081" i="2"/>
  <c r="O3082" i="2"/>
  <c r="P3082" i="2"/>
  <c r="R3082" i="2"/>
  <c r="O3083" i="2"/>
  <c r="P3083" i="2"/>
  <c r="R3083" i="2"/>
  <c r="O3084" i="2"/>
  <c r="P3084" i="2"/>
  <c r="R3084" i="2"/>
  <c r="O3085" i="2"/>
  <c r="P3085" i="2"/>
  <c r="R3085" i="2"/>
  <c r="O3086" i="2"/>
  <c r="P3086" i="2"/>
  <c r="R3086" i="2"/>
  <c r="O3087" i="2"/>
  <c r="P3087" i="2"/>
  <c r="R3087" i="2"/>
  <c r="O3088" i="2"/>
  <c r="P3088" i="2"/>
  <c r="R3088" i="2"/>
  <c r="O3089" i="2"/>
  <c r="P3089" i="2"/>
  <c r="R3089" i="2"/>
  <c r="O3090" i="2"/>
  <c r="P3090" i="2"/>
  <c r="R3090" i="2"/>
  <c r="O3091" i="2"/>
  <c r="P3091" i="2"/>
  <c r="R3091" i="2"/>
  <c r="O3092" i="2"/>
  <c r="P3092" i="2"/>
  <c r="R3092" i="2"/>
  <c r="O3093" i="2"/>
  <c r="P3093" i="2"/>
  <c r="R3093" i="2"/>
  <c r="O3094" i="2"/>
  <c r="P3094" i="2"/>
  <c r="R3094" i="2"/>
  <c r="O3095" i="2"/>
  <c r="P3095" i="2"/>
  <c r="R3095" i="2"/>
  <c r="O3096" i="2"/>
  <c r="P3096" i="2"/>
  <c r="R3096" i="2"/>
  <c r="O3097" i="2"/>
  <c r="P3097" i="2"/>
  <c r="R3097" i="2"/>
  <c r="O3098" i="2"/>
  <c r="P3098" i="2"/>
  <c r="R3098" i="2"/>
  <c r="O3099" i="2"/>
  <c r="P3099" i="2"/>
  <c r="R3099" i="2"/>
  <c r="O3100" i="2"/>
  <c r="P3100" i="2"/>
  <c r="R3100" i="2"/>
  <c r="O3101" i="2"/>
  <c r="P3101" i="2"/>
  <c r="R3101" i="2"/>
  <c r="O3102" i="2"/>
  <c r="P3102" i="2"/>
  <c r="R3102" i="2"/>
  <c r="O3103" i="2"/>
  <c r="P3103" i="2"/>
  <c r="R3103" i="2"/>
  <c r="O3104" i="2"/>
  <c r="P3104" i="2"/>
  <c r="R3104" i="2"/>
  <c r="O3105" i="2"/>
  <c r="P3105" i="2"/>
  <c r="R3105" i="2"/>
  <c r="O3106" i="2"/>
  <c r="P3106" i="2"/>
  <c r="R3106" i="2"/>
  <c r="O3107" i="2"/>
  <c r="P3107" i="2"/>
  <c r="R3107" i="2"/>
  <c r="O3108" i="2"/>
  <c r="P3108" i="2"/>
  <c r="R3108" i="2"/>
  <c r="O3109" i="2"/>
  <c r="P3109" i="2"/>
  <c r="R3109" i="2"/>
  <c r="O3110" i="2"/>
  <c r="P3110" i="2"/>
  <c r="R3110" i="2"/>
  <c r="O3111" i="2"/>
  <c r="P3111" i="2"/>
  <c r="R3111" i="2"/>
  <c r="O3112" i="2"/>
  <c r="P3112" i="2"/>
  <c r="R3112" i="2"/>
  <c r="O3113" i="2"/>
  <c r="P3113" i="2"/>
  <c r="R3113" i="2"/>
  <c r="O3114" i="2"/>
  <c r="P3114" i="2"/>
  <c r="R3114" i="2"/>
  <c r="O3115" i="2"/>
  <c r="P3115" i="2"/>
  <c r="R3115" i="2"/>
  <c r="O3116" i="2"/>
  <c r="P3116" i="2"/>
  <c r="R3116" i="2"/>
  <c r="O3117" i="2"/>
  <c r="P3117" i="2"/>
  <c r="R3117" i="2"/>
  <c r="O3118" i="2"/>
  <c r="P3118" i="2"/>
  <c r="R3118" i="2"/>
  <c r="O3119" i="2"/>
  <c r="P3119" i="2"/>
  <c r="R3119" i="2"/>
  <c r="O3120" i="2"/>
  <c r="P3120" i="2"/>
  <c r="R3120" i="2"/>
  <c r="O3121" i="2"/>
  <c r="P3121" i="2"/>
  <c r="R3121" i="2"/>
  <c r="O3122" i="2"/>
  <c r="P3122" i="2"/>
  <c r="R3122" i="2"/>
  <c r="O3123" i="2"/>
  <c r="P3123" i="2"/>
  <c r="R3123" i="2"/>
  <c r="O3124" i="2"/>
  <c r="P3124" i="2"/>
  <c r="R3124" i="2"/>
  <c r="O3125" i="2"/>
  <c r="P3125" i="2"/>
  <c r="R3125" i="2"/>
  <c r="O3126" i="2"/>
  <c r="P3126" i="2"/>
  <c r="R3126" i="2"/>
  <c r="O3127" i="2"/>
  <c r="P3127" i="2"/>
  <c r="R3127" i="2"/>
  <c r="O3128" i="2"/>
  <c r="P3128" i="2"/>
  <c r="R3128" i="2"/>
  <c r="O3129" i="2"/>
  <c r="P3129" i="2"/>
  <c r="R3129" i="2"/>
  <c r="O3130" i="2"/>
  <c r="P3130" i="2"/>
  <c r="R3130" i="2"/>
  <c r="O3131" i="2"/>
  <c r="P3131" i="2"/>
  <c r="R3131" i="2"/>
  <c r="O3132" i="2"/>
  <c r="P3132" i="2"/>
  <c r="R3132" i="2"/>
  <c r="O3133" i="2"/>
  <c r="P3133" i="2"/>
  <c r="R3133" i="2"/>
  <c r="O3134" i="2"/>
  <c r="P3134" i="2"/>
  <c r="R3134" i="2"/>
  <c r="O3135" i="2"/>
  <c r="P3135" i="2"/>
  <c r="R3135" i="2"/>
  <c r="O3136" i="2"/>
  <c r="P3136" i="2"/>
  <c r="R3136" i="2"/>
  <c r="O3137" i="2"/>
  <c r="P3137" i="2"/>
  <c r="R3137" i="2"/>
  <c r="O3138" i="2"/>
  <c r="P3138" i="2"/>
  <c r="R3138" i="2"/>
  <c r="O3139" i="2"/>
  <c r="P3139" i="2"/>
  <c r="R3139" i="2"/>
  <c r="O3140" i="2"/>
  <c r="P3140" i="2"/>
  <c r="R3140" i="2"/>
  <c r="O3141" i="2"/>
  <c r="P3141" i="2"/>
  <c r="R3141" i="2"/>
  <c r="O3142" i="2"/>
  <c r="P3142" i="2"/>
  <c r="R3142" i="2"/>
  <c r="O3143" i="2"/>
  <c r="P3143" i="2"/>
  <c r="R3143" i="2"/>
  <c r="O3144" i="2"/>
  <c r="P3144" i="2"/>
  <c r="R3144" i="2"/>
  <c r="O3145" i="2"/>
  <c r="P3145" i="2"/>
  <c r="R3145" i="2"/>
  <c r="O3146" i="2"/>
  <c r="P3146" i="2"/>
  <c r="R3146" i="2"/>
  <c r="O3147" i="2"/>
  <c r="P3147" i="2"/>
  <c r="R3147" i="2"/>
  <c r="O3148" i="2"/>
  <c r="P3148" i="2"/>
  <c r="R3148" i="2"/>
  <c r="O3149" i="2"/>
  <c r="P3149" i="2"/>
  <c r="R3149" i="2"/>
  <c r="O3150" i="2"/>
  <c r="P3150" i="2"/>
  <c r="R3150" i="2"/>
  <c r="O3151" i="2"/>
  <c r="P3151" i="2"/>
  <c r="R3151" i="2"/>
  <c r="O3152" i="2"/>
  <c r="P3152" i="2"/>
  <c r="R3152" i="2"/>
  <c r="O3153" i="2"/>
  <c r="P3153" i="2"/>
  <c r="R3153" i="2"/>
  <c r="O3154" i="2"/>
  <c r="P3154" i="2"/>
  <c r="R3154" i="2"/>
  <c r="O3155" i="2"/>
  <c r="P3155" i="2"/>
  <c r="R3155" i="2"/>
  <c r="O3156" i="2"/>
  <c r="P3156" i="2"/>
  <c r="R3156" i="2"/>
  <c r="O3157" i="2"/>
  <c r="P3157" i="2"/>
  <c r="R3157" i="2"/>
  <c r="O3158" i="2"/>
  <c r="P3158" i="2"/>
  <c r="R3158" i="2"/>
  <c r="O3159" i="2"/>
  <c r="P3159" i="2"/>
  <c r="R3159" i="2"/>
  <c r="O3160" i="2"/>
  <c r="P3160" i="2"/>
  <c r="R3160" i="2"/>
  <c r="O3161" i="2"/>
  <c r="P3161" i="2"/>
  <c r="R3161" i="2"/>
  <c r="O3162" i="2"/>
  <c r="P3162" i="2"/>
  <c r="R3162" i="2"/>
  <c r="O3163" i="2"/>
  <c r="P3163" i="2"/>
  <c r="R3163" i="2"/>
  <c r="O3164" i="2"/>
  <c r="P3164" i="2"/>
  <c r="R3164" i="2"/>
  <c r="O3165" i="2"/>
  <c r="P3165" i="2"/>
  <c r="R3165" i="2"/>
  <c r="O3166" i="2"/>
  <c r="P3166" i="2"/>
  <c r="R3166" i="2"/>
  <c r="O3167" i="2"/>
  <c r="P3167" i="2"/>
  <c r="R3167" i="2"/>
  <c r="O3168" i="2"/>
  <c r="P3168" i="2"/>
  <c r="R3168" i="2"/>
  <c r="O3169" i="2"/>
  <c r="P3169" i="2"/>
  <c r="R3169" i="2"/>
  <c r="O3170" i="2"/>
  <c r="P3170" i="2"/>
  <c r="R3170" i="2"/>
  <c r="O3171" i="2"/>
  <c r="P3171" i="2"/>
  <c r="R3171" i="2"/>
  <c r="O3172" i="2"/>
  <c r="P3172" i="2"/>
  <c r="R3172" i="2"/>
  <c r="O3173" i="2"/>
  <c r="P3173" i="2"/>
  <c r="R3173" i="2"/>
  <c r="O3174" i="2"/>
  <c r="P3174" i="2"/>
  <c r="R3174" i="2"/>
  <c r="O3175" i="2"/>
  <c r="P3175" i="2"/>
  <c r="R3175" i="2"/>
  <c r="O3176" i="2"/>
  <c r="P3176" i="2"/>
  <c r="R3176" i="2"/>
  <c r="O3177" i="2"/>
  <c r="P3177" i="2"/>
  <c r="R3177" i="2"/>
  <c r="O3178" i="2"/>
  <c r="P3178" i="2"/>
  <c r="R3178" i="2"/>
  <c r="O3179" i="2"/>
  <c r="P3179" i="2"/>
  <c r="R3179" i="2"/>
  <c r="O3180" i="2"/>
  <c r="P3180" i="2"/>
  <c r="R3180" i="2"/>
  <c r="O3181" i="2"/>
  <c r="P3181" i="2"/>
  <c r="R3181" i="2"/>
  <c r="O3182" i="2"/>
  <c r="P3182" i="2"/>
  <c r="R3182" i="2"/>
  <c r="O3183" i="2"/>
  <c r="P3183" i="2"/>
  <c r="R3183" i="2"/>
  <c r="O3184" i="2"/>
  <c r="P3184" i="2"/>
  <c r="R3184" i="2"/>
  <c r="O3185" i="2"/>
  <c r="P3185" i="2"/>
  <c r="R3185" i="2"/>
  <c r="O3186" i="2"/>
  <c r="P3186" i="2"/>
  <c r="R3186" i="2"/>
  <c r="O3187" i="2"/>
  <c r="P3187" i="2"/>
  <c r="R3187" i="2"/>
  <c r="O3188" i="2"/>
  <c r="P3188" i="2"/>
  <c r="R3188" i="2"/>
  <c r="O3189" i="2"/>
  <c r="P3189" i="2"/>
  <c r="R3189" i="2"/>
  <c r="O3190" i="2"/>
  <c r="P3190" i="2"/>
  <c r="R3190" i="2"/>
  <c r="O3191" i="2"/>
  <c r="P3191" i="2"/>
  <c r="R3191" i="2"/>
  <c r="O3192" i="2"/>
  <c r="P3192" i="2"/>
  <c r="R3192" i="2"/>
  <c r="O3193" i="2"/>
  <c r="P3193" i="2"/>
  <c r="R3193" i="2"/>
  <c r="O3194" i="2"/>
  <c r="P3194" i="2"/>
  <c r="R3194" i="2"/>
  <c r="O3195" i="2"/>
  <c r="P3195" i="2"/>
  <c r="R3195" i="2"/>
  <c r="O3196" i="2"/>
  <c r="P3196" i="2"/>
  <c r="R3196" i="2"/>
  <c r="O3197" i="2"/>
  <c r="P3197" i="2"/>
  <c r="R3197" i="2"/>
  <c r="O3198" i="2"/>
  <c r="P3198" i="2"/>
  <c r="R3198" i="2"/>
  <c r="O3199" i="2"/>
  <c r="P3199" i="2"/>
  <c r="R3199" i="2"/>
  <c r="O3200" i="2"/>
  <c r="P3200" i="2"/>
  <c r="R3200" i="2"/>
  <c r="O3201" i="2"/>
  <c r="P3201" i="2"/>
  <c r="R3201" i="2"/>
  <c r="O3202" i="2"/>
  <c r="P3202" i="2"/>
  <c r="R3202" i="2"/>
  <c r="O3203" i="2"/>
  <c r="P3203" i="2"/>
  <c r="R3203" i="2"/>
  <c r="O3204" i="2"/>
  <c r="P3204" i="2"/>
  <c r="R3204" i="2"/>
  <c r="O3205" i="2"/>
  <c r="P3205" i="2"/>
  <c r="R3205" i="2"/>
  <c r="O3206" i="2"/>
  <c r="P3206" i="2"/>
  <c r="R3206" i="2"/>
  <c r="O3207" i="2"/>
  <c r="P3207" i="2"/>
  <c r="R3207" i="2"/>
  <c r="O3208" i="2"/>
  <c r="P3208" i="2"/>
  <c r="R3208" i="2"/>
  <c r="O3209" i="2"/>
  <c r="P3209" i="2"/>
  <c r="R3209" i="2"/>
  <c r="O3210" i="2"/>
  <c r="P3210" i="2"/>
  <c r="R3210" i="2"/>
  <c r="O3211" i="2"/>
  <c r="P3211" i="2"/>
  <c r="R3211" i="2"/>
  <c r="O3212" i="2"/>
  <c r="P3212" i="2"/>
  <c r="R3212" i="2"/>
  <c r="O3213" i="2"/>
  <c r="P3213" i="2"/>
  <c r="R3213" i="2"/>
  <c r="O3214" i="2"/>
  <c r="P3214" i="2"/>
  <c r="R3214" i="2"/>
  <c r="O3215" i="2"/>
  <c r="P3215" i="2"/>
  <c r="R3215" i="2"/>
  <c r="O3216" i="2"/>
  <c r="P3216" i="2"/>
  <c r="R3216" i="2"/>
  <c r="O3217" i="2"/>
  <c r="P3217" i="2"/>
  <c r="R3217" i="2"/>
  <c r="O3218" i="2"/>
  <c r="P3218" i="2"/>
  <c r="R3218" i="2"/>
  <c r="O3219" i="2"/>
  <c r="P3219" i="2"/>
  <c r="R3219" i="2"/>
  <c r="O3220" i="2"/>
  <c r="P3220" i="2"/>
  <c r="R3220" i="2"/>
  <c r="O3221" i="2"/>
  <c r="P3221" i="2"/>
  <c r="R3221" i="2"/>
  <c r="O3222" i="2"/>
  <c r="P3222" i="2"/>
  <c r="R3222" i="2"/>
  <c r="O3223" i="2"/>
  <c r="P3223" i="2"/>
  <c r="R3223" i="2"/>
  <c r="O3224" i="2"/>
  <c r="P3224" i="2"/>
  <c r="R3224" i="2"/>
  <c r="O3225" i="2"/>
  <c r="P3225" i="2"/>
  <c r="R3225" i="2"/>
  <c r="O3226" i="2"/>
  <c r="P3226" i="2"/>
  <c r="R3226" i="2"/>
  <c r="O3227" i="2"/>
  <c r="P3227" i="2"/>
  <c r="R3227" i="2"/>
  <c r="O3228" i="2"/>
  <c r="P3228" i="2"/>
  <c r="R3228" i="2"/>
  <c r="O3229" i="2"/>
  <c r="P3229" i="2"/>
  <c r="R3229" i="2"/>
  <c r="O3230" i="2"/>
  <c r="P3230" i="2"/>
  <c r="R3230" i="2"/>
  <c r="O3231" i="2"/>
  <c r="P3231" i="2"/>
  <c r="R3231" i="2"/>
  <c r="O3232" i="2"/>
  <c r="P3232" i="2"/>
  <c r="R3232" i="2"/>
  <c r="O3233" i="2"/>
  <c r="P3233" i="2"/>
  <c r="R3233" i="2"/>
  <c r="O3234" i="2"/>
  <c r="P3234" i="2"/>
  <c r="R3234" i="2"/>
  <c r="O3235" i="2"/>
  <c r="P3235" i="2"/>
  <c r="R3235" i="2"/>
  <c r="O3236" i="2"/>
  <c r="P3236" i="2"/>
  <c r="R3236" i="2"/>
  <c r="O3237" i="2"/>
  <c r="P3237" i="2"/>
  <c r="R3237" i="2"/>
  <c r="O3238" i="2"/>
  <c r="P3238" i="2"/>
  <c r="R3238" i="2"/>
  <c r="O3239" i="2"/>
  <c r="P3239" i="2"/>
  <c r="R3239" i="2"/>
  <c r="O3240" i="2"/>
  <c r="P3240" i="2"/>
  <c r="R3240" i="2"/>
  <c r="O3241" i="2"/>
  <c r="P3241" i="2"/>
  <c r="R3241" i="2"/>
  <c r="O3242" i="2"/>
  <c r="P3242" i="2"/>
  <c r="R3242" i="2"/>
  <c r="O3243" i="2"/>
  <c r="P3243" i="2"/>
  <c r="R3243" i="2"/>
  <c r="O3244" i="2"/>
  <c r="P3244" i="2"/>
  <c r="R3244" i="2"/>
  <c r="O3245" i="2"/>
  <c r="P3245" i="2"/>
  <c r="R3245" i="2"/>
  <c r="O3246" i="2"/>
  <c r="P3246" i="2"/>
  <c r="R3246" i="2"/>
  <c r="O3247" i="2"/>
  <c r="P3247" i="2"/>
  <c r="R3247" i="2"/>
  <c r="O3248" i="2"/>
  <c r="P3248" i="2"/>
  <c r="R3248" i="2"/>
  <c r="O3249" i="2"/>
  <c r="P3249" i="2"/>
  <c r="R3249" i="2"/>
  <c r="O3250" i="2"/>
  <c r="P3250" i="2"/>
  <c r="R3250" i="2"/>
  <c r="O3251" i="2"/>
  <c r="P3251" i="2"/>
  <c r="R3251" i="2"/>
  <c r="O3252" i="2"/>
  <c r="P3252" i="2"/>
  <c r="R3252" i="2"/>
  <c r="O3253" i="2"/>
  <c r="P3253" i="2"/>
  <c r="R3253" i="2"/>
  <c r="O3254" i="2"/>
  <c r="P3254" i="2"/>
  <c r="R3254" i="2"/>
  <c r="O3255" i="2"/>
  <c r="P3255" i="2"/>
  <c r="R3255" i="2"/>
  <c r="O3256" i="2"/>
  <c r="P3256" i="2"/>
  <c r="R3256" i="2"/>
  <c r="O3257" i="2"/>
  <c r="P3257" i="2"/>
  <c r="R3257" i="2"/>
  <c r="O3258" i="2"/>
  <c r="P3258" i="2"/>
  <c r="R3258" i="2"/>
  <c r="O3259" i="2"/>
  <c r="P3259" i="2"/>
  <c r="R3259" i="2"/>
  <c r="O3260" i="2"/>
  <c r="P3260" i="2"/>
  <c r="R3260" i="2"/>
  <c r="O3261" i="2"/>
  <c r="P3261" i="2"/>
  <c r="R3261" i="2"/>
  <c r="O3262" i="2"/>
  <c r="P3262" i="2"/>
  <c r="R3262" i="2"/>
  <c r="O3263" i="2"/>
  <c r="P3263" i="2"/>
  <c r="R3263" i="2"/>
  <c r="O3264" i="2"/>
  <c r="P3264" i="2"/>
  <c r="R3264" i="2"/>
  <c r="O3265" i="2"/>
  <c r="P3265" i="2"/>
  <c r="R3265" i="2"/>
  <c r="O3266" i="2"/>
  <c r="P3266" i="2"/>
  <c r="R3266" i="2"/>
  <c r="O3267" i="2"/>
  <c r="P3267" i="2"/>
  <c r="R3267" i="2"/>
  <c r="O3268" i="2"/>
  <c r="P3268" i="2"/>
  <c r="R3268" i="2"/>
  <c r="O3269" i="2"/>
  <c r="P3269" i="2"/>
  <c r="R3269" i="2"/>
  <c r="O3270" i="2"/>
  <c r="P3270" i="2"/>
  <c r="R3270" i="2"/>
  <c r="O3271" i="2"/>
  <c r="P3271" i="2"/>
  <c r="R3271" i="2"/>
  <c r="O3272" i="2"/>
  <c r="P3272" i="2"/>
  <c r="R3272" i="2"/>
  <c r="O3273" i="2"/>
  <c r="P3273" i="2"/>
  <c r="R3273" i="2"/>
  <c r="O3274" i="2"/>
  <c r="P3274" i="2"/>
  <c r="R3274" i="2"/>
  <c r="O3275" i="2"/>
  <c r="P3275" i="2"/>
  <c r="R3275" i="2"/>
  <c r="O3276" i="2"/>
  <c r="P3276" i="2"/>
  <c r="R3276" i="2"/>
  <c r="O3277" i="2"/>
  <c r="P3277" i="2"/>
  <c r="R3277" i="2"/>
  <c r="O3278" i="2"/>
  <c r="P3278" i="2"/>
  <c r="R3278" i="2"/>
  <c r="O3279" i="2"/>
  <c r="P3279" i="2"/>
  <c r="R3279" i="2"/>
  <c r="O3280" i="2"/>
  <c r="P3280" i="2"/>
  <c r="R3280" i="2"/>
  <c r="O3281" i="2"/>
  <c r="P3281" i="2"/>
  <c r="R3281" i="2"/>
  <c r="O3282" i="2"/>
  <c r="P3282" i="2"/>
  <c r="R3282" i="2"/>
  <c r="O3283" i="2"/>
  <c r="P3283" i="2"/>
  <c r="R3283" i="2"/>
  <c r="O3284" i="2"/>
  <c r="P3284" i="2"/>
  <c r="R3284" i="2"/>
  <c r="O3285" i="2"/>
  <c r="P3285" i="2"/>
  <c r="R3285" i="2"/>
  <c r="O3286" i="2"/>
  <c r="P3286" i="2"/>
  <c r="R3286" i="2"/>
  <c r="O3287" i="2"/>
  <c r="P3287" i="2"/>
  <c r="R3287" i="2"/>
  <c r="O3288" i="2"/>
  <c r="P3288" i="2"/>
  <c r="R3288" i="2"/>
  <c r="O3289" i="2"/>
  <c r="P3289" i="2"/>
  <c r="R3289" i="2"/>
  <c r="O3290" i="2"/>
  <c r="P3290" i="2"/>
  <c r="R3290" i="2"/>
  <c r="O3291" i="2"/>
  <c r="P3291" i="2"/>
  <c r="R3291" i="2"/>
  <c r="O3292" i="2"/>
  <c r="P3292" i="2"/>
  <c r="R3292" i="2"/>
  <c r="O3293" i="2"/>
  <c r="P3293" i="2"/>
  <c r="R3293" i="2"/>
  <c r="O3294" i="2"/>
  <c r="P3294" i="2"/>
  <c r="R3294" i="2"/>
  <c r="O3295" i="2"/>
  <c r="P3295" i="2"/>
  <c r="R3295" i="2"/>
  <c r="O3296" i="2"/>
  <c r="P3296" i="2"/>
  <c r="R3296" i="2"/>
  <c r="O3297" i="2"/>
  <c r="P3297" i="2"/>
  <c r="R3297" i="2"/>
  <c r="O3298" i="2"/>
  <c r="P3298" i="2"/>
  <c r="R3298" i="2"/>
  <c r="O3299" i="2"/>
  <c r="P3299" i="2"/>
  <c r="R3299" i="2"/>
  <c r="O3300" i="2"/>
  <c r="P3300" i="2"/>
  <c r="R3300" i="2"/>
  <c r="O3301" i="2"/>
  <c r="P3301" i="2"/>
  <c r="R3301" i="2"/>
  <c r="O3302" i="2"/>
  <c r="P3302" i="2"/>
  <c r="R3302" i="2"/>
  <c r="O3303" i="2"/>
  <c r="P3303" i="2"/>
  <c r="R3303" i="2"/>
  <c r="O3304" i="2"/>
  <c r="P3304" i="2"/>
  <c r="R3304" i="2"/>
  <c r="O3305" i="2"/>
  <c r="P3305" i="2"/>
  <c r="R3305" i="2"/>
  <c r="O3306" i="2"/>
  <c r="P3306" i="2"/>
  <c r="R3306" i="2"/>
  <c r="O3307" i="2"/>
  <c r="P3307" i="2"/>
  <c r="R3307" i="2"/>
  <c r="O3308" i="2"/>
  <c r="P3308" i="2"/>
  <c r="R3308" i="2"/>
  <c r="O3309" i="2"/>
  <c r="P3309" i="2"/>
  <c r="R3309" i="2"/>
  <c r="O3310" i="2"/>
  <c r="P3310" i="2"/>
  <c r="R3310" i="2"/>
  <c r="O3311" i="2"/>
  <c r="P3311" i="2"/>
  <c r="R3311" i="2"/>
  <c r="O3312" i="2"/>
  <c r="P3312" i="2"/>
  <c r="R3312" i="2"/>
  <c r="O3313" i="2"/>
  <c r="P3313" i="2"/>
  <c r="R3313" i="2"/>
  <c r="O3314" i="2"/>
  <c r="P3314" i="2"/>
  <c r="R3314" i="2"/>
  <c r="O3315" i="2"/>
  <c r="P3315" i="2"/>
  <c r="R3315" i="2"/>
  <c r="O3316" i="2"/>
  <c r="P3316" i="2"/>
  <c r="R3316" i="2"/>
  <c r="O3317" i="2"/>
  <c r="P3317" i="2"/>
  <c r="R3317" i="2"/>
  <c r="O3318" i="2"/>
  <c r="P3318" i="2"/>
  <c r="R3318" i="2"/>
  <c r="O3319" i="2"/>
  <c r="P3319" i="2"/>
  <c r="R3319" i="2"/>
  <c r="O3320" i="2"/>
  <c r="P3320" i="2"/>
  <c r="R3320" i="2"/>
  <c r="O3321" i="2"/>
  <c r="P3321" i="2"/>
  <c r="R3321" i="2"/>
  <c r="O3322" i="2"/>
  <c r="P3322" i="2"/>
  <c r="R3322" i="2"/>
  <c r="O3323" i="2"/>
  <c r="P3323" i="2"/>
  <c r="R3323" i="2"/>
  <c r="O3324" i="2"/>
  <c r="P3324" i="2"/>
  <c r="R3324" i="2"/>
  <c r="O3325" i="2"/>
  <c r="P3325" i="2"/>
  <c r="R3325" i="2"/>
  <c r="O3326" i="2"/>
  <c r="P3326" i="2"/>
  <c r="R3326" i="2"/>
  <c r="O3327" i="2"/>
  <c r="P3327" i="2"/>
  <c r="R3327" i="2"/>
  <c r="O3328" i="2"/>
  <c r="P3328" i="2"/>
  <c r="R3328" i="2"/>
  <c r="O3329" i="2"/>
  <c r="P3329" i="2"/>
  <c r="R3329" i="2"/>
  <c r="O3330" i="2"/>
  <c r="P3330" i="2"/>
  <c r="R3330" i="2"/>
  <c r="O3331" i="2"/>
  <c r="P3331" i="2"/>
  <c r="R3331" i="2"/>
  <c r="O3332" i="2"/>
  <c r="P3332" i="2"/>
  <c r="R3332" i="2"/>
  <c r="O3333" i="2"/>
  <c r="P3333" i="2"/>
  <c r="R3333" i="2"/>
  <c r="O3334" i="2"/>
  <c r="P3334" i="2"/>
  <c r="R3334" i="2"/>
  <c r="O3335" i="2"/>
  <c r="P3335" i="2"/>
  <c r="R3335" i="2"/>
  <c r="O3336" i="2"/>
  <c r="P3336" i="2"/>
  <c r="R3336" i="2"/>
  <c r="O3337" i="2"/>
  <c r="P3337" i="2"/>
  <c r="R3337" i="2"/>
  <c r="O3338" i="2"/>
  <c r="P3338" i="2"/>
  <c r="R3338" i="2"/>
  <c r="O3339" i="2"/>
  <c r="P3339" i="2"/>
  <c r="R3339" i="2"/>
  <c r="O3340" i="2"/>
  <c r="P3340" i="2"/>
  <c r="R3340" i="2"/>
  <c r="O3341" i="2"/>
  <c r="P3341" i="2"/>
  <c r="R3341" i="2"/>
  <c r="O3342" i="2"/>
  <c r="P3342" i="2"/>
  <c r="R3342" i="2"/>
  <c r="O3343" i="2"/>
  <c r="P3343" i="2"/>
  <c r="R3343" i="2"/>
  <c r="O3344" i="2"/>
  <c r="P3344" i="2"/>
  <c r="R3344" i="2"/>
  <c r="O3345" i="2"/>
  <c r="P3345" i="2"/>
  <c r="R3345" i="2"/>
  <c r="O3346" i="2"/>
  <c r="P3346" i="2"/>
  <c r="R3346" i="2"/>
  <c r="O3347" i="2"/>
  <c r="P3347" i="2"/>
  <c r="R3347" i="2"/>
  <c r="O3348" i="2"/>
  <c r="P3348" i="2"/>
  <c r="R3348" i="2"/>
  <c r="O3349" i="2"/>
  <c r="P3349" i="2"/>
  <c r="R3349" i="2"/>
  <c r="O3350" i="2"/>
  <c r="P3350" i="2"/>
  <c r="R3350" i="2"/>
  <c r="O3351" i="2"/>
  <c r="P3351" i="2"/>
  <c r="R3351" i="2"/>
  <c r="O3352" i="2"/>
  <c r="P3352" i="2"/>
  <c r="R3352" i="2"/>
  <c r="O3353" i="2"/>
  <c r="P3353" i="2"/>
  <c r="R3353" i="2"/>
  <c r="O3354" i="2"/>
  <c r="P3354" i="2"/>
  <c r="R3354" i="2"/>
  <c r="O3355" i="2"/>
  <c r="P3355" i="2"/>
  <c r="R3355" i="2"/>
  <c r="O3356" i="2"/>
  <c r="P3356" i="2"/>
  <c r="R3356" i="2"/>
  <c r="O3357" i="2"/>
  <c r="P3357" i="2"/>
  <c r="R3357" i="2"/>
  <c r="O3358" i="2"/>
  <c r="P3358" i="2"/>
  <c r="R3358" i="2"/>
  <c r="O3359" i="2"/>
  <c r="P3359" i="2"/>
  <c r="R3359" i="2"/>
  <c r="O3360" i="2"/>
  <c r="P3360" i="2"/>
  <c r="R3360" i="2"/>
  <c r="O3361" i="2"/>
  <c r="P3361" i="2"/>
  <c r="R3361" i="2"/>
  <c r="O3362" i="2"/>
  <c r="P3362" i="2"/>
  <c r="R3362" i="2"/>
  <c r="O3363" i="2"/>
  <c r="P3363" i="2"/>
  <c r="R3363" i="2"/>
  <c r="O3364" i="2"/>
  <c r="P3364" i="2"/>
  <c r="R3364" i="2"/>
  <c r="O3365" i="2"/>
  <c r="P3365" i="2"/>
  <c r="R3365" i="2"/>
  <c r="O3366" i="2"/>
  <c r="P3366" i="2"/>
  <c r="R3366" i="2"/>
  <c r="O3367" i="2"/>
  <c r="P3367" i="2"/>
  <c r="R3367" i="2"/>
  <c r="O3368" i="2"/>
  <c r="P3368" i="2"/>
  <c r="R3368" i="2"/>
  <c r="O3369" i="2"/>
  <c r="P3369" i="2"/>
  <c r="R3369" i="2"/>
  <c r="O3370" i="2"/>
  <c r="P3370" i="2"/>
  <c r="R3370" i="2"/>
  <c r="O3371" i="2"/>
  <c r="P3371" i="2"/>
  <c r="R3371" i="2"/>
  <c r="O3372" i="2"/>
  <c r="P3372" i="2"/>
  <c r="R3372" i="2"/>
  <c r="O3373" i="2"/>
  <c r="P3373" i="2"/>
  <c r="R3373" i="2"/>
  <c r="O3374" i="2"/>
  <c r="P3374" i="2"/>
  <c r="R3374" i="2"/>
  <c r="O3375" i="2"/>
  <c r="P3375" i="2"/>
  <c r="R3375" i="2"/>
  <c r="O3376" i="2"/>
  <c r="P3376" i="2"/>
  <c r="R3376" i="2"/>
  <c r="O3377" i="2"/>
  <c r="P3377" i="2"/>
  <c r="R3377" i="2"/>
  <c r="O3378" i="2"/>
  <c r="P3378" i="2"/>
  <c r="R3378" i="2"/>
  <c r="O3379" i="2"/>
  <c r="P3379" i="2"/>
  <c r="R3379" i="2"/>
  <c r="O3380" i="2"/>
  <c r="P3380" i="2"/>
  <c r="R3380" i="2"/>
  <c r="O3381" i="2"/>
  <c r="P3381" i="2"/>
  <c r="R3381" i="2"/>
  <c r="O3382" i="2"/>
  <c r="P3382" i="2"/>
  <c r="R3382" i="2"/>
  <c r="O3383" i="2"/>
  <c r="P3383" i="2"/>
  <c r="R3383" i="2"/>
  <c r="O3384" i="2"/>
  <c r="P3384" i="2"/>
  <c r="R3384" i="2"/>
  <c r="O3385" i="2"/>
  <c r="P3385" i="2"/>
  <c r="R3385" i="2"/>
  <c r="O3386" i="2"/>
  <c r="P3386" i="2"/>
  <c r="R3386" i="2"/>
  <c r="O3387" i="2"/>
  <c r="P3387" i="2"/>
  <c r="R3387" i="2"/>
  <c r="O3388" i="2"/>
  <c r="P3388" i="2"/>
  <c r="R3388" i="2"/>
  <c r="O3389" i="2"/>
  <c r="P3389" i="2"/>
  <c r="R3389" i="2"/>
  <c r="O3390" i="2"/>
  <c r="P3390" i="2"/>
  <c r="R3390" i="2"/>
  <c r="O3391" i="2"/>
  <c r="P3391" i="2"/>
  <c r="R3391" i="2"/>
  <c r="O3392" i="2"/>
  <c r="P3392" i="2"/>
  <c r="R3392" i="2"/>
  <c r="O3393" i="2"/>
  <c r="P3393" i="2"/>
  <c r="R3393" i="2"/>
  <c r="O3394" i="2"/>
  <c r="P3394" i="2"/>
  <c r="R3394" i="2"/>
  <c r="O3395" i="2"/>
  <c r="P3395" i="2"/>
  <c r="R3395" i="2"/>
  <c r="O3396" i="2"/>
  <c r="P3396" i="2"/>
  <c r="R3396" i="2"/>
  <c r="O3397" i="2"/>
  <c r="P3397" i="2"/>
  <c r="R3397" i="2"/>
  <c r="O3398" i="2"/>
  <c r="P3398" i="2"/>
  <c r="R3398" i="2"/>
  <c r="O3399" i="2"/>
  <c r="P3399" i="2"/>
  <c r="R3399" i="2"/>
  <c r="O3400" i="2"/>
  <c r="P3400" i="2"/>
  <c r="R3400" i="2"/>
  <c r="O3401" i="2"/>
  <c r="P3401" i="2"/>
  <c r="R3401" i="2"/>
  <c r="O3402" i="2"/>
  <c r="P3402" i="2"/>
  <c r="R3402" i="2"/>
  <c r="O3403" i="2"/>
  <c r="P3403" i="2"/>
  <c r="R3403" i="2"/>
  <c r="O3404" i="2"/>
  <c r="P3404" i="2"/>
  <c r="R3404" i="2"/>
  <c r="O3405" i="2"/>
  <c r="P3405" i="2"/>
  <c r="R3405" i="2"/>
  <c r="O3406" i="2"/>
  <c r="P3406" i="2"/>
  <c r="R3406" i="2"/>
  <c r="O3407" i="2"/>
  <c r="P3407" i="2"/>
  <c r="R3407" i="2"/>
  <c r="O3408" i="2"/>
  <c r="P3408" i="2"/>
  <c r="R3408" i="2"/>
  <c r="O3409" i="2"/>
  <c r="P3409" i="2"/>
  <c r="R3409" i="2"/>
  <c r="O3410" i="2"/>
  <c r="P3410" i="2"/>
  <c r="R3410" i="2"/>
  <c r="O3411" i="2"/>
  <c r="P3411" i="2"/>
  <c r="R3411" i="2"/>
  <c r="O3412" i="2"/>
  <c r="P3412" i="2"/>
  <c r="R3412" i="2"/>
  <c r="O3413" i="2"/>
  <c r="P3413" i="2"/>
  <c r="R3413" i="2"/>
  <c r="O3414" i="2"/>
  <c r="P3414" i="2"/>
  <c r="R3414" i="2"/>
  <c r="O3415" i="2"/>
  <c r="P3415" i="2"/>
  <c r="R3415" i="2"/>
  <c r="O3416" i="2"/>
  <c r="P3416" i="2"/>
  <c r="R3416" i="2"/>
  <c r="O3417" i="2"/>
  <c r="P3417" i="2"/>
  <c r="R3417" i="2"/>
  <c r="O3418" i="2"/>
  <c r="P3418" i="2"/>
  <c r="R3418" i="2"/>
  <c r="O3419" i="2"/>
  <c r="P3419" i="2"/>
  <c r="R3419" i="2"/>
  <c r="O3420" i="2"/>
  <c r="P3420" i="2"/>
  <c r="R3420" i="2"/>
  <c r="O3421" i="2"/>
  <c r="P3421" i="2"/>
  <c r="R3421" i="2"/>
  <c r="O3422" i="2"/>
  <c r="P3422" i="2"/>
  <c r="R3422" i="2"/>
  <c r="O3423" i="2"/>
  <c r="P3423" i="2"/>
  <c r="R3423" i="2"/>
  <c r="O3424" i="2"/>
  <c r="P3424" i="2"/>
  <c r="R3424" i="2"/>
  <c r="O3425" i="2"/>
  <c r="P3425" i="2"/>
  <c r="R3425" i="2"/>
  <c r="O3426" i="2"/>
  <c r="P3426" i="2"/>
  <c r="R3426" i="2"/>
  <c r="O3427" i="2"/>
  <c r="P3427" i="2"/>
  <c r="R3427" i="2"/>
  <c r="O3428" i="2"/>
  <c r="P3428" i="2"/>
  <c r="R3428" i="2"/>
  <c r="O3429" i="2"/>
  <c r="P3429" i="2"/>
  <c r="R3429" i="2"/>
  <c r="O3430" i="2"/>
  <c r="P3430" i="2"/>
  <c r="R3430" i="2"/>
  <c r="O3431" i="2"/>
  <c r="P3431" i="2"/>
  <c r="R3431" i="2"/>
  <c r="O3432" i="2"/>
  <c r="P3432" i="2"/>
  <c r="R3432" i="2"/>
  <c r="O3433" i="2"/>
  <c r="P3433" i="2"/>
  <c r="R3433" i="2"/>
  <c r="O3434" i="2"/>
  <c r="P3434" i="2"/>
  <c r="R3434" i="2"/>
  <c r="O3435" i="2"/>
  <c r="P3435" i="2"/>
  <c r="R3435" i="2"/>
  <c r="O3436" i="2"/>
  <c r="P3436" i="2"/>
  <c r="R3436" i="2"/>
  <c r="O3437" i="2"/>
  <c r="P3437" i="2"/>
  <c r="R3437" i="2"/>
  <c r="O3438" i="2"/>
  <c r="P3438" i="2"/>
  <c r="R3438" i="2"/>
  <c r="O3439" i="2"/>
  <c r="P3439" i="2"/>
  <c r="R3439" i="2"/>
  <c r="O3440" i="2"/>
  <c r="P3440" i="2"/>
  <c r="R3440" i="2"/>
  <c r="O3441" i="2"/>
  <c r="P3441" i="2"/>
  <c r="R3441" i="2"/>
  <c r="O3442" i="2"/>
  <c r="P3442" i="2"/>
  <c r="R3442" i="2"/>
  <c r="O3443" i="2"/>
  <c r="P3443" i="2"/>
  <c r="R3443" i="2"/>
  <c r="O3444" i="2"/>
  <c r="P3444" i="2"/>
  <c r="R3444" i="2"/>
  <c r="O3445" i="2"/>
  <c r="P3445" i="2"/>
  <c r="R3445" i="2"/>
  <c r="O3446" i="2"/>
  <c r="P3446" i="2"/>
  <c r="R3446" i="2"/>
  <c r="O3447" i="2"/>
  <c r="P3447" i="2"/>
  <c r="R3447" i="2"/>
  <c r="O3448" i="2"/>
  <c r="P3448" i="2"/>
  <c r="R3448" i="2"/>
  <c r="O3449" i="2"/>
  <c r="P3449" i="2"/>
  <c r="R3449" i="2"/>
  <c r="O3450" i="2"/>
  <c r="P3450" i="2"/>
  <c r="R3450" i="2"/>
  <c r="O3451" i="2"/>
  <c r="P3451" i="2"/>
  <c r="R3451" i="2"/>
  <c r="O3452" i="2"/>
  <c r="P3452" i="2"/>
  <c r="R3452" i="2"/>
  <c r="O3453" i="2"/>
  <c r="P3453" i="2"/>
  <c r="R3453" i="2"/>
  <c r="O3454" i="2"/>
  <c r="P3454" i="2"/>
  <c r="R3454" i="2"/>
  <c r="O3455" i="2"/>
  <c r="P3455" i="2"/>
  <c r="R3455" i="2"/>
  <c r="O3456" i="2"/>
  <c r="P3456" i="2"/>
  <c r="R3456" i="2"/>
  <c r="O3457" i="2"/>
  <c r="P3457" i="2"/>
  <c r="R3457" i="2"/>
  <c r="O3458" i="2"/>
  <c r="P3458" i="2"/>
  <c r="R3458" i="2"/>
  <c r="O3459" i="2"/>
  <c r="P3459" i="2"/>
  <c r="R3459" i="2"/>
  <c r="O3460" i="2"/>
  <c r="P3460" i="2"/>
  <c r="R3460" i="2"/>
  <c r="O3461" i="2"/>
  <c r="P3461" i="2"/>
  <c r="R3461" i="2"/>
  <c r="O3462" i="2"/>
  <c r="P3462" i="2"/>
  <c r="R3462" i="2"/>
  <c r="O3463" i="2"/>
  <c r="P3463" i="2"/>
  <c r="R3463" i="2"/>
  <c r="O3464" i="2"/>
  <c r="P3464" i="2"/>
  <c r="R3464" i="2"/>
  <c r="O3465" i="2"/>
  <c r="P3465" i="2"/>
  <c r="R3465" i="2"/>
  <c r="O3466" i="2"/>
  <c r="P3466" i="2"/>
  <c r="R3466" i="2"/>
  <c r="O3467" i="2"/>
  <c r="P3467" i="2"/>
  <c r="R3467" i="2"/>
  <c r="O3468" i="2"/>
  <c r="P3468" i="2"/>
  <c r="R3468" i="2"/>
  <c r="O3469" i="2"/>
  <c r="P3469" i="2"/>
  <c r="R3469" i="2"/>
  <c r="O3470" i="2"/>
  <c r="P3470" i="2"/>
  <c r="R3470" i="2"/>
  <c r="O3471" i="2"/>
  <c r="P3471" i="2"/>
  <c r="R3471" i="2"/>
  <c r="O3472" i="2"/>
  <c r="P3472" i="2"/>
  <c r="R3472" i="2"/>
  <c r="O3473" i="2"/>
  <c r="P3473" i="2"/>
  <c r="R3473" i="2"/>
  <c r="O3474" i="2"/>
  <c r="P3474" i="2"/>
  <c r="R3474" i="2"/>
  <c r="O3475" i="2"/>
  <c r="P3475" i="2"/>
  <c r="R3475" i="2"/>
  <c r="O3476" i="2"/>
  <c r="P3476" i="2"/>
  <c r="R3476" i="2"/>
  <c r="O3477" i="2"/>
  <c r="P3477" i="2"/>
  <c r="R3477" i="2"/>
  <c r="O3478" i="2"/>
  <c r="P3478" i="2"/>
  <c r="R3478" i="2"/>
  <c r="O3479" i="2"/>
  <c r="P3479" i="2"/>
  <c r="R3479" i="2"/>
  <c r="O3480" i="2"/>
  <c r="P3480" i="2"/>
  <c r="R3480" i="2"/>
  <c r="O3481" i="2"/>
  <c r="P3481" i="2"/>
  <c r="R3481" i="2"/>
  <c r="O3482" i="2"/>
  <c r="P3482" i="2"/>
  <c r="R3482" i="2"/>
  <c r="O3483" i="2"/>
  <c r="P3483" i="2"/>
  <c r="R3483" i="2"/>
  <c r="O3484" i="2"/>
  <c r="P3484" i="2"/>
  <c r="R3484" i="2"/>
  <c r="O3485" i="2"/>
  <c r="P3485" i="2"/>
  <c r="R3485" i="2"/>
  <c r="O3486" i="2"/>
  <c r="P3486" i="2"/>
  <c r="R3486" i="2"/>
  <c r="O3487" i="2"/>
  <c r="P3487" i="2"/>
  <c r="R3487" i="2"/>
  <c r="O3488" i="2"/>
  <c r="P3488" i="2"/>
  <c r="R3488" i="2"/>
  <c r="O3489" i="2"/>
  <c r="P3489" i="2"/>
  <c r="R3489" i="2"/>
  <c r="O3490" i="2"/>
  <c r="P3490" i="2"/>
  <c r="R3490" i="2"/>
  <c r="O3491" i="2"/>
  <c r="P3491" i="2"/>
  <c r="R3491" i="2"/>
  <c r="O3492" i="2"/>
  <c r="P3492" i="2"/>
  <c r="R3492" i="2"/>
  <c r="O3493" i="2"/>
  <c r="P3493" i="2"/>
  <c r="R3493" i="2"/>
  <c r="O3494" i="2"/>
  <c r="P3494" i="2"/>
  <c r="R3494" i="2"/>
  <c r="O3495" i="2"/>
  <c r="P3495" i="2"/>
  <c r="R3495" i="2"/>
  <c r="O3496" i="2"/>
  <c r="P3496" i="2"/>
  <c r="R3496" i="2"/>
  <c r="O3497" i="2"/>
  <c r="P3497" i="2"/>
  <c r="R3497" i="2"/>
  <c r="O3498" i="2"/>
  <c r="P3498" i="2"/>
  <c r="R3498" i="2"/>
  <c r="O3499" i="2"/>
  <c r="P3499" i="2"/>
  <c r="R3499" i="2"/>
  <c r="O3500" i="2"/>
  <c r="P3500" i="2"/>
  <c r="R3500" i="2"/>
  <c r="O3501" i="2"/>
  <c r="P3501" i="2"/>
  <c r="R3501" i="2"/>
  <c r="O3502" i="2"/>
  <c r="P3502" i="2"/>
  <c r="R3502" i="2"/>
  <c r="O3503" i="2"/>
  <c r="P3503" i="2"/>
  <c r="R3503" i="2"/>
  <c r="O3504" i="2"/>
  <c r="P3504" i="2"/>
  <c r="R3504" i="2"/>
  <c r="O3505" i="2"/>
  <c r="P3505" i="2"/>
  <c r="R3505" i="2"/>
  <c r="O3506" i="2"/>
  <c r="P3506" i="2"/>
  <c r="R3506" i="2"/>
  <c r="O3507" i="2"/>
  <c r="P3507" i="2"/>
  <c r="R3507" i="2"/>
  <c r="O3508" i="2"/>
  <c r="P3508" i="2"/>
  <c r="R3508" i="2"/>
  <c r="O3509" i="2"/>
  <c r="P3509" i="2"/>
  <c r="R3509" i="2"/>
  <c r="O3510" i="2"/>
  <c r="P3510" i="2"/>
  <c r="R3510" i="2"/>
  <c r="O3511" i="2"/>
  <c r="P3511" i="2"/>
  <c r="R3511" i="2"/>
  <c r="O3512" i="2"/>
  <c r="P3512" i="2"/>
  <c r="R3512" i="2"/>
  <c r="O3513" i="2"/>
  <c r="P3513" i="2"/>
  <c r="R3513" i="2"/>
  <c r="O3514" i="2"/>
  <c r="P3514" i="2"/>
  <c r="R3514" i="2"/>
  <c r="O3515" i="2"/>
  <c r="P3515" i="2"/>
  <c r="R3515" i="2"/>
  <c r="O3516" i="2"/>
  <c r="P3516" i="2"/>
  <c r="R3516" i="2"/>
  <c r="O3517" i="2"/>
  <c r="P3517" i="2"/>
  <c r="R3517" i="2"/>
  <c r="O3518" i="2"/>
  <c r="P3518" i="2"/>
  <c r="R3518" i="2"/>
  <c r="O3519" i="2"/>
  <c r="P3519" i="2"/>
  <c r="R3519" i="2"/>
  <c r="O3520" i="2"/>
  <c r="P3520" i="2"/>
  <c r="R3520" i="2"/>
  <c r="O3521" i="2"/>
  <c r="P3521" i="2"/>
  <c r="R3521" i="2"/>
  <c r="O3522" i="2"/>
  <c r="P3522" i="2"/>
  <c r="R3522" i="2"/>
  <c r="O3523" i="2"/>
  <c r="P3523" i="2"/>
  <c r="R3523" i="2"/>
  <c r="O3524" i="2"/>
  <c r="P3524" i="2"/>
  <c r="R3524" i="2"/>
  <c r="O3525" i="2"/>
  <c r="P3525" i="2"/>
  <c r="R3525" i="2"/>
  <c r="O3526" i="2"/>
  <c r="P3526" i="2"/>
  <c r="R3526" i="2"/>
  <c r="O3527" i="2"/>
  <c r="P3527" i="2"/>
  <c r="R3527" i="2"/>
  <c r="O3528" i="2"/>
  <c r="P3528" i="2"/>
  <c r="R3528" i="2"/>
  <c r="O3529" i="2"/>
  <c r="P3529" i="2"/>
  <c r="R3529" i="2"/>
  <c r="O3530" i="2"/>
  <c r="P3530" i="2"/>
  <c r="R3530" i="2"/>
  <c r="O3531" i="2"/>
  <c r="P3531" i="2"/>
  <c r="R3531" i="2"/>
  <c r="O3532" i="2"/>
  <c r="P3532" i="2"/>
  <c r="R3532" i="2"/>
  <c r="O3533" i="2"/>
  <c r="P3533" i="2"/>
  <c r="R3533" i="2"/>
  <c r="O3534" i="2"/>
  <c r="P3534" i="2"/>
  <c r="R3534" i="2"/>
  <c r="O3535" i="2"/>
  <c r="P3535" i="2"/>
  <c r="R3535" i="2"/>
  <c r="O3536" i="2"/>
  <c r="P3536" i="2"/>
  <c r="R3536" i="2"/>
  <c r="O3537" i="2"/>
  <c r="P3537" i="2"/>
  <c r="R3537" i="2"/>
  <c r="O3538" i="2"/>
  <c r="P3538" i="2"/>
  <c r="R3538" i="2"/>
  <c r="O3539" i="2"/>
  <c r="P3539" i="2"/>
  <c r="R3539" i="2"/>
  <c r="O3540" i="2"/>
  <c r="P3540" i="2"/>
  <c r="R3540" i="2"/>
  <c r="O3541" i="2"/>
  <c r="P3541" i="2"/>
  <c r="R3541" i="2"/>
  <c r="O3542" i="2"/>
  <c r="P3542" i="2"/>
  <c r="R3542" i="2"/>
  <c r="O3543" i="2"/>
  <c r="P3543" i="2"/>
  <c r="R3543" i="2"/>
  <c r="O3544" i="2"/>
  <c r="P3544" i="2"/>
  <c r="R3544" i="2"/>
  <c r="O3545" i="2"/>
  <c r="P3545" i="2"/>
  <c r="R3545" i="2"/>
  <c r="O3546" i="2"/>
  <c r="P3546" i="2"/>
  <c r="R3546" i="2"/>
  <c r="O3547" i="2"/>
  <c r="P3547" i="2"/>
  <c r="R3547" i="2"/>
  <c r="O3548" i="2"/>
  <c r="P3548" i="2"/>
  <c r="R3548" i="2"/>
  <c r="O3549" i="2"/>
  <c r="P3549" i="2"/>
  <c r="R3549" i="2"/>
  <c r="O3550" i="2"/>
  <c r="P3550" i="2"/>
  <c r="R3550" i="2"/>
  <c r="O3551" i="2"/>
  <c r="P3551" i="2"/>
  <c r="R3551" i="2"/>
  <c r="O3552" i="2"/>
  <c r="P3552" i="2"/>
  <c r="R3552" i="2"/>
  <c r="O3553" i="2"/>
  <c r="P3553" i="2"/>
  <c r="R3553" i="2"/>
  <c r="O3554" i="2"/>
  <c r="P3554" i="2"/>
  <c r="R3554" i="2"/>
  <c r="O3555" i="2"/>
  <c r="P3555" i="2"/>
  <c r="R3555" i="2"/>
  <c r="O3556" i="2"/>
  <c r="P3556" i="2"/>
  <c r="R3556" i="2"/>
  <c r="O3557" i="2"/>
  <c r="P3557" i="2"/>
  <c r="R3557" i="2"/>
  <c r="O3558" i="2"/>
  <c r="P3558" i="2"/>
  <c r="R3558" i="2"/>
  <c r="O3559" i="2"/>
  <c r="P3559" i="2"/>
  <c r="R3559" i="2"/>
  <c r="O3560" i="2"/>
  <c r="P3560" i="2"/>
  <c r="R3560" i="2"/>
  <c r="O3561" i="2"/>
  <c r="P3561" i="2"/>
  <c r="R3561" i="2"/>
  <c r="O3562" i="2"/>
  <c r="P3562" i="2"/>
  <c r="R3562" i="2"/>
  <c r="O3563" i="2"/>
  <c r="P3563" i="2"/>
  <c r="R3563" i="2"/>
  <c r="O3564" i="2"/>
  <c r="P3564" i="2"/>
  <c r="R3564" i="2"/>
  <c r="O3565" i="2"/>
  <c r="P3565" i="2"/>
  <c r="R3565" i="2"/>
  <c r="O3566" i="2"/>
  <c r="P3566" i="2"/>
  <c r="R3566" i="2"/>
  <c r="O3567" i="2"/>
  <c r="P3567" i="2"/>
  <c r="R3567" i="2"/>
  <c r="O3568" i="2"/>
  <c r="P3568" i="2"/>
  <c r="R3568" i="2"/>
  <c r="O3569" i="2"/>
  <c r="P3569" i="2"/>
  <c r="R3569" i="2"/>
  <c r="O3570" i="2"/>
  <c r="P3570" i="2"/>
  <c r="R3570" i="2"/>
  <c r="O3571" i="2"/>
  <c r="P3571" i="2"/>
  <c r="R3571" i="2"/>
  <c r="O3572" i="2"/>
  <c r="P3572" i="2"/>
  <c r="R3572" i="2"/>
  <c r="O3573" i="2"/>
  <c r="P3573" i="2"/>
  <c r="R3573" i="2"/>
  <c r="O3574" i="2"/>
  <c r="P3574" i="2"/>
  <c r="R3574" i="2"/>
  <c r="O3575" i="2"/>
  <c r="P3575" i="2"/>
  <c r="R3575" i="2"/>
  <c r="O3576" i="2"/>
  <c r="P3576" i="2"/>
  <c r="R3576" i="2"/>
  <c r="O3577" i="2"/>
  <c r="P3577" i="2"/>
  <c r="R3577" i="2"/>
  <c r="O3578" i="2"/>
  <c r="P3578" i="2"/>
  <c r="R3578" i="2"/>
  <c r="O3579" i="2"/>
  <c r="P3579" i="2"/>
  <c r="R3579" i="2"/>
  <c r="O3580" i="2"/>
  <c r="P3580" i="2"/>
  <c r="R3580" i="2"/>
  <c r="O3581" i="2"/>
  <c r="P3581" i="2"/>
  <c r="R3581" i="2"/>
  <c r="O3582" i="2"/>
  <c r="P3582" i="2"/>
  <c r="R3582" i="2"/>
  <c r="O3583" i="2"/>
  <c r="P3583" i="2"/>
  <c r="R3583" i="2"/>
  <c r="O3584" i="2"/>
  <c r="P3584" i="2"/>
  <c r="R3584" i="2"/>
  <c r="O3585" i="2"/>
  <c r="P3585" i="2"/>
  <c r="R3585" i="2"/>
  <c r="O3586" i="2"/>
  <c r="P3586" i="2"/>
  <c r="R3586" i="2"/>
  <c r="O3587" i="2"/>
  <c r="P3587" i="2"/>
  <c r="R3587" i="2"/>
  <c r="O3588" i="2"/>
  <c r="P3588" i="2"/>
  <c r="R3588" i="2"/>
  <c r="O3589" i="2"/>
  <c r="P3589" i="2"/>
  <c r="R3589" i="2"/>
  <c r="O3590" i="2"/>
  <c r="P3590" i="2"/>
  <c r="R3590" i="2"/>
  <c r="O3591" i="2"/>
  <c r="P3591" i="2"/>
  <c r="R3591" i="2"/>
  <c r="O3592" i="2"/>
  <c r="P3592" i="2"/>
  <c r="R3592" i="2"/>
  <c r="O3593" i="2"/>
  <c r="P3593" i="2"/>
  <c r="R3593" i="2"/>
  <c r="O3594" i="2"/>
  <c r="P3594" i="2"/>
  <c r="R3594" i="2"/>
  <c r="O3595" i="2"/>
  <c r="P3595" i="2"/>
  <c r="R3595" i="2"/>
  <c r="O3596" i="2"/>
  <c r="P3596" i="2"/>
  <c r="R3596" i="2"/>
  <c r="O3597" i="2"/>
  <c r="P3597" i="2"/>
  <c r="R3597" i="2"/>
  <c r="O3598" i="2"/>
  <c r="P3598" i="2"/>
  <c r="R3598" i="2"/>
  <c r="O3599" i="2"/>
  <c r="P3599" i="2"/>
  <c r="R3599" i="2"/>
  <c r="O3600" i="2"/>
  <c r="P3600" i="2"/>
  <c r="R3600" i="2"/>
  <c r="O3601" i="2"/>
  <c r="P3601" i="2"/>
  <c r="R3601" i="2"/>
  <c r="O3602" i="2"/>
  <c r="P3602" i="2"/>
  <c r="R3602" i="2"/>
  <c r="O3603" i="2"/>
  <c r="P3603" i="2"/>
  <c r="R3603" i="2"/>
  <c r="O3604" i="2"/>
  <c r="P3604" i="2"/>
  <c r="R3604" i="2"/>
  <c r="O3605" i="2"/>
  <c r="P3605" i="2"/>
  <c r="R3605" i="2"/>
  <c r="O3606" i="2"/>
  <c r="P3606" i="2"/>
  <c r="R3606" i="2"/>
  <c r="O3607" i="2"/>
  <c r="P3607" i="2"/>
  <c r="R3607" i="2"/>
  <c r="O3608" i="2"/>
  <c r="P3608" i="2"/>
  <c r="R3608" i="2"/>
  <c r="O3609" i="2"/>
  <c r="P3609" i="2"/>
  <c r="R3609" i="2"/>
  <c r="O3610" i="2"/>
  <c r="P3610" i="2"/>
  <c r="R3610" i="2"/>
  <c r="O3611" i="2"/>
  <c r="P3611" i="2"/>
  <c r="R3611" i="2"/>
  <c r="O3612" i="2"/>
  <c r="P3612" i="2"/>
  <c r="R3612" i="2"/>
  <c r="O3613" i="2"/>
  <c r="P3613" i="2"/>
  <c r="R3613" i="2"/>
  <c r="O3614" i="2"/>
  <c r="P3614" i="2"/>
  <c r="R3614" i="2"/>
  <c r="O3615" i="2"/>
  <c r="P3615" i="2"/>
  <c r="R3615" i="2"/>
  <c r="O3616" i="2"/>
  <c r="P3616" i="2"/>
  <c r="R3616" i="2"/>
  <c r="O3617" i="2"/>
  <c r="P3617" i="2"/>
  <c r="R3617" i="2"/>
  <c r="O3618" i="2"/>
  <c r="P3618" i="2"/>
  <c r="R3618" i="2"/>
  <c r="O3619" i="2"/>
  <c r="P3619" i="2"/>
  <c r="R3619" i="2"/>
  <c r="O3620" i="2"/>
  <c r="P3620" i="2"/>
  <c r="R3620" i="2"/>
  <c r="O3621" i="2"/>
  <c r="P3621" i="2"/>
  <c r="R3621" i="2"/>
  <c r="O3622" i="2"/>
  <c r="P3622" i="2"/>
  <c r="R3622" i="2"/>
  <c r="O3623" i="2"/>
  <c r="P3623" i="2"/>
  <c r="R3623" i="2"/>
  <c r="O3624" i="2"/>
  <c r="P3624" i="2"/>
  <c r="R3624" i="2"/>
  <c r="O3625" i="2"/>
  <c r="P3625" i="2"/>
  <c r="R3625" i="2"/>
  <c r="O3626" i="2"/>
  <c r="P3626" i="2"/>
  <c r="R3626" i="2"/>
  <c r="O3627" i="2"/>
  <c r="P3627" i="2"/>
  <c r="R3627" i="2"/>
  <c r="O3628" i="2"/>
  <c r="P3628" i="2"/>
  <c r="R3628" i="2"/>
  <c r="O3629" i="2"/>
  <c r="P3629" i="2"/>
  <c r="R3629" i="2"/>
  <c r="O3630" i="2"/>
  <c r="P3630" i="2"/>
  <c r="R3630" i="2"/>
  <c r="O3631" i="2"/>
  <c r="P3631" i="2"/>
  <c r="R3631" i="2"/>
  <c r="O3632" i="2"/>
  <c r="P3632" i="2"/>
  <c r="R3632" i="2"/>
  <c r="O3633" i="2"/>
  <c r="P3633" i="2"/>
  <c r="R3633" i="2"/>
  <c r="O3634" i="2"/>
  <c r="P3634" i="2"/>
  <c r="R3634" i="2"/>
  <c r="O3635" i="2"/>
  <c r="P3635" i="2"/>
  <c r="R3635" i="2"/>
  <c r="O3636" i="2"/>
  <c r="P3636" i="2"/>
  <c r="R3636" i="2"/>
  <c r="O3637" i="2"/>
  <c r="P3637" i="2"/>
  <c r="R3637" i="2"/>
  <c r="O3638" i="2"/>
  <c r="P3638" i="2"/>
  <c r="R3638" i="2"/>
  <c r="O3639" i="2"/>
  <c r="P3639" i="2"/>
  <c r="R3639" i="2"/>
  <c r="O3640" i="2"/>
  <c r="P3640" i="2"/>
  <c r="R3640" i="2"/>
  <c r="O3641" i="2"/>
  <c r="P3641" i="2"/>
  <c r="R3641" i="2"/>
  <c r="O3642" i="2"/>
  <c r="P3642" i="2"/>
  <c r="R3642" i="2"/>
  <c r="O3643" i="2"/>
  <c r="P3643" i="2"/>
  <c r="R3643" i="2"/>
  <c r="O3644" i="2"/>
  <c r="P3644" i="2"/>
  <c r="R3644" i="2"/>
  <c r="O3645" i="2"/>
  <c r="P3645" i="2"/>
  <c r="R3645" i="2"/>
  <c r="O3646" i="2"/>
  <c r="P3646" i="2"/>
  <c r="R3646" i="2"/>
  <c r="O3647" i="2"/>
  <c r="P3647" i="2"/>
  <c r="R3647" i="2"/>
  <c r="O3648" i="2"/>
  <c r="P3648" i="2"/>
  <c r="R3648" i="2"/>
  <c r="O3649" i="2"/>
  <c r="P3649" i="2"/>
  <c r="R3649" i="2"/>
  <c r="O3650" i="2"/>
  <c r="P3650" i="2"/>
  <c r="R3650" i="2"/>
  <c r="O3651" i="2"/>
  <c r="P3651" i="2"/>
  <c r="R3651" i="2"/>
  <c r="O3652" i="2"/>
  <c r="P3652" i="2"/>
  <c r="R3652" i="2"/>
  <c r="O3653" i="2"/>
  <c r="P3653" i="2"/>
  <c r="R3653" i="2"/>
  <c r="O3654" i="2"/>
  <c r="P3654" i="2"/>
  <c r="R3654" i="2"/>
  <c r="O3655" i="2"/>
  <c r="P3655" i="2"/>
  <c r="R3655" i="2"/>
  <c r="O3656" i="2"/>
  <c r="P3656" i="2"/>
  <c r="R3656" i="2"/>
  <c r="O3657" i="2"/>
  <c r="P3657" i="2"/>
  <c r="R3657" i="2"/>
  <c r="O3658" i="2"/>
  <c r="P3658" i="2"/>
  <c r="R3658" i="2"/>
  <c r="O3659" i="2"/>
  <c r="P3659" i="2"/>
  <c r="R3659" i="2"/>
  <c r="O3660" i="2"/>
  <c r="P3660" i="2"/>
  <c r="R3660" i="2"/>
  <c r="O3661" i="2"/>
  <c r="P3661" i="2"/>
  <c r="R3661" i="2"/>
  <c r="O3662" i="2"/>
  <c r="P3662" i="2"/>
  <c r="R3662" i="2"/>
  <c r="O3663" i="2"/>
  <c r="P3663" i="2"/>
  <c r="R3663" i="2"/>
  <c r="O3664" i="2"/>
  <c r="P3664" i="2"/>
  <c r="R3664" i="2"/>
  <c r="O3665" i="2"/>
  <c r="P3665" i="2"/>
  <c r="R3665" i="2"/>
  <c r="O3666" i="2"/>
  <c r="P3666" i="2"/>
  <c r="R3666" i="2"/>
  <c r="O3667" i="2"/>
  <c r="P3667" i="2"/>
  <c r="R3667" i="2"/>
  <c r="O3668" i="2"/>
  <c r="P3668" i="2"/>
  <c r="R3668" i="2"/>
  <c r="O3669" i="2"/>
  <c r="P3669" i="2"/>
  <c r="R3669" i="2"/>
  <c r="O3670" i="2"/>
  <c r="P3670" i="2"/>
  <c r="R3670" i="2"/>
  <c r="O3671" i="2"/>
  <c r="P3671" i="2"/>
  <c r="R3671" i="2"/>
  <c r="O3672" i="2"/>
  <c r="P3672" i="2"/>
  <c r="R3672" i="2"/>
  <c r="O3673" i="2"/>
  <c r="P3673" i="2"/>
  <c r="R3673" i="2"/>
  <c r="O3674" i="2"/>
  <c r="P3674" i="2"/>
  <c r="R3674" i="2"/>
  <c r="O3675" i="2"/>
  <c r="P3675" i="2"/>
  <c r="R3675" i="2"/>
  <c r="O3676" i="2"/>
  <c r="P3676" i="2"/>
  <c r="R3676" i="2"/>
  <c r="O3677" i="2"/>
  <c r="P3677" i="2"/>
  <c r="R3677" i="2"/>
  <c r="O3678" i="2"/>
  <c r="P3678" i="2"/>
  <c r="R3678" i="2"/>
  <c r="O3679" i="2"/>
  <c r="P3679" i="2"/>
  <c r="R3679" i="2"/>
  <c r="O3680" i="2"/>
  <c r="P3680" i="2"/>
  <c r="R3680" i="2"/>
  <c r="O3681" i="2"/>
  <c r="P3681" i="2"/>
  <c r="R3681" i="2"/>
  <c r="O3682" i="2"/>
  <c r="P3682" i="2"/>
  <c r="R3682" i="2"/>
  <c r="O3683" i="2"/>
  <c r="P3683" i="2"/>
  <c r="R3683" i="2"/>
  <c r="O3684" i="2"/>
  <c r="P3684" i="2"/>
  <c r="R3684" i="2"/>
  <c r="O3685" i="2"/>
  <c r="P3685" i="2"/>
  <c r="R3685" i="2"/>
  <c r="O3686" i="2"/>
  <c r="P3686" i="2"/>
  <c r="R3686" i="2"/>
  <c r="O3687" i="2"/>
  <c r="P3687" i="2"/>
  <c r="R3687" i="2"/>
  <c r="O3688" i="2"/>
  <c r="P3688" i="2"/>
  <c r="R3688" i="2"/>
  <c r="O3689" i="2"/>
  <c r="P3689" i="2"/>
  <c r="R3689" i="2"/>
  <c r="O3690" i="2"/>
  <c r="P3690" i="2"/>
  <c r="R3690" i="2"/>
  <c r="O3691" i="2"/>
  <c r="P3691" i="2"/>
  <c r="R3691" i="2"/>
  <c r="O3692" i="2"/>
  <c r="P3692" i="2"/>
  <c r="R3692" i="2"/>
  <c r="O3693" i="2"/>
  <c r="P3693" i="2"/>
  <c r="R3693" i="2"/>
  <c r="O3694" i="2"/>
  <c r="P3694" i="2"/>
  <c r="R3694" i="2"/>
  <c r="O3695" i="2"/>
  <c r="P3695" i="2"/>
  <c r="R3695" i="2"/>
  <c r="O3696" i="2"/>
  <c r="P3696" i="2"/>
  <c r="R3696" i="2"/>
  <c r="O3697" i="2"/>
  <c r="P3697" i="2"/>
  <c r="R3697" i="2"/>
  <c r="O3698" i="2"/>
  <c r="P3698" i="2"/>
  <c r="R3698" i="2"/>
  <c r="O3699" i="2"/>
  <c r="P3699" i="2"/>
  <c r="R3699" i="2"/>
  <c r="O3700" i="2"/>
  <c r="P3700" i="2"/>
  <c r="R3700" i="2"/>
  <c r="O3701" i="2"/>
  <c r="P3701" i="2"/>
  <c r="R3701" i="2"/>
  <c r="O3702" i="2"/>
  <c r="P3702" i="2"/>
  <c r="R3702" i="2"/>
  <c r="O3703" i="2"/>
  <c r="P3703" i="2"/>
  <c r="R3703" i="2"/>
  <c r="O3704" i="2"/>
  <c r="P3704" i="2"/>
  <c r="R3704" i="2"/>
  <c r="O3705" i="2"/>
  <c r="P3705" i="2"/>
  <c r="R3705" i="2"/>
  <c r="O3706" i="2"/>
  <c r="P3706" i="2"/>
  <c r="R3706" i="2"/>
  <c r="O3707" i="2"/>
  <c r="P3707" i="2"/>
  <c r="R3707" i="2"/>
  <c r="O3708" i="2"/>
  <c r="P3708" i="2"/>
  <c r="R3708" i="2"/>
  <c r="O3709" i="2"/>
  <c r="P3709" i="2"/>
  <c r="R3709" i="2"/>
  <c r="O3710" i="2"/>
  <c r="P3710" i="2"/>
  <c r="R3710" i="2"/>
  <c r="O3711" i="2"/>
  <c r="P3711" i="2"/>
  <c r="R3711" i="2"/>
  <c r="O3712" i="2"/>
  <c r="P3712" i="2"/>
  <c r="R3712" i="2"/>
  <c r="O3713" i="2"/>
  <c r="P3713" i="2"/>
  <c r="R3713" i="2"/>
  <c r="O3714" i="2"/>
  <c r="P3714" i="2"/>
  <c r="R3714" i="2"/>
  <c r="O3715" i="2"/>
  <c r="P3715" i="2"/>
  <c r="R3715" i="2"/>
  <c r="O3716" i="2"/>
  <c r="P3716" i="2"/>
  <c r="R3716" i="2"/>
  <c r="O3717" i="2"/>
  <c r="P3717" i="2"/>
  <c r="R3717" i="2"/>
  <c r="O3718" i="2"/>
  <c r="P3718" i="2"/>
  <c r="R3718" i="2"/>
  <c r="O3719" i="2"/>
  <c r="P3719" i="2"/>
  <c r="R3719" i="2"/>
  <c r="O3720" i="2"/>
  <c r="P3720" i="2"/>
  <c r="R3720" i="2"/>
  <c r="O3721" i="2"/>
  <c r="P3721" i="2"/>
  <c r="R3721" i="2"/>
  <c r="O3722" i="2"/>
  <c r="P3722" i="2"/>
  <c r="R3722" i="2"/>
  <c r="O3723" i="2"/>
  <c r="P3723" i="2"/>
  <c r="R3723" i="2"/>
  <c r="O3724" i="2"/>
  <c r="P3724" i="2"/>
  <c r="R3724" i="2"/>
  <c r="O3725" i="2"/>
  <c r="P3725" i="2"/>
  <c r="R3725" i="2"/>
  <c r="O3726" i="2"/>
  <c r="P3726" i="2"/>
  <c r="R3726" i="2"/>
  <c r="O3727" i="2"/>
  <c r="P3727" i="2"/>
  <c r="R3727" i="2"/>
  <c r="O3728" i="2"/>
  <c r="P3728" i="2"/>
  <c r="R3728" i="2"/>
  <c r="O3729" i="2"/>
  <c r="P3729" i="2"/>
  <c r="R3729" i="2"/>
  <c r="O3730" i="2"/>
  <c r="P3730" i="2"/>
  <c r="R3730" i="2"/>
  <c r="O3731" i="2"/>
  <c r="P3731" i="2"/>
  <c r="R3731" i="2"/>
  <c r="O3732" i="2"/>
  <c r="P3732" i="2"/>
  <c r="R3732" i="2"/>
  <c r="O3733" i="2"/>
  <c r="P3733" i="2"/>
  <c r="R3733" i="2"/>
  <c r="O3734" i="2"/>
  <c r="P3734" i="2"/>
  <c r="R3734" i="2"/>
  <c r="O3735" i="2"/>
  <c r="P3735" i="2"/>
  <c r="R3735" i="2"/>
  <c r="O3736" i="2"/>
  <c r="P3736" i="2"/>
  <c r="R3736" i="2"/>
  <c r="O3737" i="2"/>
  <c r="P3737" i="2"/>
  <c r="R3737" i="2"/>
  <c r="O3738" i="2"/>
  <c r="P3738" i="2"/>
  <c r="R3738" i="2"/>
  <c r="O3739" i="2"/>
  <c r="P3739" i="2"/>
  <c r="R3739" i="2"/>
  <c r="O3740" i="2"/>
  <c r="P3740" i="2"/>
  <c r="R3740" i="2"/>
  <c r="O3741" i="2"/>
  <c r="P3741" i="2"/>
  <c r="R3741" i="2"/>
  <c r="O3742" i="2"/>
  <c r="P3742" i="2"/>
  <c r="R3742" i="2"/>
  <c r="O3743" i="2"/>
  <c r="P3743" i="2"/>
  <c r="R3743" i="2"/>
  <c r="O3744" i="2"/>
  <c r="P3744" i="2"/>
  <c r="R3744" i="2"/>
  <c r="O3745" i="2"/>
  <c r="P3745" i="2"/>
  <c r="R3745" i="2"/>
  <c r="O3746" i="2"/>
  <c r="P3746" i="2"/>
  <c r="R3746" i="2"/>
  <c r="O3747" i="2"/>
  <c r="P3747" i="2"/>
  <c r="R3747" i="2"/>
  <c r="O3748" i="2"/>
  <c r="P3748" i="2"/>
  <c r="R3748" i="2"/>
  <c r="O3749" i="2"/>
  <c r="P3749" i="2"/>
  <c r="R3749" i="2"/>
  <c r="O3750" i="2"/>
  <c r="P3750" i="2"/>
  <c r="R3750" i="2"/>
  <c r="O3751" i="2"/>
  <c r="P3751" i="2"/>
  <c r="R3751" i="2"/>
  <c r="O3752" i="2"/>
  <c r="P3752" i="2"/>
  <c r="R3752" i="2"/>
  <c r="O3753" i="2"/>
  <c r="P3753" i="2"/>
  <c r="R3753" i="2"/>
  <c r="O3754" i="2"/>
  <c r="P3754" i="2"/>
  <c r="R3754" i="2"/>
  <c r="O3755" i="2"/>
  <c r="P3755" i="2"/>
  <c r="R3755" i="2"/>
  <c r="O3756" i="2"/>
  <c r="P3756" i="2"/>
  <c r="R3756" i="2"/>
  <c r="O3757" i="2"/>
  <c r="P3757" i="2"/>
  <c r="R3757" i="2"/>
  <c r="O3758" i="2"/>
  <c r="P3758" i="2"/>
  <c r="R3758" i="2"/>
  <c r="O3759" i="2"/>
  <c r="P3759" i="2"/>
  <c r="R3759" i="2"/>
  <c r="O3760" i="2"/>
  <c r="P3760" i="2"/>
  <c r="R3760" i="2"/>
  <c r="O3761" i="2"/>
  <c r="P3761" i="2"/>
  <c r="R3761" i="2"/>
  <c r="O3762" i="2"/>
  <c r="P3762" i="2"/>
  <c r="R3762" i="2"/>
  <c r="O3763" i="2"/>
  <c r="P3763" i="2"/>
  <c r="R3763" i="2"/>
  <c r="O3764" i="2"/>
  <c r="P3764" i="2"/>
  <c r="R3764" i="2"/>
  <c r="O3765" i="2"/>
  <c r="P3765" i="2"/>
  <c r="R3765" i="2"/>
  <c r="O3766" i="2"/>
  <c r="P3766" i="2"/>
  <c r="R3766" i="2"/>
  <c r="O3767" i="2"/>
  <c r="P3767" i="2"/>
  <c r="R3767" i="2"/>
  <c r="O3768" i="2"/>
  <c r="P3768" i="2"/>
  <c r="R3768" i="2"/>
  <c r="O3769" i="2"/>
  <c r="P3769" i="2"/>
  <c r="R3769" i="2"/>
  <c r="O3770" i="2"/>
  <c r="P3770" i="2"/>
  <c r="R3770" i="2"/>
  <c r="O3771" i="2"/>
  <c r="P3771" i="2"/>
  <c r="R3771" i="2"/>
  <c r="O3772" i="2"/>
  <c r="P3772" i="2"/>
  <c r="R3772" i="2"/>
  <c r="O3773" i="2"/>
  <c r="P3773" i="2"/>
  <c r="R3773" i="2"/>
  <c r="O3774" i="2"/>
  <c r="P3774" i="2"/>
  <c r="R3774" i="2"/>
  <c r="O3775" i="2"/>
  <c r="P3775" i="2"/>
  <c r="R3775" i="2"/>
  <c r="O3776" i="2"/>
  <c r="P3776" i="2"/>
  <c r="R3776" i="2"/>
  <c r="O3777" i="2"/>
  <c r="P3777" i="2"/>
  <c r="R3777" i="2"/>
  <c r="O3778" i="2"/>
  <c r="P3778" i="2"/>
  <c r="R3778" i="2"/>
  <c r="O3779" i="2"/>
  <c r="P3779" i="2"/>
  <c r="R3779" i="2"/>
  <c r="O3780" i="2"/>
  <c r="P3780" i="2"/>
  <c r="R3780" i="2"/>
  <c r="O3781" i="2"/>
  <c r="P3781" i="2"/>
  <c r="R3781" i="2"/>
  <c r="O3782" i="2"/>
  <c r="P3782" i="2"/>
  <c r="R3782" i="2"/>
  <c r="O3783" i="2"/>
  <c r="P3783" i="2"/>
  <c r="R3783" i="2"/>
  <c r="O3784" i="2"/>
  <c r="P3784" i="2"/>
  <c r="R3784" i="2"/>
  <c r="O3785" i="2"/>
  <c r="P3785" i="2"/>
  <c r="R3785" i="2"/>
  <c r="O3786" i="2"/>
  <c r="P3786" i="2"/>
  <c r="R3786" i="2"/>
  <c r="O3787" i="2"/>
  <c r="P3787" i="2"/>
  <c r="R3787" i="2"/>
  <c r="O3788" i="2"/>
  <c r="P3788" i="2"/>
  <c r="R3788" i="2"/>
  <c r="O3789" i="2"/>
  <c r="P3789" i="2"/>
  <c r="R3789" i="2"/>
  <c r="O3790" i="2"/>
  <c r="P3790" i="2"/>
  <c r="R3790" i="2"/>
  <c r="O3791" i="2"/>
  <c r="P3791" i="2"/>
  <c r="R3791" i="2"/>
  <c r="O3792" i="2"/>
  <c r="P3792" i="2"/>
  <c r="R3792" i="2"/>
  <c r="O3793" i="2"/>
  <c r="P3793" i="2"/>
  <c r="R3793" i="2"/>
  <c r="O3794" i="2"/>
  <c r="P3794" i="2"/>
  <c r="R3794" i="2"/>
  <c r="O3795" i="2"/>
  <c r="P3795" i="2"/>
  <c r="R3795" i="2"/>
  <c r="O3796" i="2"/>
  <c r="P3796" i="2"/>
  <c r="R3796" i="2"/>
  <c r="O3797" i="2"/>
  <c r="P3797" i="2"/>
  <c r="R3797" i="2"/>
  <c r="O3798" i="2"/>
  <c r="P3798" i="2"/>
  <c r="R3798" i="2"/>
  <c r="O3799" i="2"/>
  <c r="P3799" i="2"/>
  <c r="R3799" i="2"/>
  <c r="O3800" i="2"/>
  <c r="P3800" i="2"/>
  <c r="R3800" i="2"/>
  <c r="O3801" i="2"/>
  <c r="P3801" i="2"/>
  <c r="R3801" i="2"/>
  <c r="O3802" i="2"/>
  <c r="P3802" i="2"/>
  <c r="R3802" i="2"/>
  <c r="O3803" i="2"/>
  <c r="P3803" i="2"/>
  <c r="R3803" i="2"/>
  <c r="O3804" i="2"/>
  <c r="P3804" i="2"/>
  <c r="R3804" i="2"/>
  <c r="O3805" i="2"/>
  <c r="P3805" i="2"/>
  <c r="R3805" i="2"/>
  <c r="O3806" i="2"/>
  <c r="P3806" i="2"/>
  <c r="R3806" i="2"/>
  <c r="O3807" i="2"/>
  <c r="P3807" i="2"/>
  <c r="R3807" i="2"/>
  <c r="O3808" i="2"/>
  <c r="P3808" i="2"/>
  <c r="R3808" i="2"/>
  <c r="O3809" i="2"/>
  <c r="P3809" i="2"/>
  <c r="R3809" i="2"/>
  <c r="O3810" i="2"/>
  <c r="P3810" i="2"/>
  <c r="R3810" i="2"/>
  <c r="O3811" i="2"/>
  <c r="P3811" i="2"/>
  <c r="R3811" i="2"/>
  <c r="O3812" i="2"/>
  <c r="P3812" i="2"/>
  <c r="R3812" i="2"/>
  <c r="O3813" i="2"/>
  <c r="P3813" i="2"/>
  <c r="R3813" i="2"/>
  <c r="O3814" i="2"/>
  <c r="P3814" i="2"/>
  <c r="R3814" i="2"/>
  <c r="O3815" i="2"/>
  <c r="P3815" i="2"/>
  <c r="R3815" i="2"/>
  <c r="O3816" i="2"/>
  <c r="P3816" i="2"/>
  <c r="R3816" i="2"/>
  <c r="O3817" i="2"/>
  <c r="P3817" i="2"/>
  <c r="R3817" i="2"/>
  <c r="O3818" i="2"/>
  <c r="P3818" i="2"/>
  <c r="R3818" i="2"/>
  <c r="O3819" i="2"/>
  <c r="P3819" i="2"/>
  <c r="R3819" i="2"/>
  <c r="O3820" i="2"/>
  <c r="P3820" i="2"/>
  <c r="R3820" i="2"/>
  <c r="O3821" i="2"/>
  <c r="P3821" i="2"/>
  <c r="R3821" i="2"/>
  <c r="O3822" i="2"/>
  <c r="P3822" i="2"/>
  <c r="R3822" i="2"/>
  <c r="O3823" i="2"/>
  <c r="P3823" i="2"/>
  <c r="R3823" i="2"/>
  <c r="O3824" i="2"/>
  <c r="P3824" i="2"/>
  <c r="R3824" i="2"/>
  <c r="O3825" i="2"/>
  <c r="P3825" i="2"/>
  <c r="R3825" i="2"/>
  <c r="O3826" i="2"/>
  <c r="P3826" i="2"/>
  <c r="R3826" i="2"/>
  <c r="O3827" i="2"/>
  <c r="P3827" i="2"/>
  <c r="R3827" i="2"/>
  <c r="O3828" i="2"/>
  <c r="P3828" i="2"/>
  <c r="R3828" i="2"/>
  <c r="O3829" i="2"/>
  <c r="P3829" i="2"/>
  <c r="R3829" i="2"/>
  <c r="O3830" i="2"/>
  <c r="P3830" i="2"/>
  <c r="R3830" i="2"/>
  <c r="O3831" i="2"/>
  <c r="P3831" i="2"/>
  <c r="R3831" i="2"/>
  <c r="O3832" i="2"/>
  <c r="P3832" i="2"/>
  <c r="R3832" i="2"/>
  <c r="O3833" i="2"/>
  <c r="P3833" i="2"/>
  <c r="R3833" i="2"/>
  <c r="O3834" i="2"/>
  <c r="P3834" i="2"/>
  <c r="R3834" i="2"/>
  <c r="O3835" i="2"/>
  <c r="P3835" i="2"/>
  <c r="R3835" i="2"/>
  <c r="O3836" i="2"/>
  <c r="P3836" i="2"/>
  <c r="R3836" i="2"/>
  <c r="O3837" i="2"/>
  <c r="P3837" i="2"/>
  <c r="R3837" i="2"/>
  <c r="O3838" i="2"/>
  <c r="P3838" i="2"/>
  <c r="R3838" i="2"/>
  <c r="O3839" i="2"/>
  <c r="P3839" i="2"/>
  <c r="R3839" i="2"/>
  <c r="O3840" i="2"/>
  <c r="P3840" i="2"/>
  <c r="R3840" i="2"/>
  <c r="O3841" i="2"/>
  <c r="P3841" i="2"/>
  <c r="R3841" i="2"/>
  <c r="O3842" i="2"/>
  <c r="P3842" i="2"/>
  <c r="R3842" i="2"/>
  <c r="O3843" i="2"/>
  <c r="P3843" i="2"/>
  <c r="R3843" i="2"/>
  <c r="O3844" i="2"/>
  <c r="P3844" i="2"/>
  <c r="R3844" i="2"/>
  <c r="O3845" i="2"/>
  <c r="P3845" i="2"/>
  <c r="R3845" i="2"/>
  <c r="O3846" i="2"/>
  <c r="P3846" i="2"/>
  <c r="R3846" i="2"/>
  <c r="O3847" i="2"/>
  <c r="P3847" i="2"/>
  <c r="R3847" i="2"/>
  <c r="O3848" i="2"/>
  <c r="P3848" i="2"/>
  <c r="R3848" i="2"/>
  <c r="O3849" i="2"/>
  <c r="P3849" i="2"/>
  <c r="R3849" i="2"/>
  <c r="O3850" i="2"/>
  <c r="P3850" i="2"/>
  <c r="R3850" i="2"/>
  <c r="O3851" i="2"/>
  <c r="P3851" i="2"/>
  <c r="R3851" i="2"/>
  <c r="O3852" i="2"/>
  <c r="P3852" i="2"/>
  <c r="R3852" i="2"/>
  <c r="O3853" i="2"/>
  <c r="P3853" i="2"/>
  <c r="R3853" i="2"/>
  <c r="O3854" i="2"/>
  <c r="P3854" i="2"/>
  <c r="R3854" i="2"/>
  <c r="O3855" i="2"/>
  <c r="P3855" i="2"/>
  <c r="R3855" i="2"/>
  <c r="O3856" i="2"/>
  <c r="P3856" i="2"/>
  <c r="R3856" i="2"/>
  <c r="O3857" i="2"/>
  <c r="P3857" i="2"/>
  <c r="R3857" i="2"/>
  <c r="O3858" i="2"/>
  <c r="P3858" i="2"/>
  <c r="R3858" i="2"/>
  <c r="O3859" i="2"/>
  <c r="P3859" i="2"/>
  <c r="R3859" i="2"/>
  <c r="O3860" i="2"/>
  <c r="P3860" i="2"/>
  <c r="R3860" i="2"/>
  <c r="O3861" i="2"/>
  <c r="P3861" i="2"/>
  <c r="R3861" i="2"/>
  <c r="O3862" i="2"/>
  <c r="P3862" i="2"/>
  <c r="R3862" i="2"/>
  <c r="O3863" i="2"/>
  <c r="P3863" i="2"/>
  <c r="R3863" i="2"/>
  <c r="O3864" i="2"/>
  <c r="P3864" i="2"/>
  <c r="R3864" i="2"/>
  <c r="O3865" i="2"/>
  <c r="P3865" i="2"/>
  <c r="R3865" i="2"/>
  <c r="O3866" i="2"/>
  <c r="P3866" i="2"/>
  <c r="R3866" i="2"/>
  <c r="O3867" i="2"/>
  <c r="P3867" i="2"/>
  <c r="R3867" i="2"/>
  <c r="O3868" i="2"/>
  <c r="P3868" i="2"/>
  <c r="R3868" i="2"/>
  <c r="O3869" i="2"/>
  <c r="P3869" i="2"/>
  <c r="R3869" i="2"/>
  <c r="O3870" i="2"/>
  <c r="P3870" i="2"/>
  <c r="R3870" i="2"/>
  <c r="O3871" i="2"/>
  <c r="P3871" i="2"/>
  <c r="R3871" i="2"/>
  <c r="O3872" i="2"/>
  <c r="P3872" i="2"/>
  <c r="R3872" i="2"/>
  <c r="O3873" i="2"/>
  <c r="P3873" i="2"/>
  <c r="R3873" i="2"/>
  <c r="O3874" i="2"/>
  <c r="P3874" i="2"/>
  <c r="R3874" i="2"/>
  <c r="O3875" i="2"/>
  <c r="P3875" i="2"/>
  <c r="R3875" i="2"/>
  <c r="O3876" i="2"/>
  <c r="P3876" i="2"/>
  <c r="R3876" i="2"/>
  <c r="O3877" i="2"/>
  <c r="P3877" i="2"/>
  <c r="R3877" i="2"/>
  <c r="O3878" i="2"/>
  <c r="P3878" i="2"/>
  <c r="R3878" i="2"/>
  <c r="O3879" i="2"/>
  <c r="P3879" i="2"/>
  <c r="R3879" i="2"/>
  <c r="O3880" i="2"/>
  <c r="P3880" i="2"/>
  <c r="R3880" i="2"/>
  <c r="O3881" i="2"/>
  <c r="P3881" i="2"/>
  <c r="R3881" i="2"/>
  <c r="O3882" i="2"/>
  <c r="P3882" i="2"/>
  <c r="R3882" i="2"/>
  <c r="O3883" i="2"/>
  <c r="P3883" i="2"/>
  <c r="R3883" i="2"/>
  <c r="O3884" i="2"/>
  <c r="P3884" i="2"/>
  <c r="R3884" i="2"/>
  <c r="O3885" i="2"/>
  <c r="P3885" i="2"/>
  <c r="R3885" i="2"/>
  <c r="O3886" i="2"/>
  <c r="P3886" i="2"/>
  <c r="R3886" i="2"/>
  <c r="O3887" i="2"/>
  <c r="P3887" i="2"/>
  <c r="R3887" i="2"/>
  <c r="O3888" i="2"/>
  <c r="P3888" i="2"/>
  <c r="R3888" i="2"/>
  <c r="O3889" i="2"/>
  <c r="P3889" i="2"/>
  <c r="R3889" i="2"/>
  <c r="O3890" i="2"/>
  <c r="P3890" i="2"/>
  <c r="R3890" i="2"/>
  <c r="O3891" i="2"/>
  <c r="P3891" i="2"/>
  <c r="R3891" i="2"/>
  <c r="O3892" i="2"/>
  <c r="P3892" i="2"/>
  <c r="R3892" i="2"/>
  <c r="O3893" i="2"/>
  <c r="P3893" i="2"/>
  <c r="R3893" i="2"/>
  <c r="O3894" i="2"/>
  <c r="P3894" i="2"/>
  <c r="R3894" i="2"/>
  <c r="O3895" i="2"/>
  <c r="P3895" i="2"/>
  <c r="R3895" i="2"/>
  <c r="O3896" i="2"/>
  <c r="P3896" i="2"/>
  <c r="R3896" i="2"/>
  <c r="O3897" i="2"/>
  <c r="P3897" i="2"/>
  <c r="R3897" i="2"/>
  <c r="O3898" i="2"/>
  <c r="P3898" i="2"/>
  <c r="R3898" i="2"/>
  <c r="O3899" i="2"/>
  <c r="P3899" i="2"/>
  <c r="R3899" i="2"/>
  <c r="O3900" i="2"/>
  <c r="P3900" i="2"/>
  <c r="R3900" i="2"/>
  <c r="O3901" i="2"/>
  <c r="P3901" i="2"/>
  <c r="R3901" i="2"/>
  <c r="O3902" i="2"/>
  <c r="P3902" i="2"/>
  <c r="R3902" i="2"/>
  <c r="O3903" i="2"/>
  <c r="P3903" i="2"/>
  <c r="R3903" i="2"/>
  <c r="O3904" i="2"/>
  <c r="P3904" i="2"/>
  <c r="R3904" i="2"/>
  <c r="O3905" i="2"/>
  <c r="P3905" i="2"/>
  <c r="R3905" i="2"/>
  <c r="O3906" i="2"/>
  <c r="P3906" i="2"/>
  <c r="R3906" i="2"/>
  <c r="O3907" i="2"/>
  <c r="P3907" i="2"/>
  <c r="R3907" i="2"/>
  <c r="O3908" i="2"/>
  <c r="P3908" i="2"/>
  <c r="R3908" i="2"/>
  <c r="O3909" i="2"/>
  <c r="P3909" i="2"/>
  <c r="R3909" i="2"/>
  <c r="O3910" i="2"/>
  <c r="P3910" i="2"/>
  <c r="R3910" i="2"/>
  <c r="O3911" i="2"/>
  <c r="P3911" i="2"/>
  <c r="R3911" i="2"/>
  <c r="O3912" i="2"/>
  <c r="P3912" i="2"/>
  <c r="R3912" i="2"/>
  <c r="O3913" i="2"/>
  <c r="P3913" i="2"/>
  <c r="R3913" i="2"/>
  <c r="O3914" i="2"/>
  <c r="P3914" i="2"/>
  <c r="R3914" i="2"/>
  <c r="O3915" i="2"/>
  <c r="P3915" i="2"/>
  <c r="R3915" i="2"/>
  <c r="O3916" i="2"/>
  <c r="P3916" i="2"/>
  <c r="R3916" i="2"/>
  <c r="O3917" i="2"/>
  <c r="P3917" i="2"/>
  <c r="R3917" i="2"/>
  <c r="O3918" i="2"/>
  <c r="P3918" i="2"/>
  <c r="R3918" i="2"/>
  <c r="O3919" i="2"/>
  <c r="P3919" i="2"/>
  <c r="R3919" i="2"/>
  <c r="O3920" i="2"/>
  <c r="P3920" i="2"/>
  <c r="R3920" i="2"/>
  <c r="O3921" i="2"/>
  <c r="P3921" i="2"/>
  <c r="R3921" i="2"/>
  <c r="O3922" i="2"/>
  <c r="P3922" i="2"/>
  <c r="R3922" i="2"/>
  <c r="O3923" i="2"/>
  <c r="P3923" i="2"/>
  <c r="R3923" i="2"/>
  <c r="O3924" i="2"/>
  <c r="P3924" i="2"/>
  <c r="R3924" i="2"/>
  <c r="O3925" i="2"/>
  <c r="P3925" i="2"/>
  <c r="R3925" i="2"/>
  <c r="O3926" i="2"/>
  <c r="P3926" i="2"/>
  <c r="R3926" i="2"/>
  <c r="O3927" i="2"/>
  <c r="P3927" i="2"/>
  <c r="R3927" i="2"/>
  <c r="O3928" i="2"/>
  <c r="P3928" i="2"/>
  <c r="R3928" i="2"/>
  <c r="O3929" i="2"/>
  <c r="P3929" i="2"/>
  <c r="R3929" i="2"/>
  <c r="O3930" i="2"/>
  <c r="P3930" i="2"/>
  <c r="R3930" i="2"/>
  <c r="O3931" i="2"/>
  <c r="P3931" i="2"/>
  <c r="R3931" i="2"/>
  <c r="O3932" i="2"/>
  <c r="P3932" i="2"/>
  <c r="R3932" i="2"/>
  <c r="O3933" i="2"/>
  <c r="P3933" i="2"/>
  <c r="R3933" i="2"/>
  <c r="O3934" i="2"/>
  <c r="P3934" i="2"/>
  <c r="R3934" i="2"/>
  <c r="O3935" i="2"/>
  <c r="P3935" i="2"/>
  <c r="R3935" i="2"/>
  <c r="O3936" i="2"/>
  <c r="P3936" i="2"/>
  <c r="R3936" i="2"/>
  <c r="O3937" i="2"/>
  <c r="P3937" i="2"/>
  <c r="R3937" i="2"/>
  <c r="O3938" i="2"/>
  <c r="P3938" i="2"/>
  <c r="R3938" i="2"/>
  <c r="O3939" i="2"/>
  <c r="P3939" i="2"/>
  <c r="R3939" i="2"/>
  <c r="O3940" i="2"/>
  <c r="P3940" i="2"/>
  <c r="R3940" i="2"/>
  <c r="O3941" i="2"/>
  <c r="P3941" i="2"/>
  <c r="R3941" i="2"/>
  <c r="O3942" i="2"/>
  <c r="P3942" i="2"/>
  <c r="R3942" i="2"/>
  <c r="O3943" i="2"/>
  <c r="P3943" i="2"/>
  <c r="R3943" i="2"/>
  <c r="O3944" i="2"/>
  <c r="P3944" i="2"/>
  <c r="R3944" i="2"/>
  <c r="O3945" i="2"/>
  <c r="P3945" i="2"/>
  <c r="R3945" i="2"/>
  <c r="O3946" i="2"/>
  <c r="P3946" i="2"/>
  <c r="R3946" i="2"/>
  <c r="O3947" i="2"/>
  <c r="P3947" i="2"/>
  <c r="R3947" i="2"/>
  <c r="O3948" i="2"/>
  <c r="P3948" i="2"/>
  <c r="R3948" i="2"/>
  <c r="O3949" i="2"/>
  <c r="P3949" i="2"/>
  <c r="R3949" i="2"/>
  <c r="O3950" i="2"/>
  <c r="P3950" i="2"/>
  <c r="R3950" i="2"/>
  <c r="O3951" i="2"/>
  <c r="P3951" i="2"/>
  <c r="R3951" i="2"/>
  <c r="O3952" i="2"/>
  <c r="P3952" i="2"/>
  <c r="R3952" i="2"/>
  <c r="O3953" i="2"/>
  <c r="P3953" i="2"/>
  <c r="R3953" i="2"/>
  <c r="O3954" i="2"/>
  <c r="P3954" i="2"/>
  <c r="R3954" i="2"/>
  <c r="O3955" i="2"/>
  <c r="P3955" i="2"/>
  <c r="R3955" i="2"/>
  <c r="O3956" i="2"/>
  <c r="P3956" i="2"/>
  <c r="R3956" i="2"/>
  <c r="O3957" i="2"/>
  <c r="P3957" i="2"/>
  <c r="R3957" i="2"/>
  <c r="O3958" i="2"/>
  <c r="P3958" i="2"/>
  <c r="R3958" i="2"/>
  <c r="O3959" i="2"/>
  <c r="P3959" i="2"/>
  <c r="R3959" i="2"/>
  <c r="O3960" i="2"/>
  <c r="P3960" i="2"/>
  <c r="R3960" i="2"/>
  <c r="O3961" i="2"/>
  <c r="P3961" i="2"/>
  <c r="R3961" i="2"/>
  <c r="O3962" i="2"/>
  <c r="P3962" i="2"/>
  <c r="R3962" i="2"/>
  <c r="O3963" i="2"/>
  <c r="P3963" i="2"/>
  <c r="R3963" i="2"/>
  <c r="O3964" i="2"/>
  <c r="P3964" i="2"/>
  <c r="R3964" i="2"/>
  <c r="O3965" i="2"/>
  <c r="P3965" i="2"/>
  <c r="R3965" i="2"/>
  <c r="O3966" i="2"/>
  <c r="P3966" i="2"/>
  <c r="R3966" i="2"/>
  <c r="O3967" i="2"/>
  <c r="P3967" i="2"/>
  <c r="R3967" i="2"/>
  <c r="O3968" i="2"/>
  <c r="P3968" i="2"/>
  <c r="R3968" i="2"/>
  <c r="O3969" i="2"/>
  <c r="P3969" i="2"/>
  <c r="R3969" i="2"/>
  <c r="O3970" i="2"/>
  <c r="P3970" i="2"/>
  <c r="R3970" i="2"/>
  <c r="O3971" i="2"/>
  <c r="P3971" i="2"/>
  <c r="R3971" i="2"/>
  <c r="O3972" i="2"/>
  <c r="P3972" i="2"/>
  <c r="R3972" i="2"/>
  <c r="O3973" i="2"/>
  <c r="P3973" i="2"/>
  <c r="R3973" i="2"/>
  <c r="O3974" i="2"/>
  <c r="P3974" i="2"/>
  <c r="R3974" i="2"/>
  <c r="O3975" i="2"/>
  <c r="P3975" i="2"/>
  <c r="R3975" i="2"/>
  <c r="O3976" i="2"/>
  <c r="P3976" i="2"/>
  <c r="R3976" i="2"/>
  <c r="O3977" i="2"/>
  <c r="P3977" i="2"/>
  <c r="R3977" i="2"/>
  <c r="O3978" i="2"/>
  <c r="P3978" i="2"/>
  <c r="R3978" i="2"/>
  <c r="O3979" i="2"/>
  <c r="P3979" i="2"/>
  <c r="R3979" i="2"/>
  <c r="O3980" i="2"/>
  <c r="P3980" i="2"/>
  <c r="R3980" i="2"/>
  <c r="O3981" i="2"/>
  <c r="P3981" i="2"/>
  <c r="R3981" i="2"/>
  <c r="O3982" i="2"/>
  <c r="P3982" i="2"/>
  <c r="R3982" i="2"/>
  <c r="O3983" i="2"/>
  <c r="P3983" i="2"/>
  <c r="R3983" i="2"/>
  <c r="O3984" i="2"/>
  <c r="P3984" i="2"/>
  <c r="R3984" i="2"/>
  <c r="O3985" i="2"/>
  <c r="P3985" i="2"/>
  <c r="R3985" i="2"/>
  <c r="O3986" i="2"/>
  <c r="P3986" i="2"/>
  <c r="R3986" i="2"/>
  <c r="O3987" i="2"/>
  <c r="P3987" i="2"/>
  <c r="R3987" i="2"/>
  <c r="O3988" i="2"/>
  <c r="P3988" i="2"/>
  <c r="R3988" i="2"/>
  <c r="O3989" i="2"/>
  <c r="P3989" i="2"/>
  <c r="R3989" i="2"/>
  <c r="O3990" i="2"/>
  <c r="P3990" i="2"/>
  <c r="R3990" i="2"/>
  <c r="O3991" i="2"/>
  <c r="P3991" i="2"/>
  <c r="R3991" i="2"/>
  <c r="O3992" i="2"/>
  <c r="P3992" i="2"/>
  <c r="R3992" i="2"/>
  <c r="O3993" i="2"/>
  <c r="P3993" i="2"/>
  <c r="R3993" i="2"/>
  <c r="O3994" i="2"/>
  <c r="P3994" i="2"/>
  <c r="R3994" i="2"/>
  <c r="O3995" i="2"/>
  <c r="P3995" i="2"/>
  <c r="R3995" i="2"/>
  <c r="O3996" i="2"/>
  <c r="P3996" i="2"/>
  <c r="R3996" i="2"/>
  <c r="O3997" i="2"/>
  <c r="P3997" i="2"/>
  <c r="R3997" i="2"/>
  <c r="O3998" i="2"/>
  <c r="P3998" i="2"/>
  <c r="R3998" i="2"/>
  <c r="O3999" i="2"/>
  <c r="P3999" i="2"/>
  <c r="R3999" i="2"/>
  <c r="O4000" i="2"/>
  <c r="P4000" i="2"/>
  <c r="R4000" i="2"/>
  <c r="O4001" i="2"/>
  <c r="P4001" i="2"/>
  <c r="R4001" i="2"/>
  <c r="O4002" i="2"/>
  <c r="P4002" i="2"/>
  <c r="R4002" i="2"/>
  <c r="O4003" i="2"/>
  <c r="P4003" i="2"/>
  <c r="R4003" i="2"/>
  <c r="O4004" i="2"/>
  <c r="P4004" i="2"/>
  <c r="R4004" i="2"/>
  <c r="O4005" i="2"/>
  <c r="P4005" i="2"/>
  <c r="R4005" i="2"/>
  <c r="O4006" i="2"/>
  <c r="P4006" i="2"/>
  <c r="R4006" i="2"/>
  <c r="O4007" i="2"/>
  <c r="P4007" i="2"/>
  <c r="R4007" i="2"/>
  <c r="O4008" i="2"/>
  <c r="P4008" i="2"/>
  <c r="R4008" i="2"/>
  <c r="O4009" i="2"/>
  <c r="P4009" i="2"/>
  <c r="R4009" i="2"/>
  <c r="O4010" i="2"/>
  <c r="P4010" i="2"/>
  <c r="R4010" i="2"/>
  <c r="O4011" i="2"/>
  <c r="P4011" i="2"/>
  <c r="R4011" i="2"/>
  <c r="O4012" i="2"/>
  <c r="P4012" i="2"/>
  <c r="R4012" i="2"/>
  <c r="O4013" i="2"/>
  <c r="P4013" i="2"/>
  <c r="R4013" i="2"/>
  <c r="O4014" i="2"/>
  <c r="P4014" i="2"/>
  <c r="R4014" i="2"/>
  <c r="O4015" i="2"/>
  <c r="P4015" i="2"/>
  <c r="R4015" i="2"/>
  <c r="O4016" i="2"/>
  <c r="P4016" i="2"/>
  <c r="R4016" i="2"/>
  <c r="O4017" i="2"/>
  <c r="P4017" i="2"/>
  <c r="R4017" i="2"/>
  <c r="O4018" i="2"/>
  <c r="P4018" i="2"/>
  <c r="R4018" i="2"/>
  <c r="O4019" i="2"/>
  <c r="P4019" i="2"/>
  <c r="R4019" i="2"/>
  <c r="O4020" i="2"/>
  <c r="P4020" i="2"/>
  <c r="R4020" i="2"/>
  <c r="O4021" i="2"/>
  <c r="P4021" i="2"/>
  <c r="R4021" i="2"/>
  <c r="O4022" i="2"/>
  <c r="P4022" i="2"/>
  <c r="R4022" i="2"/>
  <c r="O4023" i="2"/>
  <c r="P4023" i="2"/>
  <c r="R4023" i="2"/>
  <c r="O4024" i="2"/>
  <c r="P4024" i="2"/>
  <c r="R4024" i="2"/>
  <c r="O4025" i="2"/>
  <c r="P4025" i="2"/>
  <c r="R4025" i="2"/>
  <c r="O4026" i="2"/>
  <c r="P4026" i="2"/>
  <c r="R4026" i="2"/>
  <c r="O4027" i="2"/>
  <c r="P4027" i="2"/>
  <c r="R4027" i="2"/>
  <c r="O4028" i="2"/>
  <c r="P4028" i="2"/>
  <c r="R4028" i="2"/>
  <c r="O4029" i="2"/>
  <c r="P4029" i="2"/>
  <c r="R4029" i="2"/>
  <c r="O4030" i="2"/>
  <c r="P4030" i="2"/>
  <c r="R4030" i="2"/>
  <c r="O4031" i="2"/>
  <c r="P4031" i="2"/>
  <c r="R4031" i="2"/>
  <c r="O4032" i="2"/>
  <c r="P4032" i="2"/>
  <c r="R4032" i="2"/>
  <c r="O4033" i="2"/>
  <c r="P4033" i="2"/>
  <c r="R4033" i="2"/>
  <c r="O4034" i="2"/>
  <c r="P4034" i="2"/>
  <c r="R4034" i="2"/>
  <c r="O4035" i="2"/>
  <c r="P4035" i="2"/>
  <c r="R4035" i="2"/>
  <c r="O4036" i="2"/>
  <c r="P4036" i="2"/>
  <c r="R4036" i="2"/>
  <c r="O4037" i="2"/>
  <c r="P4037" i="2"/>
  <c r="R4037" i="2"/>
  <c r="O4038" i="2"/>
  <c r="P4038" i="2"/>
  <c r="R4038" i="2"/>
  <c r="O4039" i="2"/>
  <c r="P4039" i="2"/>
  <c r="R4039" i="2"/>
  <c r="O4040" i="2"/>
  <c r="P4040" i="2"/>
  <c r="R4040" i="2"/>
  <c r="O4041" i="2"/>
  <c r="P4041" i="2"/>
  <c r="R4041" i="2"/>
  <c r="O4042" i="2"/>
  <c r="P4042" i="2"/>
  <c r="R4042" i="2"/>
  <c r="O4043" i="2"/>
  <c r="P4043" i="2"/>
  <c r="R4043" i="2"/>
  <c r="O4044" i="2"/>
  <c r="P4044" i="2"/>
  <c r="R4044" i="2"/>
  <c r="O4045" i="2"/>
  <c r="P4045" i="2"/>
  <c r="R4045" i="2"/>
  <c r="O4046" i="2"/>
  <c r="P4046" i="2"/>
  <c r="R4046" i="2"/>
  <c r="O4047" i="2"/>
  <c r="P4047" i="2"/>
  <c r="R4047" i="2"/>
  <c r="O4048" i="2"/>
  <c r="P4048" i="2"/>
  <c r="R4048" i="2"/>
  <c r="O4049" i="2"/>
  <c r="P4049" i="2"/>
  <c r="R4049" i="2"/>
  <c r="O4050" i="2"/>
  <c r="P4050" i="2"/>
  <c r="R4050" i="2"/>
  <c r="O4051" i="2"/>
  <c r="P4051" i="2"/>
  <c r="R4051" i="2"/>
  <c r="O4052" i="2"/>
  <c r="P4052" i="2"/>
  <c r="R4052" i="2"/>
  <c r="O4053" i="2"/>
  <c r="P4053" i="2"/>
  <c r="R4053" i="2"/>
  <c r="O4054" i="2"/>
  <c r="P4054" i="2"/>
  <c r="R4054" i="2"/>
  <c r="O4055" i="2"/>
  <c r="P4055" i="2"/>
  <c r="R4055" i="2"/>
  <c r="O4056" i="2"/>
  <c r="P4056" i="2"/>
  <c r="R4056" i="2"/>
  <c r="O4057" i="2"/>
  <c r="P4057" i="2"/>
  <c r="R4057" i="2"/>
  <c r="O4058" i="2"/>
  <c r="P4058" i="2"/>
  <c r="R4058" i="2"/>
  <c r="O4059" i="2"/>
  <c r="P4059" i="2"/>
  <c r="R4059" i="2"/>
  <c r="O4060" i="2"/>
  <c r="P4060" i="2"/>
  <c r="R4060" i="2"/>
  <c r="O4061" i="2"/>
  <c r="P4061" i="2"/>
  <c r="R4061" i="2"/>
  <c r="O4062" i="2"/>
  <c r="P4062" i="2"/>
  <c r="R4062" i="2"/>
  <c r="O4063" i="2"/>
  <c r="P4063" i="2"/>
  <c r="R4063" i="2"/>
  <c r="O4064" i="2"/>
  <c r="P4064" i="2"/>
  <c r="R4064" i="2"/>
  <c r="O4065" i="2"/>
  <c r="P4065" i="2"/>
  <c r="R4065" i="2"/>
  <c r="O4066" i="2"/>
  <c r="P4066" i="2"/>
  <c r="R4066" i="2"/>
  <c r="O4067" i="2"/>
  <c r="P4067" i="2"/>
  <c r="R4067" i="2"/>
  <c r="O4068" i="2"/>
  <c r="P4068" i="2"/>
  <c r="R4068" i="2"/>
  <c r="O4069" i="2"/>
  <c r="P4069" i="2"/>
  <c r="R4069" i="2"/>
  <c r="O4070" i="2"/>
  <c r="P4070" i="2"/>
  <c r="R4070" i="2"/>
  <c r="O4071" i="2"/>
  <c r="P4071" i="2"/>
  <c r="R4071" i="2"/>
  <c r="O4072" i="2"/>
  <c r="P4072" i="2"/>
  <c r="R4072" i="2"/>
  <c r="O4073" i="2"/>
  <c r="P4073" i="2"/>
  <c r="R4073" i="2"/>
  <c r="O4074" i="2"/>
  <c r="P4074" i="2"/>
  <c r="R4074" i="2"/>
  <c r="O4075" i="2"/>
  <c r="P4075" i="2"/>
  <c r="R4075" i="2"/>
  <c r="O4076" i="2"/>
  <c r="P4076" i="2"/>
  <c r="R4076" i="2"/>
  <c r="O4077" i="2"/>
  <c r="P4077" i="2"/>
  <c r="R4077" i="2"/>
  <c r="O4078" i="2"/>
  <c r="P4078" i="2"/>
  <c r="R4078" i="2"/>
  <c r="O4079" i="2"/>
  <c r="P4079" i="2"/>
  <c r="R4079" i="2"/>
  <c r="O4080" i="2"/>
  <c r="P4080" i="2"/>
  <c r="R4080" i="2"/>
  <c r="O4081" i="2"/>
  <c r="P4081" i="2"/>
  <c r="R4081" i="2"/>
  <c r="O4082" i="2"/>
  <c r="P4082" i="2"/>
  <c r="R4082" i="2"/>
  <c r="O4083" i="2"/>
  <c r="P4083" i="2"/>
  <c r="R4083" i="2"/>
  <c r="O4084" i="2"/>
  <c r="P4084" i="2"/>
  <c r="R4084" i="2"/>
  <c r="O4085" i="2"/>
  <c r="P4085" i="2"/>
  <c r="R4085" i="2"/>
  <c r="O4086" i="2"/>
  <c r="P4086" i="2"/>
  <c r="R4086" i="2"/>
  <c r="O4087" i="2"/>
  <c r="P4087" i="2"/>
  <c r="R4087" i="2"/>
  <c r="O4088" i="2"/>
  <c r="P4088" i="2"/>
  <c r="R4088" i="2"/>
  <c r="O4089" i="2"/>
  <c r="P4089" i="2"/>
  <c r="R4089" i="2"/>
  <c r="O4090" i="2"/>
  <c r="P4090" i="2"/>
  <c r="R4090" i="2"/>
  <c r="O4091" i="2"/>
  <c r="P4091" i="2"/>
  <c r="R4091" i="2"/>
  <c r="O4092" i="2"/>
  <c r="P4092" i="2"/>
  <c r="R4092" i="2"/>
  <c r="O4093" i="2"/>
  <c r="P4093" i="2"/>
  <c r="R4093" i="2"/>
  <c r="O4094" i="2"/>
  <c r="P4094" i="2"/>
  <c r="R4094" i="2"/>
  <c r="O4095" i="2"/>
  <c r="P4095" i="2"/>
  <c r="R4095" i="2"/>
  <c r="O4096" i="2"/>
  <c r="P4096" i="2"/>
  <c r="R4096" i="2"/>
  <c r="O4097" i="2"/>
  <c r="P4097" i="2"/>
  <c r="R4097" i="2"/>
  <c r="O4098" i="2"/>
  <c r="P4098" i="2"/>
  <c r="R4098" i="2"/>
  <c r="O4099" i="2"/>
  <c r="P4099" i="2"/>
  <c r="R4099" i="2"/>
  <c r="O4100" i="2"/>
  <c r="P4100" i="2"/>
  <c r="R4100" i="2"/>
  <c r="O4101" i="2"/>
  <c r="P4101" i="2"/>
  <c r="R4101" i="2"/>
  <c r="O4102" i="2"/>
  <c r="P4102" i="2"/>
  <c r="R4102" i="2"/>
  <c r="O4103" i="2"/>
  <c r="P4103" i="2"/>
  <c r="R4103" i="2"/>
  <c r="O4104" i="2"/>
  <c r="P4104" i="2"/>
  <c r="R4104" i="2"/>
  <c r="O4105" i="2"/>
  <c r="P4105" i="2"/>
  <c r="R4105" i="2"/>
  <c r="O4106" i="2"/>
  <c r="P4106" i="2"/>
  <c r="R4106" i="2"/>
  <c r="O4107" i="2"/>
  <c r="P4107" i="2"/>
  <c r="R4107" i="2"/>
  <c r="O4108" i="2"/>
  <c r="P4108" i="2"/>
  <c r="R4108" i="2"/>
  <c r="O4109" i="2"/>
  <c r="P4109" i="2"/>
  <c r="R4109" i="2"/>
  <c r="O4110" i="2"/>
  <c r="P4110" i="2"/>
  <c r="R4110" i="2"/>
  <c r="O4111" i="2"/>
  <c r="P4111" i="2"/>
  <c r="R4111" i="2"/>
  <c r="O4112" i="2"/>
  <c r="P4112" i="2"/>
  <c r="R4112" i="2"/>
  <c r="O4113" i="2"/>
  <c r="P4113" i="2"/>
  <c r="R4113" i="2"/>
  <c r="O4114" i="2"/>
  <c r="P4114" i="2"/>
  <c r="R4114" i="2"/>
  <c r="O4115" i="2"/>
  <c r="P4115" i="2"/>
  <c r="R4115" i="2"/>
  <c r="O4116" i="2"/>
  <c r="P4116" i="2"/>
  <c r="R4116" i="2"/>
  <c r="O4117" i="2"/>
  <c r="P4117" i="2"/>
  <c r="R4117" i="2"/>
  <c r="O4118" i="2"/>
  <c r="P4118" i="2"/>
  <c r="R4118" i="2"/>
  <c r="O4119" i="2"/>
  <c r="P4119" i="2"/>
  <c r="R4119" i="2"/>
  <c r="O4120" i="2"/>
  <c r="P4120" i="2"/>
  <c r="R4120" i="2"/>
  <c r="O4121" i="2"/>
  <c r="P4121" i="2"/>
  <c r="R4121" i="2"/>
  <c r="O4122" i="2"/>
  <c r="P4122" i="2"/>
  <c r="R4122" i="2"/>
  <c r="O4123" i="2"/>
  <c r="P4123" i="2"/>
  <c r="R4123" i="2"/>
  <c r="O4124" i="2"/>
  <c r="P4124" i="2"/>
  <c r="R4124" i="2"/>
  <c r="O4125" i="2"/>
  <c r="P4125" i="2"/>
  <c r="R4125" i="2"/>
  <c r="O4126" i="2"/>
  <c r="P4126" i="2"/>
  <c r="R4126" i="2"/>
  <c r="O4127" i="2"/>
  <c r="P4127" i="2"/>
  <c r="R4127" i="2"/>
  <c r="O4128" i="2"/>
  <c r="P4128" i="2"/>
  <c r="R4128" i="2"/>
  <c r="O4129" i="2"/>
  <c r="P4129" i="2"/>
  <c r="R4129" i="2"/>
  <c r="O4130" i="2"/>
  <c r="P4130" i="2"/>
  <c r="R4130" i="2"/>
  <c r="O4131" i="2"/>
  <c r="P4131" i="2"/>
  <c r="R4131" i="2"/>
  <c r="O4132" i="2"/>
  <c r="P4132" i="2"/>
  <c r="R4132" i="2"/>
  <c r="O4133" i="2"/>
  <c r="P4133" i="2"/>
  <c r="R4133" i="2"/>
  <c r="O4134" i="2"/>
  <c r="P4134" i="2"/>
  <c r="R4134" i="2"/>
  <c r="O4135" i="2"/>
  <c r="P4135" i="2"/>
  <c r="R4135" i="2"/>
  <c r="O4136" i="2"/>
  <c r="P4136" i="2"/>
  <c r="R4136" i="2"/>
  <c r="O4137" i="2"/>
  <c r="P4137" i="2"/>
  <c r="R4137" i="2"/>
  <c r="O4138" i="2"/>
  <c r="P4138" i="2"/>
  <c r="R4138" i="2"/>
  <c r="O4139" i="2"/>
  <c r="P4139" i="2"/>
  <c r="R4139" i="2"/>
  <c r="O4140" i="2"/>
  <c r="P4140" i="2"/>
  <c r="R4140" i="2"/>
  <c r="O4141" i="2"/>
  <c r="P4141" i="2"/>
  <c r="R4141" i="2"/>
  <c r="O4142" i="2"/>
  <c r="P4142" i="2"/>
  <c r="R4142" i="2"/>
  <c r="O4143" i="2"/>
  <c r="P4143" i="2"/>
  <c r="R4143" i="2"/>
  <c r="O4144" i="2"/>
  <c r="P4144" i="2"/>
  <c r="R4144" i="2"/>
  <c r="O4145" i="2"/>
  <c r="P4145" i="2"/>
  <c r="R4145" i="2"/>
  <c r="O4146" i="2"/>
  <c r="P4146" i="2"/>
  <c r="R4146" i="2"/>
  <c r="O4147" i="2"/>
  <c r="P4147" i="2"/>
  <c r="R4147" i="2"/>
  <c r="O4148" i="2"/>
  <c r="P4148" i="2"/>
  <c r="R4148" i="2"/>
  <c r="O4149" i="2"/>
  <c r="P4149" i="2"/>
  <c r="R4149" i="2"/>
  <c r="O4150" i="2"/>
  <c r="P4150" i="2"/>
  <c r="R4150" i="2"/>
  <c r="O4151" i="2"/>
  <c r="P4151" i="2"/>
  <c r="R4151" i="2"/>
  <c r="O4152" i="2"/>
  <c r="P4152" i="2"/>
  <c r="R4152" i="2"/>
  <c r="O4153" i="2"/>
  <c r="P4153" i="2"/>
  <c r="R4153" i="2"/>
  <c r="O4154" i="2"/>
  <c r="P4154" i="2"/>
  <c r="R4154" i="2"/>
  <c r="O4155" i="2"/>
  <c r="P4155" i="2"/>
  <c r="R4155" i="2"/>
  <c r="O4156" i="2"/>
  <c r="P4156" i="2"/>
  <c r="R4156" i="2"/>
  <c r="O4157" i="2"/>
  <c r="P4157" i="2"/>
  <c r="R4157" i="2"/>
  <c r="O4158" i="2"/>
  <c r="P4158" i="2"/>
  <c r="R4158" i="2"/>
  <c r="O4159" i="2"/>
  <c r="P4159" i="2"/>
  <c r="R4159" i="2"/>
  <c r="O4160" i="2"/>
  <c r="P4160" i="2"/>
  <c r="R4160" i="2"/>
  <c r="O4161" i="2"/>
  <c r="P4161" i="2"/>
  <c r="R4161" i="2"/>
  <c r="O4162" i="2"/>
  <c r="P4162" i="2"/>
  <c r="R4162" i="2"/>
  <c r="O4163" i="2"/>
  <c r="P4163" i="2"/>
  <c r="R4163" i="2"/>
  <c r="O4164" i="2"/>
  <c r="P4164" i="2"/>
  <c r="R4164" i="2"/>
  <c r="O4165" i="2"/>
  <c r="P4165" i="2"/>
  <c r="R4165" i="2"/>
  <c r="O4166" i="2"/>
  <c r="P4166" i="2"/>
  <c r="R4166" i="2"/>
  <c r="O4167" i="2"/>
  <c r="P4167" i="2"/>
  <c r="R4167" i="2"/>
  <c r="O4168" i="2"/>
  <c r="P4168" i="2"/>
  <c r="R4168" i="2"/>
  <c r="O4169" i="2"/>
  <c r="P4169" i="2"/>
  <c r="R4169" i="2"/>
  <c r="O4170" i="2"/>
  <c r="P4170" i="2"/>
  <c r="R4170" i="2"/>
  <c r="O4171" i="2"/>
  <c r="P4171" i="2"/>
  <c r="R4171" i="2"/>
  <c r="O4172" i="2"/>
  <c r="P4172" i="2"/>
  <c r="R4172" i="2"/>
  <c r="O4173" i="2"/>
  <c r="P4173" i="2"/>
  <c r="R4173" i="2"/>
  <c r="O4174" i="2"/>
  <c r="P4174" i="2"/>
  <c r="R4174" i="2"/>
  <c r="O4175" i="2"/>
  <c r="P4175" i="2"/>
  <c r="R4175" i="2"/>
  <c r="O4176" i="2"/>
  <c r="P4176" i="2"/>
  <c r="R4176" i="2"/>
  <c r="O4177" i="2"/>
  <c r="P4177" i="2"/>
  <c r="R4177" i="2"/>
  <c r="O4178" i="2"/>
  <c r="P4178" i="2"/>
  <c r="R4178" i="2"/>
  <c r="O4179" i="2"/>
  <c r="P4179" i="2"/>
  <c r="R4179" i="2"/>
  <c r="O4180" i="2"/>
  <c r="P4180" i="2"/>
  <c r="R4180" i="2"/>
  <c r="O4181" i="2"/>
  <c r="P4181" i="2"/>
  <c r="R4181" i="2"/>
  <c r="O4182" i="2"/>
  <c r="P4182" i="2"/>
  <c r="R4182" i="2"/>
  <c r="O4183" i="2"/>
  <c r="P4183" i="2"/>
  <c r="R4183" i="2"/>
  <c r="O4184" i="2"/>
  <c r="P4184" i="2"/>
  <c r="R4184" i="2"/>
  <c r="O4185" i="2"/>
  <c r="P4185" i="2"/>
  <c r="R4185" i="2"/>
  <c r="O4186" i="2"/>
  <c r="P4186" i="2"/>
  <c r="R4186" i="2"/>
  <c r="O4187" i="2"/>
  <c r="P4187" i="2"/>
  <c r="R4187" i="2"/>
  <c r="O4188" i="2"/>
  <c r="P4188" i="2"/>
  <c r="R4188" i="2"/>
  <c r="O4189" i="2"/>
  <c r="P4189" i="2"/>
  <c r="R4189" i="2"/>
  <c r="O4190" i="2"/>
  <c r="P4190" i="2"/>
  <c r="R4190" i="2"/>
  <c r="O4191" i="2"/>
  <c r="P4191" i="2"/>
  <c r="R4191" i="2"/>
  <c r="O4192" i="2"/>
  <c r="P4192" i="2"/>
  <c r="R4192" i="2"/>
  <c r="O4193" i="2"/>
  <c r="P4193" i="2"/>
  <c r="R4193" i="2"/>
  <c r="O4194" i="2"/>
  <c r="P4194" i="2"/>
  <c r="R4194" i="2"/>
  <c r="O4195" i="2"/>
  <c r="P4195" i="2"/>
  <c r="R4195" i="2"/>
  <c r="O4196" i="2"/>
  <c r="P4196" i="2"/>
  <c r="R4196" i="2"/>
  <c r="O4197" i="2"/>
  <c r="P4197" i="2"/>
  <c r="R4197" i="2"/>
  <c r="O4198" i="2"/>
  <c r="P4198" i="2"/>
  <c r="R4198" i="2"/>
  <c r="O4199" i="2"/>
  <c r="P4199" i="2"/>
  <c r="R4199" i="2"/>
  <c r="O4200" i="2"/>
  <c r="P4200" i="2"/>
  <c r="R4200" i="2"/>
  <c r="O4201" i="2"/>
  <c r="P4201" i="2"/>
  <c r="R4201" i="2"/>
  <c r="O4202" i="2"/>
  <c r="P4202" i="2"/>
  <c r="R4202" i="2"/>
  <c r="O4203" i="2"/>
  <c r="P4203" i="2"/>
  <c r="R4203" i="2"/>
  <c r="O4204" i="2"/>
  <c r="P4204" i="2"/>
  <c r="R4204" i="2"/>
  <c r="O4205" i="2"/>
  <c r="P4205" i="2"/>
  <c r="R4205" i="2"/>
  <c r="O4206" i="2"/>
  <c r="P4206" i="2"/>
  <c r="R4206" i="2"/>
  <c r="O4207" i="2"/>
  <c r="P4207" i="2"/>
  <c r="R4207" i="2"/>
  <c r="O4208" i="2"/>
  <c r="P4208" i="2"/>
  <c r="R4208" i="2"/>
  <c r="O4209" i="2"/>
  <c r="P4209" i="2"/>
  <c r="R4209" i="2"/>
  <c r="O4210" i="2"/>
  <c r="P4210" i="2"/>
  <c r="R4210" i="2"/>
  <c r="O4211" i="2"/>
  <c r="P4211" i="2"/>
  <c r="R4211" i="2"/>
  <c r="O4212" i="2"/>
  <c r="P4212" i="2"/>
  <c r="R4212" i="2"/>
  <c r="O4213" i="2"/>
  <c r="P4213" i="2"/>
  <c r="R4213" i="2"/>
  <c r="O4214" i="2"/>
  <c r="P4214" i="2"/>
  <c r="R4214" i="2"/>
  <c r="O4215" i="2"/>
  <c r="P4215" i="2"/>
  <c r="R4215" i="2"/>
  <c r="O4216" i="2"/>
  <c r="P4216" i="2"/>
  <c r="R4216" i="2"/>
  <c r="O4217" i="2"/>
  <c r="P4217" i="2"/>
  <c r="R4217" i="2"/>
  <c r="O4218" i="2"/>
  <c r="P4218" i="2"/>
  <c r="R4218" i="2"/>
  <c r="O4219" i="2"/>
  <c r="P4219" i="2"/>
  <c r="R4219" i="2"/>
  <c r="O4220" i="2"/>
  <c r="P4220" i="2"/>
  <c r="R4220" i="2"/>
  <c r="O4221" i="2"/>
  <c r="P4221" i="2"/>
  <c r="R4221" i="2"/>
  <c r="O4222" i="2"/>
  <c r="P4222" i="2"/>
  <c r="R4222" i="2"/>
  <c r="O4223" i="2"/>
  <c r="P4223" i="2"/>
  <c r="R4223" i="2"/>
  <c r="O4224" i="2"/>
  <c r="P4224" i="2"/>
  <c r="R4224" i="2"/>
  <c r="O4225" i="2"/>
  <c r="P4225" i="2"/>
  <c r="R4225" i="2"/>
  <c r="O4226" i="2"/>
  <c r="P4226" i="2"/>
  <c r="R4226" i="2"/>
  <c r="O4227" i="2"/>
  <c r="P4227" i="2"/>
  <c r="R4227" i="2"/>
  <c r="O4228" i="2"/>
  <c r="P4228" i="2"/>
  <c r="R4228" i="2"/>
  <c r="O4229" i="2"/>
  <c r="P4229" i="2"/>
  <c r="R4229" i="2"/>
  <c r="O4230" i="2"/>
  <c r="P4230" i="2"/>
  <c r="R4230" i="2"/>
  <c r="O4231" i="2"/>
  <c r="P4231" i="2"/>
  <c r="R4231" i="2"/>
  <c r="O4232" i="2"/>
  <c r="P4232" i="2"/>
  <c r="R4232" i="2"/>
  <c r="O4233" i="2"/>
  <c r="P4233" i="2"/>
  <c r="R4233" i="2"/>
  <c r="O4234" i="2"/>
  <c r="P4234" i="2"/>
  <c r="R4234" i="2"/>
  <c r="O4235" i="2"/>
  <c r="P4235" i="2"/>
  <c r="R4235" i="2"/>
  <c r="O4236" i="2"/>
  <c r="P4236" i="2"/>
  <c r="R4236" i="2"/>
  <c r="O4237" i="2"/>
  <c r="P4237" i="2"/>
  <c r="R4237" i="2"/>
  <c r="O4238" i="2"/>
  <c r="P4238" i="2"/>
  <c r="R4238" i="2"/>
  <c r="O4239" i="2"/>
  <c r="P4239" i="2"/>
  <c r="R4239" i="2"/>
  <c r="O4240" i="2"/>
  <c r="P4240" i="2"/>
  <c r="R4240" i="2"/>
  <c r="O4241" i="2"/>
  <c r="P4241" i="2"/>
  <c r="R4241" i="2"/>
  <c r="O4242" i="2"/>
  <c r="P4242" i="2"/>
  <c r="R4242" i="2"/>
  <c r="O4243" i="2"/>
  <c r="P4243" i="2"/>
  <c r="R4243" i="2"/>
  <c r="O4244" i="2"/>
  <c r="P4244" i="2"/>
  <c r="R4244" i="2"/>
  <c r="O4245" i="2"/>
  <c r="P4245" i="2"/>
  <c r="R4245" i="2"/>
  <c r="O4246" i="2"/>
  <c r="P4246" i="2"/>
  <c r="R4246" i="2"/>
  <c r="O4247" i="2"/>
  <c r="P4247" i="2"/>
  <c r="R4247" i="2"/>
  <c r="O4248" i="2"/>
  <c r="P4248" i="2"/>
  <c r="R4248" i="2"/>
  <c r="O4249" i="2"/>
  <c r="P4249" i="2"/>
  <c r="R4249" i="2"/>
  <c r="O4250" i="2"/>
  <c r="P4250" i="2"/>
  <c r="R4250" i="2"/>
  <c r="O4251" i="2"/>
  <c r="P4251" i="2"/>
  <c r="R4251" i="2"/>
  <c r="O4252" i="2"/>
  <c r="P4252" i="2"/>
  <c r="R4252" i="2"/>
  <c r="O4253" i="2"/>
  <c r="P4253" i="2"/>
  <c r="R4253" i="2"/>
  <c r="O4254" i="2"/>
  <c r="P4254" i="2"/>
  <c r="R4254" i="2"/>
  <c r="O4255" i="2"/>
  <c r="P4255" i="2"/>
  <c r="R4255" i="2"/>
  <c r="O4256" i="2"/>
  <c r="P4256" i="2"/>
  <c r="R4256" i="2"/>
  <c r="O4257" i="2"/>
  <c r="P4257" i="2"/>
  <c r="R4257" i="2"/>
  <c r="O4258" i="2"/>
  <c r="P4258" i="2"/>
  <c r="R4258" i="2"/>
  <c r="O4259" i="2"/>
  <c r="P4259" i="2"/>
  <c r="R4259" i="2"/>
  <c r="O4260" i="2"/>
  <c r="P4260" i="2"/>
  <c r="R4260" i="2"/>
  <c r="O4261" i="2"/>
  <c r="P4261" i="2"/>
  <c r="R4261" i="2"/>
  <c r="O4262" i="2"/>
  <c r="P4262" i="2"/>
  <c r="R4262" i="2"/>
  <c r="O4263" i="2"/>
  <c r="P4263" i="2"/>
  <c r="R4263" i="2"/>
  <c r="O4264" i="2"/>
  <c r="P4264" i="2"/>
  <c r="R4264" i="2"/>
  <c r="O4265" i="2"/>
  <c r="P4265" i="2"/>
  <c r="R4265" i="2"/>
  <c r="O4266" i="2"/>
  <c r="P4266" i="2"/>
  <c r="R4266" i="2"/>
  <c r="O4267" i="2"/>
  <c r="P4267" i="2"/>
  <c r="R4267" i="2"/>
  <c r="O4268" i="2"/>
  <c r="P4268" i="2"/>
  <c r="R4268" i="2"/>
  <c r="O4269" i="2"/>
  <c r="P4269" i="2"/>
  <c r="R4269" i="2"/>
  <c r="O4270" i="2"/>
  <c r="P4270" i="2"/>
  <c r="R4270" i="2"/>
  <c r="O4271" i="2"/>
  <c r="P4271" i="2"/>
  <c r="R4271" i="2"/>
  <c r="O4272" i="2"/>
  <c r="P4272" i="2"/>
  <c r="R4272" i="2"/>
  <c r="O4273" i="2"/>
  <c r="P4273" i="2"/>
  <c r="R4273" i="2"/>
  <c r="O4274" i="2"/>
  <c r="P4274" i="2"/>
  <c r="R4274" i="2"/>
  <c r="O4275" i="2"/>
  <c r="P4275" i="2"/>
  <c r="R4275" i="2"/>
  <c r="O4276" i="2"/>
  <c r="P4276" i="2"/>
  <c r="R4276" i="2"/>
  <c r="O4277" i="2"/>
  <c r="P4277" i="2"/>
  <c r="R4277" i="2"/>
  <c r="O4278" i="2"/>
  <c r="P4278" i="2"/>
  <c r="R4278" i="2"/>
  <c r="O4279" i="2"/>
  <c r="P4279" i="2"/>
  <c r="R4279" i="2"/>
  <c r="O4280" i="2"/>
  <c r="P4280" i="2"/>
  <c r="R4280" i="2"/>
  <c r="O4281" i="2"/>
  <c r="P4281" i="2"/>
  <c r="R4281" i="2"/>
  <c r="O4282" i="2"/>
  <c r="P4282" i="2"/>
  <c r="R4282" i="2"/>
  <c r="O4283" i="2"/>
  <c r="P4283" i="2"/>
  <c r="R4283" i="2"/>
  <c r="O4284" i="2"/>
  <c r="P4284" i="2"/>
  <c r="R4284" i="2"/>
  <c r="O4285" i="2"/>
  <c r="P4285" i="2"/>
  <c r="R4285" i="2"/>
  <c r="O4286" i="2"/>
  <c r="P4286" i="2"/>
  <c r="R4286" i="2"/>
  <c r="O4287" i="2"/>
  <c r="P4287" i="2"/>
  <c r="R4287" i="2"/>
  <c r="O4288" i="2"/>
  <c r="P4288" i="2"/>
  <c r="R4288" i="2"/>
  <c r="O4289" i="2"/>
  <c r="P4289" i="2"/>
  <c r="R4289" i="2"/>
  <c r="O4290" i="2"/>
  <c r="P4290" i="2"/>
  <c r="R4290" i="2"/>
  <c r="O4291" i="2"/>
  <c r="P4291" i="2"/>
  <c r="R4291" i="2"/>
  <c r="O4292" i="2"/>
  <c r="P4292" i="2"/>
  <c r="R4292" i="2"/>
  <c r="O4293" i="2"/>
  <c r="P4293" i="2"/>
  <c r="R4293" i="2"/>
  <c r="O4294" i="2"/>
  <c r="P4294" i="2"/>
  <c r="R4294" i="2"/>
  <c r="O4295" i="2"/>
  <c r="P4295" i="2"/>
  <c r="R4295" i="2"/>
  <c r="O4296" i="2"/>
  <c r="P4296" i="2"/>
  <c r="R4296" i="2"/>
  <c r="O4297" i="2"/>
  <c r="P4297" i="2"/>
  <c r="R4297" i="2"/>
  <c r="O4298" i="2"/>
  <c r="P4298" i="2"/>
  <c r="R4298" i="2"/>
  <c r="O4299" i="2"/>
  <c r="P4299" i="2"/>
  <c r="R4299" i="2"/>
  <c r="O4300" i="2"/>
  <c r="P4300" i="2"/>
  <c r="R4300" i="2"/>
  <c r="O4301" i="2"/>
  <c r="P4301" i="2"/>
  <c r="R4301" i="2"/>
  <c r="O4302" i="2"/>
  <c r="P4302" i="2"/>
  <c r="R4302" i="2"/>
  <c r="O4303" i="2"/>
  <c r="P4303" i="2"/>
  <c r="R4303" i="2"/>
  <c r="O4304" i="2"/>
  <c r="P4304" i="2"/>
  <c r="R4304" i="2"/>
  <c r="O4305" i="2"/>
  <c r="P4305" i="2"/>
  <c r="R4305" i="2"/>
  <c r="O4306" i="2"/>
  <c r="P4306" i="2"/>
  <c r="R4306" i="2"/>
  <c r="O4307" i="2"/>
  <c r="P4307" i="2"/>
  <c r="R4307" i="2"/>
  <c r="O4308" i="2"/>
  <c r="P4308" i="2"/>
  <c r="R4308" i="2"/>
  <c r="O4309" i="2"/>
  <c r="P4309" i="2"/>
  <c r="R4309" i="2"/>
  <c r="O4310" i="2"/>
  <c r="P4310" i="2"/>
  <c r="R4310" i="2"/>
  <c r="O4311" i="2"/>
  <c r="P4311" i="2"/>
  <c r="R4311" i="2"/>
  <c r="O4312" i="2"/>
  <c r="P4312" i="2"/>
  <c r="R4312" i="2"/>
  <c r="O4313" i="2"/>
  <c r="P4313" i="2"/>
  <c r="R4313" i="2"/>
  <c r="O4314" i="2"/>
  <c r="P4314" i="2"/>
  <c r="R4314" i="2"/>
  <c r="O4315" i="2"/>
  <c r="P4315" i="2"/>
  <c r="R4315" i="2"/>
  <c r="O4316" i="2"/>
  <c r="P4316" i="2"/>
  <c r="R4316" i="2"/>
  <c r="O4317" i="2"/>
  <c r="P4317" i="2"/>
  <c r="R4317" i="2"/>
  <c r="O4318" i="2"/>
  <c r="P4318" i="2"/>
  <c r="R4318" i="2"/>
  <c r="O4319" i="2"/>
  <c r="P4319" i="2"/>
  <c r="R4319" i="2"/>
  <c r="O4320" i="2"/>
  <c r="P4320" i="2"/>
  <c r="R4320" i="2"/>
  <c r="O4321" i="2"/>
  <c r="P4321" i="2"/>
  <c r="R4321" i="2"/>
  <c r="O4322" i="2"/>
  <c r="P4322" i="2"/>
  <c r="R4322" i="2"/>
  <c r="O4323" i="2"/>
  <c r="P4323" i="2"/>
  <c r="R4323" i="2"/>
  <c r="O4324" i="2"/>
  <c r="P4324" i="2"/>
  <c r="R4324" i="2"/>
  <c r="O4325" i="2"/>
  <c r="P4325" i="2"/>
  <c r="R4325" i="2"/>
  <c r="O4326" i="2"/>
  <c r="P4326" i="2"/>
  <c r="R4326" i="2"/>
  <c r="O4327" i="2"/>
  <c r="P4327" i="2"/>
  <c r="R4327" i="2"/>
  <c r="O4328" i="2"/>
  <c r="P4328" i="2"/>
  <c r="R4328" i="2"/>
  <c r="O4329" i="2"/>
  <c r="P4329" i="2"/>
  <c r="R4329" i="2"/>
  <c r="O4330" i="2"/>
  <c r="P4330" i="2"/>
  <c r="R4330" i="2"/>
  <c r="O4331" i="2"/>
  <c r="P4331" i="2"/>
  <c r="R4331" i="2"/>
  <c r="O4332" i="2"/>
  <c r="P4332" i="2"/>
  <c r="R4332" i="2"/>
  <c r="O4333" i="2"/>
  <c r="P4333" i="2"/>
  <c r="R4333" i="2"/>
  <c r="O4334" i="2"/>
  <c r="P4334" i="2"/>
  <c r="R4334" i="2"/>
  <c r="O4335" i="2"/>
  <c r="P4335" i="2"/>
  <c r="R4335" i="2"/>
  <c r="O4336" i="2"/>
  <c r="P4336" i="2"/>
  <c r="R4336" i="2"/>
  <c r="O4337" i="2"/>
  <c r="P4337" i="2"/>
  <c r="R4337" i="2"/>
  <c r="O4338" i="2"/>
  <c r="P4338" i="2"/>
  <c r="R4338" i="2"/>
  <c r="O4339" i="2"/>
  <c r="P4339" i="2"/>
  <c r="R4339" i="2"/>
  <c r="O4340" i="2"/>
  <c r="P4340" i="2"/>
  <c r="R4340" i="2"/>
  <c r="O4341" i="2"/>
  <c r="P4341" i="2"/>
  <c r="R4341" i="2"/>
  <c r="O4342" i="2"/>
  <c r="P4342" i="2"/>
  <c r="R4342" i="2"/>
  <c r="O4343" i="2"/>
  <c r="P4343" i="2"/>
  <c r="R4343" i="2"/>
  <c r="O4344" i="2"/>
  <c r="P4344" i="2"/>
  <c r="R4344" i="2"/>
  <c r="O4345" i="2"/>
  <c r="P4345" i="2"/>
  <c r="R4345" i="2"/>
  <c r="O4346" i="2"/>
  <c r="P4346" i="2"/>
  <c r="R4346" i="2"/>
  <c r="O4347" i="2"/>
  <c r="P4347" i="2"/>
  <c r="R4347" i="2"/>
  <c r="O4348" i="2"/>
  <c r="P4348" i="2"/>
  <c r="R4348" i="2"/>
  <c r="O4349" i="2"/>
  <c r="P4349" i="2"/>
  <c r="R4349" i="2"/>
  <c r="O4350" i="2"/>
  <c r="P4350" i="2"/>
  <c r="R4350" i="2"/>
  <c r="O4351" i="2"/>
  <c r="P4351" i="2"/>
  <c r="R4351" i="2"/>
  <c r="O4352" i="2"/>
  <c r="P4352" i="2"/>
  <c r="R4352" i="2"/>
  <c r="O4353" i="2"/>
  <c r="P4353" i="2"/>
  <c r="R4353" i="2"/>
  <c r="O4354" i="2"/>
  <c r="P4354" i="2"/>
  <c r="R4354" i="2"/>
  <c r="O4355" i="2"/>
  <c r="P4355" i="2"/>
  <c r="R4355" i="2"/>
  <c r="O4356" i="2"/>
  <c r="P4356" i="2"/>
  <c r="R4356" i="2"/>
  <c r="O4357" i="2"/>
  <c r="P4357" i="2"/>
  <c r="R4357" i="2"/>
  <c r="O4358" i="2"/>
  <c r="P4358" i="2"/>
  <c r="R4358" i="2"/>
  <c r="O4359" i="2"/>
  <c r="P4359" i="2"/>
  <c r="R4359" i="2"/>
  <c r="O4360" i="2"/>
  <c r="P4360" i="2"/>
  <c r="R4360" i="2"/>
  <c r="O4361" i="2"/>
  <c r="P4361" i="2"/>
  <c r="R4361" i="2"/>
  <c r="O4362" i="2"/>
  <c r="P4362" i="2"/>
  <c r="R4362" i="2"/>
  <c r="O4363" i="2"/>
  <c r="P4363" i="2"/>
  <c r="R4363" i="2"/>
  <c r="O4364" i="2"/>
  <c r="P4364" i="2"/>
  <c r="R4364" i="2"/>
  <c r="O4365" i="2"/>
  <c r="P4365" i="2"/>
  <c r="R4365" i="2"/>
  <c r="O4366" i="2"/>
  <c r="P4366" i="2"/>
  <c r="R4366" i="2"/>
  <c r="O4367" i="2"/>
  <c r="P4367" i="2"/>
  <c r="R4367" i="2"/>
  <c r="O4368" i="2"/>
  <c r="P4368" i="2"/>
  <c r="R4368" i="2"/>
  <c r="O4369" i="2"/>
  <c r="P4369" i="2"/>
  <c r="R4369" i="2"/>
  <c r="O4370" i="2"/>
  <c r="P4370" i="2"/>
  <c r="R4370" i="2"/>
  <c r="O4371" i="2"/>
  <c r="P4371" i="2"/>
  <c r="R4371" i="2"/>
  <c r="O4372" i="2"/>
  <c r="P4372" i="2"/>
  <c r="R4372" i="2"/>
  <c r="O4373" i="2"/>
  <c r="P4373" i="2"/>
  <c r="R4373" i="2"/>
  <c r="O4374" i="2"/>
  <c r="P4374" i="2"/>
  <c r="R4374" i="2"/>
  <c r="O4375" i="2"/>
  <c r="P4375" i="2"/>
  <c r="R4375" i="2"/>
  <c r="O4376" i="2"/>
  <c r="P4376" i="2"/>
  <c r="R4376" i="2"/>
  <c r="O4377" i="2"/>
  <c r="P4377" i="2"/>
  <c r="R4377" i="2"/>
  <c r="O4378" i="2"/>
  <c r="P4378" i="2"/>
  <c r="R4378" i="2"/>
  <c r="O4379" i="2"/>
  <c r="P4379" i="2"/>
  <c r="R4379" i="2"/>
  <c r="O4380" i="2"/>
  <c r="P4380" i="2"/>
  <c r="R4380" i="2"/>
  <c r="O4381" i="2"/>
  <c r="P4381" i="2"/>
  <c r="R4381" i="2"/>
  <c r="O4382" i="2"/>
  <c r="P4382" i="2"/>
  <c r="R4382" i="2"/>
  <c r="O4383" i="2"/>
  <c r="P4383" i="2"/>
  <c r="R4383" i="2"/>
  <c r="O4384" i="2"/>
  <c r="P4384" i="2"/>
  <c r="R4384" i="2"/>
  <c r="O4385" i="2"/>
  <c r="P4385" i="2"/>
  <c r="R4385" i="2"/>
  <c r="O4386" i="2"/>
  <c r="P4386" i="2"/>
  <c r="R4386" i="2"/>
  <c r="O4387" i="2"/>
  <c r="P4387" i="2"/>
  <c r="R4387" i="2"/>
  <c r="O4388" i="2"/>
  <c r="P4388" i="2"/>
  <c r="R4388" i="2"/>
  <c r="O4389" i="2"/>
  <c r="P4389" i="2"/>
  <c r="R4389" i="2"/>
  <c r="O4390" i="2"/>
  <c r="P4390" i="2"/>
  <c r="R4390" i="2"/>
  <c r="O4391" i="2"/>
  <c r="P4391" i="2"/>
  <c r="R4391" i="2"/>
  <c r="O4392" i="2"/>
  <c r="P4392" i="2"/>
  <c r="R4392" i="2"/>
  <c r="O4393" i="2"/>
  <c r="P4393" i="2"/>
  <c r="R4393" i="2"/>
  <c r="O4394" i="2"/>
  <c r="P4394" i="2"/>
  <c r="R4394" i="2"/>
  <c r="O4395" i="2"/>
  <c r="P4395" i="2"/>
  <c r="R4395" i="2"/>
  <c r="O4396" i="2"/>
  <c r="P4396" i="2"/>
  <c r="R4396" i="2"/>
  <c r="O4397" i="2"/>
  <c r="P4397" i="2"/>
  <c r="R4397" i="2"/>
  <c r="O4398" i="2"/>
  <c r="P4398" i="2"/>
  <c r="R4398" i="2"/>
  <c r="O4399" i="2"/>
  <c r="P4399" i="2"/>
  <c r="R4399" i="2"/>
  <c r="O4400" i="2"/>
  <c r="P4400" i="2"/>
  <c r="R4400" i="2"/>
  <c r="O4401" i="2"/>
  <c r="P4401" i="2"/>
  <c r="R4401" i="2"/>
  <c r="O4402" i="2"/>
  <c r="P4402" i="2"/>
  <c r="R4402" i="2"/>
  <c r="O4403" i="2"/>
  <c r="P4403" i="2"/>
  <c r="R4403" i="2"/>
  <c r="O4404" i="2"/>
  <c r="P4404" i="2"/>
  <c r="R4404" i="2"/>
  <c r="O4405" i="2"/>
  <c r="P4405" i="2"/>
  <c r="R4405" i="2"/>
  <c r="O4406" i="2"/>
  <c r="P4406" i="2"/>
  <c r="R4406" i="2"/>
  <c r="O4407" i="2"/>
  <c r="P4407" i="2"/>
  <c r="R4407" i="2"/>
  <c r="O4408" i="2"/>
  <c r="P4408" i="2"/>
  <c r="R4408" i="2"/>
  <c r="O4409" i="2"/>
  <c r="P4409" i="2"/>
  <c r="R4409" i="2"/>
  <c r="O4410" i="2"/>
  <c r="P4410" i="2"/>
  <c r="R4410" i="2"/>
  <c r="O4411" i="2"/>
  <c r="P4411" i="2"/>
  <c r="R4411" i="2"/>
  <c r="O4412" i="2"/>
  <c r="P4412" i="2"/>
  <c r="R4412" i="2"/>
  <c r="O4413" i="2"/>
  <c r="P4413" i="2"/>
  <c r="R4413" i="2"/>
  <c r="O4414" i="2"/>
  <c r="P4414" i="2"/>
  <c r="R4414" i="2"/>
  <c r="O4415" i="2"/>
  <c r="P4415" i="2"/>
  <c r="R4415" i="2"/>
  <c r="O4416" i="2"/>
  <c r="P4416" i="2"/>
  <c r="R4416" i="2"/>
  <c r="O4417" i="2"/>
  <c r="P4417" i="2"/>
  <c r="R4417" i="2"/>
  <c r="O4418" i="2"/>
  <c r="P4418" i="2"/>
  <c r="R4418" i="2"/>
  <c r="O4419" i="2"/>
  <c r="P4419" i="2"/>
  <c r="R4419" i="2"/>
  <c r="O4420" i="2"/>
  <c r="P4420" i="2"/>
  <c r="R4420" i="2"/>
  <c r="O4421" i="2"/>
  <c r="P4421" i="2"/>
  <c r="R4421" i="2"/>
  <c r="O4422" i="2"/>
  <c r="P4422" i="2"/>
  <c r="R4422" i="2"/>
  <c r="O4423" i="2"/>
  <c r="P4423" i="2"/>
  <c r="R4423" i="2"/>
  <c r="O4424" i="2"/>
  <c r="P4424" i="2"/>
  <c r="R4424" i="2"/>
  <c r="O4425" i="2"/>
  <c r="P4425" i="2"/>
  <c r="R4425" i="2"/>
  <c r="O4426" i="2"/>
  <c r="P4426" i="2"/>
  <c r="R4426" i="2"/>
  <c r="O4427" i="2"/>
  <c r="P4427" i="2"/>
  <c r="R4427" i="2"/>
  <c r="O4428" i="2"/>
  <c r="P4428" i="2"/>
  <c r="R4428" i="2"/>
  <c r="O4429" i="2"/>
  <c r="P4429" i="2"/>
  <c r="R4429" i="2"/>
  <c r="O4430" i="2"/>
  <c r="P4430" i="2"/>
  <c r="R4430" i="2"/>
  <c r="O4431" i="2"/>
  <c r="P4431" i="2"/>
  <c r="R4431" i="2"/>
  <c r="O4432" i="2"/>
  <c r="P4432" i="2"/>
  <c r="R4432" i="2"/>
  <c r="O4433" i="2"/>
  <c r="P4433" i="2"/>
  <c r="R4433" i="2"/>
  <c r="O4434" i="2"/>
  <c r="P4434" i="2"/>
  <c r="R4434" i="2"/>
  <c r="O4435" i="2"/>
  <c r="P4435" i="2"/>
  <c r="R4435" i="2"/>
  <c r="O4436" i="2"/>
  <c r="P4436" i="2"/>
  <c r="R4436" i="2"/>
  <c r="O4437" i="2"/>
  <c r="P4437" i="2"/>
  <c r="R4437" i="2"/>
  <c r="O4438" i="2"/>
  <c r="P4438" i="2"/>
  <c r="R4438" i="2"/>
  <c r="O4439" i="2"/>
  <c r="P4439" i="2"/>
  <c r="R4439" i="2"/>
  <c r="O4440" i="2"/>
  <c r="P4440" i="2"/>
  <c r="R4440" i="2"/>
  <c r="O4441" i="2"/>
  <c r="P4441" i="2"/>
  <c r="R4441" i="2"/>
  <c r="O4442" i="2"/>
  <c r="P4442" i="2"/>
  <c r="R4442" i="2"/>
  <c r="O4443" i="2"/>
  <c r="P4443" i="2"/>
  <c r="R4443" i="2"/>
  <c r="O4444" i="2"/>
  <c r="P4444" i="2"/>
  <c r="R4444" i="2"/>
  <c r="O4445" i="2"/>
  <c r="P4445" i="2"/>
  <c r="R4445" i="2"/>
  <c r="O4446" i="2"/>
  <c r="P4446" i="2"/>
  <c r="R4446" i="2"/>
  <c r="O4447" i="2"/>
  <c r="P4447" i="2"/>
  <c r="R4447" i="2"/>
  <c r="O4448" i="2"/>
  <c r="P4448" i="2"/>
  <c r="R4448" i="2"/>
  <c r="O4449" i="2"/>
  <c r="P4449" i="2"/>
  <c r="R4449" i="2"/>
  <c r="O4450" i="2"/>
  <c r="P4450" i="2"/>
  <c r="R4450" i="2"/>
  <c r="O4451" i="2"/>
  <c r="P4451" i="2"/>
  <c r="R4451" i="2"/>
  <c r="O4452" i="2"/>
  <c r="P4452" i="2"/>
  <c r="R4452" i="2"/>
  <c r="O4453" i="2"/>
  <c r="P4453" i="2"/>
  <c r="R4453" i="2"/>
  <c r="O4454" i="2"/>
  <c r="P4454" i="2"/>
  <c r="R4454" i="2"/>
  <c r="O4455" i="2"/>
  <c r="P4455" i="2"/>
  <c r="R4455" i="2"/>
  <c r="O4456" i="2"/>
  <c r="P4456" i="2"/>
  <c r="R4456" i="2"/>
  <c r="O4457" i="2"/>
  <c r="P4457" i="2"/>
  <c r="R4457" i="2"/>
  <c r="O4458" i="2"/>
  <c r="P4458" i="2"/>
  <c r="R4458" i="2"/>
  <c r="O4459" i="2"/>
  <c r="P4459" i="2"/>
  <c r="R4459" i="2"/>
  <c r="O4460" i="2"/>
  <c r="P4460" i="2"/>
  <c r="R4460" i="2"/>
  <c r="O4461" i="2"/>
  <c r="P4461" i="2"/>
  <c r="R4461" i="2"/>
  <c r="O4462" i="2"/>
  <c r="P4462" i="2"/>
  <c r="R4462" i="2"/>
  <c r="O4463" i="2"/>
  <c r="P4463" i="2"/>
  <c r="R4463" i="2"/>
  <c r="O4464" i="2"/>
  <c r="P4464" i="2"/>
  <c r="R4464" i="2"/>
  <c r="O4465" i="2"/>
  <c r="P4465" i="2"/>
  <c r="R4465" i="2"/>
  <c r="O4466" i="2"/>
  <c r="P4466" i="2"/>
  <c r="R4466" i="2"/>
  <c r="O4467" i="2"/>
  <c r="P4467" i="2"/>
  <c r="R4467" i="2"/>
  <c r="O4468" i="2"/>
  <c r="P4468" i="2"/>
  <c r="R4468" i="2"/>
  <c r="O4469" i="2"/>
  <c r="P4469" i="2"/>
  <c r="R4469" i="2"/>
  <c r="O4470" i="2"/>
  <c r="P4470" i="2"/>
  <c r="R4470" i="2"/>
  <c r="O4471" i="2"/>
  <c r="P4471" i="2"/>
  <c r="R4471" i="2"/>
  <c r="O4472" i="2"/>
  <c r="P4472" i="2"/>
  <c r="R4472" i="2"/>
  <c r="O4473" i="2"/>
  <c r="P4473" i="2"/>
  <c r="R4473" i="2"/>
  <c r="O4474" i="2"/>
  <c r="P4474" i="2"/>
  <c r="R4474" i="2"/>
  <c r="O4475" i="2"/>
  <c r="P4475" i="2"/>
  <c r="R4475" i="2"/>
  <c r="O4476" i="2"/>
  <c r="P4476" i="2"/>
  <c r="R4476" i="2"/>
  <c r="O4477" i="2"/>
  <c r="P4477" i="2"/>
  <c r="R4477" i="2"/>
  <c r="O4478" i="2"/>
  <c r="P4478" i="2"/>
  <c r="R4478" i="2"/>
  <c r="O4479" i="2"/>
  <c r="P4479" i="2"/>
  <c r="R4479" i="2"/>
  <c r="O4480" i="2"/>
  <c r="P4480" i="2"/>
  <c r="R4480" i="2"/>
  <c r="O4481" i="2"/>
  <c r="P4481" i="2"/>
  <c r="R4481" i="2"/>
  <c r="O4482" i="2"/>
  <c r="P4482" i="2"/>
  <c r="R4482" i="2"/>
  <c r="O4483" i="2"/>
  <c r="P4483" i="2"/>
  <c r="R4483" i="2"/>
  <c r="O4484" i="2"/>
  <c r="P4484" i="2"/>
  <c r="R4484" i="2"/>
  <c r="O4485" i="2"/>
  <c r="P4485" i="2"/>
  <c r="R4485" i="2"/>
  <c r="O4486" i="2"/>
  <c r="P4486" i="2"/>
  <c r="R4486" i="2"/>
  <c r="O4487" i="2"/>
  <c r="P4487" i="2"/>
  <c r="R4487" i="2"/>
  <c r="O4488" i="2"/>
  <c r="P4488" i="2"/>
  <c r="R4488" i="2"/>
  <c r="O4489" i="2"/>
  <c r="P4489" i="2"/>
  <c r="R4489" i="2"/>
  <c r="O4490" i="2"/>
  <c r="P4490" i="2"/>
  <c r="R4490" i="2"/>
  <c r="O4491" i="2"/>
  <c r="P4491" i="2"/>
  <c r="R4491" i="2"/>
  <c r="O4492" i="2"/>
  <c r="P4492" i="2"/>
  <c r="R4492" i="2"/>
  <c r="O4493" i="2"/>
  <c r="P4493" i="2"/>
  <c r="R4493" i="2"/>
  <c r="O4494" i="2"/>
  <c r="P4494" i="2"/>
  <c r="R4494" i="2"/>
  <c r="O4495" i="2"/>
  <c r="P4495" i="2"/>
  <c r="R4495" i="2"/>
  <c r="O4496" i="2"/>
  <c r="P4496" i="2"/>
  <c r="R4496" i="2"/>
  <c r="O4497" i="2"/>
  <c r="P4497" i="2"/>
  <c r="R4497" i="2"/>
  <c r="O4498" i="2"/>
  <c r="P4498" i="2"/>
  <c r="R4498" i="2"/>
  <c r="O4499" i="2"/>
  <c r="P4499" i="2"/>
  <c r="R4499" i="2"/>
  <c r="O4500" i="2"/>
  <c r="P4500" i="2"/>
  <c r="R4500" i="2"/>
  <c r="O4501" i="2"/>
  <c r="P4501" i="2"/>
  <c r="R4501" i="2"/>
  <c r="O4502" i="2"/>
  <c r="P4502" i="2"/>
  <c r="R4502" i="2"/>
  <c r="O4503" i="2"/>
  <c r="P4503" i="2"/>
  <c r="R4503" i="2"/>
  <c r="O4504" i="2"/>
  <c r="P4504" i="2"/>
  <c r="R4504" i="2"/>
  <c r="O4505" i="2"/>
  <c r="P4505" i="2"/>
  <c r="R4505" i="2"/>
  <c r="O4506" i="2"/>
  <c r="P4506" i="2"/>
  <c r="R4506" i="2"/>
  <c r="O4507" i="2"/>
  <c r="P4507" i="2"/>
  <c r="R4507" i="2"/>
  <c r="O4508" i="2"/>
  <c r="P4508" i="2"/>
  <c r="R4508" i="2"/>
  <c r="O4509" i="2"/>
  <c r="P4509" i="2"/>
  <c r="R4509" i="2"/>
  <c r="O4510" i="2"/>
  <c r="P4510" i="2"/>
  <c r="R4510" i="2"/>
  <c r="O4511" i="2"/>
  <c r="P4511" i="2"/>
  <c r="R4511" i="2"/>
  <c r="O4512" i="2"/>
  <c r="P4512" i="2"/>
  <c r="R4512" i="2"/>
  <c r="O4513" i="2"/>
  <c r="P4513" i="2"/>
  <c r="R4513" i="2"/>
  <c r="O4514" i="2"/>
  <c r="P4514" i="2"/>
  <c r="R4514" i="2"/>
  <c r="O4515" i="2"/>
  <c r="P4515" i="2"/>
  <c r="R4515" i="2"/>
  <c r="O4516" i="2"/>
  <c r="P4516" i="2"/>
  <c r="R4516" i="2"/>
  <c r="O4517" i="2"/>
  <c r="P4517" i="2"/>
  <c r="R4517" i="2"/>
  <c r="O4518" i="2"/>
  <c r="P4518" i="2"/>
  <c r="R4518" i="2"/>
  <c r="O4519" i="2"/>
  <c r="P4519" i="2"/>
  <c r="R4519" i="2"/>
  <c r="O4520" i="2"/>
  <c r="P4520" i="2"/>
  <c r="R4520" i="2"/>
  <c r="O4521" i="2"/>
  <c r="P4521" i="2"/>
  <c r="R4521" i="2"/>
  <c r="O4522" i="2"/>
  <c r="P4522" i="2"/>
  <c r="R4522" i="2"/>
  <c r="O4523" i="2"/>
  <c r="P4523" i="2"/>
  <c r="R4523" i="2"/>
  <c r="O4524" i="2"/>
  <c r="P4524" i="2"/>
  <c r="R4524" i="2"/>
  <c r="O4525" i="2"/>
  <c r="P4525" i="2"/>
  <c r="R4525" i="2"/>
  <c r="O4526" i="2"/>
  <c r="P4526" i="2"/>
  <c r="R4526" i="2"/>
  <c r="O4527" i="2"/>
  <c r="P4527" i="2"/>
  <c r="R4527" i="2"/>
  <c r="O4528" i="2"/>
  <c r="P4528" i="2"/>
  <c r="R4528" i="2"/>
  <c r="O4529" i="2"/>
  <c r="P4529" i="2"/>
  <c r="R4529" i="2"/>
  <c r="O4530" i="2"/>
  <c r="P4530" i="2"/>
  <c r="R4530" i="2"/>
  <c r="O4531" i="2"/>
  <c r="P4531" i="2"/>
  <c r="R4531" i="2"/>
  <c r="O4532" i="2"/>
  <c r="P4532" i="2"/>
  <c r="R4532" i="2"/>
  <c r="O4533" i="2"/>
  <c r="P4533" i="2"/>
  <c r="R4533" i="2"/>
  <c r="O4534" i="2"/>
  <c r="P4534" i="2"/>
  <c r="R4534" i="2"/>
  <c r="O4535" i="2"/>
  <c r="P4535" i="2"/>
  <c r="R4535" i="2"/>
  <c r="O4536" i="2"/>
  <c r="P4536" i="2"/>
  <c r="R4536" i="2"/>
  <c r="O4537" i="2"/>
  <c r="P4537" i="2"/>
  <c r="R4537" i="2"/>
  <c r="O4538" i="2"/>
  <c r="P4538" i="2"/>
  <c r="R4538" i="2"/>
  <c r="O4539" i="2"/>
  <c r="P4539" i="2"/>
  <c r="R4539" i="2"/>
  <c r="O4540" i="2"/>
  <c r="P4540" i="2"/>
  <c r="R4540" i="2"/>
  <c r="O4541" i="2"/>
  <c r="P4541" i="2"/>
  <c r="R4541" i="2"/>
  <c r="O4542" i="2"/>
  <c r="P4542" i="2"/>
  <c r="R4542" i="2"/>
  <c r="O4543" i="2"/>
  <c r="P4543" i="2"/>
  <c r="R4543" i="2"/>
  <c r="O4544" i="2"/>
  <c r="P4544" i="2"/>
  <c r="R4544" i="2"/>
  <c r="O4545" i="2"/>
  <c r="P4545" i="2"/>
  <c r="R4545" i="2"/>
  <c r="O4546" i="2"/>
  <c r="P4546" i="2"/>
  <c r="R4546" i="2"/>
  <c r="O4547" i="2"/>
  <c r="P4547" i="2"/>
  <c r="R4547" i="2"/>
  <c r="O4548" i="2"/>
  <c r="P4548" i="2"/>
  <c r="R4548" i="2"/>
  <c r="O4549" i="2"/>
  <c r="P4549" i="2"/>
  <c r="R4549" i="2"/>
  <c r="O4550" i="2"/>
  <c r="P4550" i="2"/>
  <c r="R4550" i="2"/>
  <c r="O4551" i="2"/>
  <c r="P4551" i="2"/>
  <c r="R4551" i="2"/>
  <c r="O4552" i="2"/>
  <c r="P4552" i="2"/>
  <c r="R4552" i="2"/>
  <c r="O4553" i="2"/>
  <c r="P4553" i="2"/>
  <c r="R4553" i="2"/>
  <c r="O4554" i="2"/>
  <c r="P4554" i="2"/>
  <c r="R4554" i="2"/>
  <c r="O4555" i="2"/>
  <c r="P4555" i="2"/>
  <c r="R4555" i="2"/>
  <c r="O4556" i="2"/>
  <c r="P4556" i="2"/>
  <c r="R4556" i="2"/>
  <c r="O4557" i="2"/>
  <c r="P4557" i="2"/>
  <c r="R4557" i="2"/>
  <c r="O4558" i="2"/>
  <c r="P4558" i="2"/>
  <c r="R4558" i="2"/>
  <c r="O4559" i="2"/>
  <c r="P4559" i="2"/>
  <c r="R4559" i="2"/>
  <c r="O4560" i="2"/>
  <c r="P4560" i="2"/>
  <c r="R4560" i="2"/>
  <c r="O4561" i="2"/>
  <c r="P4561" i="2"/>
  <c r="R4561" i="2"/>
  <c r="O4562" i="2"/>
  <c r="P4562" i="2"/>
  <c r="R4562" i="2"/>
  <c r="O4563" i="2"/>
  <c r="P4563" i="2"/>
  <c r="R4563" i="2"/>
  <c r="O4564" i="2"/>
  <c r="P4564" i="2"/>
  <c r="R4564" i="2"/>
  <c r="O4565" i="2"/>
  <c r="P4565" i="2"/>
  <c r="R4565" i="2"/>
  <c r="O4566" i="2"/>
  <c r="P4566" i="2"/>
  <c r="R4566" i="2"/>
  <c r="O4567" i="2"/>
  <c r="P4567" i="2"/>
  <c r="R4567" i="2"/>
  <c r="O4568" i="2"/>
  <c r="P4568" i="2"/>
  <c r="R4568" i="2"/>
  <c r="O4569" i="2"/>
  <c r="P4569" i="2"/>
  <c r="R4569" i="2"/>
  <c r="O4570" i="2"/>
  <c r="P4570" i="2"/>
  <c r="R4570" i="2"/>
  <c r="O4571" i="2"/>
  <c r="P4571" i="2"/>
  <c r="R4571" i="2"/>
  <c r="O4572" i="2"/>
  <c r="P4572" i="2"/>
  <c r="R4572" i="2"/>
  <c r="O4573" i="2"/>
  <c r="P4573" i="2"/>
  <c r="R4573" i="2"/>
  <c r="O4574" i="2"/>
  <c r="P4574" i="2"/>
  <c r="R4574" i="2"/>
  <c r="O4575" i="2"/>
  <c r="P4575" i="2"/>
  <c r="R4575" i="2"/>
  <c r="O4576" i="2"/>
  <c r="P4576" i="2"/>
  <c r="R4576" i="2"/>
  <c r="O4577" i="2"/>
  <c r="P4577" i="2"/>
  <c r="R4577" i="2"/>
  <c r="O4578" i="2"/>
  <c r="P4578" i="2"/>
  <c r="R4578" i="2"/>
  <c r="O4579" i="2"/>
  <c r="P4579" i="2"/>
  <c r="R4579" i="2"/>
  <c r="O4580" i="2"/>
  <c r="P4580" i="2"/>
  <c r="R4580" i="2"/>
  <c r="O4581" i="2"/>
  <c r="P4581" i="2"/>
  <c r="R4581" i="2"/>
  <c r="O4582" i="2"/>
  <c r="P4582" i="2"/>
  <c r="R4582" i="2"/>
  <c r="O4583" i="2"/>
  <c r="P4583" i="2"/>
  <c r="R4583" i="2"/>
  <c r="O4584" i="2"/>
  <c r="P4584" i="2"/>
  <c r="R4584" i="2"/>
  <c r="O4585" i="2"/>
  <c r="P4585" i="2"/>
  <c r="R4585" i="2"/>
  <c r="O4586" i="2"/>
  <c r="P4586" i="2"/>
  <c r="R4586" i="2"/>
  <c r="O4587" i="2"/>
  <c r="P4587" i="2"/>
  <c r="R4587" i="2"/>
  <c r="O4588" i="2"/>
  <c r="P4588" i="2"/>
  <c r="R4588" i="2"/>
  <c r="O4589" i="2"/>
  <c r="P4589" i="2"/>
  <c r="R4589" i="2"/>
  <c r="O4590" i="2"/>
  <c r="P4590" i="2"/>
  <c r="R4590" i="2"/>
  <c r="O4591" i="2"/>
  <c r="P4591" i="2"/>
  <c r="R4591" i="2"/>
  <c r="O4592" i="2"/>
  <c r="P4592" i="2"/>
  <c r="R4592" i="2"/>
  <c r="O4593" i="2"/>
  <c r="P4593" i="2"/>
  <c r="R4593" i="2"/>
  <c r="O4594" i="2"/>
  <c r="P4594" i="2"/>
  <c r="R4594" i="2"/>
  <c r="O4595" i="2"/>
  <c r="P4595" i="2"/>
  <c r="R4595" i="2"/>
  <c r="O4596" i="2"/>
  <c r="P4596" i="2"/>
  <c r="R4596" i="2"/>
  <c r="O4597" i="2"/>
  <c r="P4597" i="2"/>
  <c r="R4597" i="2"/>
  <c r="O4598" i="2"/>
  <c r="P4598" i="2"/>
  <c r="R4598" i="2"/>
  <c r="O4599" i="2"/>
  <c r="P4599" i="2"/>
  <c r="R4599" i="2"/>
  <c r="O4600" i="2"/>
  <c r="P4600" i="2"/>
  <c r="R4600" i="2"/>
  <c r="O4601" i="2"/>
  <c r="P4601" i="2"/>
  <c r="R4601" i="2"/>
  <c r="O4602" i="2"/>
  <c r="P4602" i="2"/>
  <c r="R4602" i="2"/>
  <c r="O4603" i="2"/>
  <c r="P4603" i="2"/>
  <c r="R4603" i="2"/>
  <c r="O4604" i="2"/>
  <c r="P4604" i="2"/>
  <c r="R4604" i="2"/>
  <c r="O4605" i="2"/>
  <c r="P4605" i="2"/>
  <c r="R4605" i="2"/>
  <c r="O4606" i="2"/>
  <c r="P4606" i="2"/>
  <c r="R4606" i="2"/>
  <c r="O4607" i="2"/>
  <c r="P4607" i="2"/>
  <c r="R4607" i="2"/>
  <c r="O4608" i="2"/>
  <c r="P4608" i="2"/>
  <c r="R4608" i="2"/>
  <c r="O4609" i="2"/>
  <c r="P4609" i="2"/>
  <c r="R4609" i="2"/>
  <c r="O4610" i="2"/>
  <c r="P4610" i="2"/>
  <c r="R4610" i="2"/>
  <c r="O4611" i="2"/>
  <c r="P4611" i="2"/>
  <c r="R4611" i="2"/>
  <c r="O4612" i="2"/>
  <c r="P4612" i="2"/>
  <c r="R4612" i="2"/>
  <c r="O4613" i="2"/>
  <c r="P4613" i="2"/>
  <c r="R4613" i="2"/>
  <c r="O4614" i="2"/>
  <c r="P4614" i="2"/>
  <c r="R4614" i="2"/>
  <c r="O4615" i="2"/>
  <c r="P4615" i="2"/>
  <c r="R4615" i="2"/>
  <c r="O4616" i="2"/>
  <c r="P4616" i="2"/>
  <c r="R4616" i="2"/>
  <c r="O4617" i="2"/>
  <c r="P4617" i="2"/>
  <c r="R4617" i="2"/>
  <c r="O4618" i="2"/>
  <c r="P4618" i="2"/>
  <c r="R4618" i="2"/>
  <c r="O4619" i="2"/>
  <c r="P4619" i="2"/>
  <c r="R4619" i="2"/>
  <c r="O4620" i="2"/>
  <c r="P4620" i="2"/>
  <c r="R4620" i="2"/>
  <c r="O4621" i="2"/>
  <c r="P4621" i="2"/>
  <c r="R4621" i="2"/>
  <c r="O4622" i="2"/>
  <c r="P4622" i="2"/>
  <c r="R4622" i="2"/>
  <c r="O4623" i="2"/>
  <c r="P4623" i="2"/>
  <c r="R4623" i="2"/>
  <c r="O4624" i="2"/>
  <c r="P4624" i="2"/>
  <c r="R4624" i="2"/>
  <c r="O4625" i="2"/>
  <c r="P4625" i="2"/>
  <c r="R4625" i="2"/>
  <c r="O4626" i="2"/>
  <c r="P4626" i="2"/>
  <c r="R4626" i="2"/>
  <c r="O4627" i="2"/>
  <c r="P4627" i="2"/>
  <c r="R4627" i="2"/>
  <c r="O4628" i="2"/>
  <c r="P4628" i="2"/>
  <c r="R4628" i="2"/>
  <c r="O4629" i="2"/>
  <c r="P4629" i="2"/>
  <c r="R4629" i="2"/>
  <c r="O4630" i="2"/>
  <c r="P4630" i="2"/>
  <c r="R4630" i="2"/>
  <c r="O4631" i="2"/>
  <c r="P4631" i="2"/>
  <c r="R4631" i="2"/>
  <c r="O4632" i="2"/>
  <c r="P4632" i="2"/>
  <c r="R4632" i="2"/>
  <c r="O4633" i="2"/>
  <c r="P4633" i="2"/>
  <c r="R4633" i="2"/>
  <c r="O4634" i="2"/>
  <c r="P4634" i="2"/>
  <c r="R4634" i="2"/>
  <c r="O4635" i="2"/>
  <c r="P4635" i="2"/>
  <c r="R4635" i="2"/>
  <c r="O4636" i="2"/>
  <c r="P4636" i="2"/>
  <c r="R4636" i="2"/>
  <c r="O4637" i="2"/>
  <c r="P4637" i="2"/>
  <c r="R4637" i="2"/>
  <c r="O4638" i="2"/>
  <c r="P4638" i="2"/>
  <c r="R4638" i="2"/>
  <c r="O4639" i="2"/>
  <c r="P4639" i="2"/>
  <c r="R4639" i="2"/>
  <c r="O4640" i="2"/>
  <c r="P4640" i="2"/>
  <c r="R4640" i="2"/>
  <c r="O4641" i="2"/>
  <c r="P4641" i="2"/>
  <c r="R4641" i="2"/>
  <c r="O4642" i="2"/>
  <c r="P4642" i="2"/>
  <c r="R4642" i="2"/>
  <c r="O4643" i="2"/>
  <c r="P4643" i="2"/>
  <c r="R4643" i="2"/>
  <c r="O4644" i="2"/>
  <c r="P4644" i="2"/>
  <c r="R4644" i="2"/>
  <c r="O4645" i="2"/>
  <c r="P4645" i="2"/>
  <c r="R4645" i="2"/>
  <c r="O4646" i="2"/>
  <c r="P4646" i="2"/>
  <c r="R4646" i="2"/>
  <c r="O4647" i="2"/>
  <c r="P4647" i="2"/>
  <c r="R4647" i="2"/>
  <c r="O4648" i="2"/>
  <c r="P4648" i="2"/>
  <c r="R4648" i="2"/>
  <c r="O4649" i="2"/>
  <c r="P4649" i="2"/>
  <c r="R4649" i="2"/>
  <c r="O4650" i="2"/>
  <c r="P4650" i="2"/>
  <c r="R4650" i="2"/>
  <c r="O4651" i="2"/>
  <c r="P4651" i="2"/>
  <c r="R4651" i="2"/>
  <c r="O4652" i="2"/>
  <c r="P4652" i="2"/>
  <c r="R4652" i="2"/>
  <c r="O4653" i="2"/>
  <c r="P4653" i="2"/>
  <c r="R4653" i="2"/>
  <c r="O4654" i="2"/>
  <c r="P4654" i="2"/>
  <c r="R4654" i="2"/>
  <c r="O4655" i="2"/>
  <c r="P4655" i="2"/>
  <c r="R4655" i="2"/>
  <c r="O4656" i="2"/>
  <c r="P4656" i="2"/>
  <c r="R4656" i="2"/>
  <c r="O4657" i="2"/>
  <c r="P4657" i="2"/>
  <c r="R4657" i="2"/>
  <c r="O4658" i="2"/>
  <c r="P4658" i="2"/>
  <c r="R4658" i="2"/>
  <c r="O4659" i="2"/>
  <c r="P4659" i="2"/>
  <c r="R4659" i="2"/>
  <c r="O4660" i="2"/>
  <c r="P4660" i="2"/>
  <c r="R4660" i="2"/>
  <c r="O4661" i="2"/>
  <c r="P4661" i="2"/>
  <c r="R4661" i="2"/>
  <c r="O4662" i="2"/>
  <c r="P4662" i="2"/>
  <c r="R4662" i="2"/>
  <c r="O4663" i="2"/>
  <c r="P4663" i="2"/>
  <c r="R4663" i="2"/>
  <c r="O4664" i="2"/>
  <c r="P4664" i="2"/>
  <c r="R4664" i="2"/>
  <c r="O4665" i="2"/>
  <c r="P4665" i="2"/>
  <c r="R4665" i="2"/>
  <c r="O4666" i="2"/>
  <c r="P4666" i="2"/>
  <c r="R4666" i="2"/>
  <c r="O4667" i="2"/>
  <c r="P4667" i="2"/>
  <c r="R4667" i="2"/>
  <c r="O4668" i="2"/>
  <c r="P4668" i="2"/>
  <c r="R4668" i="2"/>
  <c r="O4669" i="2"/>
  <c r="P4669" i="2"/>
  <c r="R4669" i="2"/>
  <c r="O4670" i="2"/>
  <c r="P4670" i="2"/>
  <c r="R4670" i="2"/>
  <c r="O4671" i="2"/>
  <c r="P4671" i="2"/>
  <c r="R4671" i="2"/>
  <c r="O4672" i="2"/>
  <c r="P4672" i="2"/>
  <c r="R4672" i="2"/>
  <c r="O4673" i="2"/>
  <c r="P4673" i="2"/>
  <c r="R4673" i="2"/>
  <c r="O4674" i="2"/>
  <c r="P4674" i="2"/>
  <c r="R4674" i="2"/>
  <c r="O4675" i="2"/>
  <c r="P4675" i="2"/>
  <c r="R4675" i="2"/>
  <c r="O4676" i="2"/>
  <c r="P4676" i="2"/>
  <c r="R4676" i="2"/>
  <c r="O4677" i="2"/>
  <c r="P4677" i="2"/>
  <c r="R4677" i="2"/>
  <c r="O4678" i="2"/>
  <c r="P4678" i="2"/>
  <c r="R4678" i="2"/>
  <c r="O4679" i="2"/>
  <c r="P4679" i="2"/>
  <c r="R4679" i="2"/>
  <c r="O4680" i="2"/>
  <c r="P4680" i="2"/>
  <c r="R4680" i="2"/>
  <c r="O4681" i="2"/>
  <c r="P4681" i="2"/>
  <c r="R4681" i="2"/>
  <c r="O4682" i="2"/>
  <c r="P4682" i="2"/>
  <c r="R4682" i="2"/>
  <c r="O4683" i="2"/>
  <c r="P4683" i="2"/>
  <c r="R4683" i="2"/>
  <c r="O4684" i="2"/>
  <c r="P4684" i="2"/>
  <c r="R4684" i="2"/>
  <c r="O4685" i="2"/>
  <c r="P4685" i="2"/>
  <c r="R4685" i="2"/>
  <c r="O4686" i="2"/>
  <c r="P4686" i="2"/>
  <c r="R4686" i="2"/>
  <c r="O4687" i="2"/>
  <c r="P4687" i="2"/>
  <c r="R4687" i="2"/>
  <c r="O4688" i="2"/>
  <c r="P4688" i="2"/>
  <c r="R4688" i="2"/>
  <c r="O4689" i="2"/>
  <c r="P4689" i="2"/>
  <c r="R4689" i="2"/>
  <c r="O4690" i="2"/>
  <c r="P4690" i="2"/>
  <c r="R4690" i="2"/>
  <c r="O4691" i="2"/>
  <c r="P4691" i="2"/>
  <c r="R4691" i="2"/>
  <c r="O4692" i="2"/>
  <c r="P4692" i="2"/>
  <c r="R4692" i="2"/>
  <c r="O4693" i="2"/>
  <c r="P4693" i="2"/>
  <c r="R4693" i="2"/>
  <c r="O4694" i="2"/>
  <c r="P4694" i="2"/>
  <c r="R4694" i="2"/>
  <c r="O4695" i="2"/>
  <c r="P4695" i="2"/>
  <c r="R4695" i="2"/>
  <c r="O4696" i="2"/>
  <c r="P4696" i="2"/>
  <c r="R4696" i="2"/>
  <c r="O4697" i="2"/>
  <c r="P4697" i="2"/>
  <c r="R4697" i="2"/>
  <c r="O4698" i="2"/>
  <c r="P4698" i="2"/>
  <c r="R4698" i="2"/>
  <c r="O4699" i="2"/>
  <c r="P4699" i="2"/>
  <c r="R4699" i="2"/>
  <c r="O4700" i="2"/>
  <c r="P4700" i="2"/>
  <c r="R4700" i="2"/>
  <c r="O4701" i="2"/>
  <c r="P4701" i="2"/>
  <c r="R4701" i="2"/>
  <c r="O4702" i="2"/>
  <c r="P4702" i="2"/>
  <c r="R4702" i="2"/>
  <c r="O4703" i="2"/>
  <c r="P4703" i="2"/>
  <c r="R4703" i="2"/>
  <c r="O4704" i="2"/>
  <c r="P4704" i="2"/>
  <c r="R4704" i="2"/>
  <c r="O4705" i="2"/>
  <c r="P4705" i="2"/>
  <c r="R4705" i="2"/>
  <c r="O4706" i="2"/>
  <c r="P4706" i="2"/>
  <c r="R4706" i="2"/>
  <c r="O4707" i="2"/>
  <c r="P4707" i="2"/>
  <c r="R4707" i="2"/>
  <c r="O4708" i="2"/>
  <c r="P4708" i="2"/>
  <c r="R4708" i="2"/>
  <c r="O4709" i="2"/>
  <c r="P4709" i="2"/>
  <c r="R4709" i="2"/>
  <c r="O4710" i="2"/>
  <c r="P4710" i="2"/>
  <c r="R4710" i="2"/>
  <c r="O4711" i="2"/>
  <c r="P4711" i="2"/>
  <c r="R4711" i="2"/>
  <c r="O4712" i="2"/>
  <c r="P4712" i="2"/>
  <c r="R4712" i="2"/>
  <c r="O4713" i="2"/>
  <c r="P4713" i="2"/>
  <c r="R4713" i="2"/>
  <c r="O4714" i="2"/>
  <c r="P4714" i="2"/>
  <c r="R4714" i="2"/>
  <c r="O4715" i="2"/>
  <c r="P4715" i="2"/>
  <c r="R4715" i="2"/>
  <c r="O4716" i="2"/>
  <c r="P4716" i="2"/>
  <c r="R4716" i="2"/>
  <c r="O4717" i="2"/>
  <c r="P4717" i="2"/>
  <c r="R4717" i="2"/>
  <c r="O4718" i="2"/>
  <c r="P4718" i="2"/>
  <c r="R4718" i="2"/>
  <c r="O4719" i="2"/>
  <c r="P4719" i="2"/>
  <c r="R4719" i="2"/>
  <c r="O4720" i="2"/>
  <c r="P4720" i="2"/>
  <c r="R4720" i="2"/>
  <c r="O4721" i="2"/>
  <c r="P4721" i="2"/>
  <c r="R4721" i="2"/>
  <c r="O4722" i="2"/>
  <c r="P4722" i="2"/>
  <c r="R4722" i="2"/>
  <c r="O4723" i="2"/>
  <c r="P4723" i="2"/>
  <c r="R4723" i="2"/>
  <c r="O4724" i="2"/>
  <c r="P4724" i="2"/>
  <c r="R4724" i="2"/>
  <c r="O4725" i="2"/>
  <c r="P4725" i="2"/>
  <c r="R4725" i="2"/>
  <c r="O4726" i="2"/>
  <c r="P4726" i="2"/>
  <c r="R4726" i="2"/>
  <c r="O4727" i="2"/>
  <c r="P4727" i="2"/>
  <c r="R4727" i="2"/>
  <c r="O4728" i="2"/>
  <c r="P4728" i="2"/>
  <c r="R4728" i="2"/>
  <c r="O4729" i="2"/>
  <c r="P4729" i="2"/>
  <c r="R4729" i="2"/>
  <c r="O4730" i="2"/>
  <c r="P4730" i="2"/>
  <c r="R4730" i="2"/>
  <c r="O4731" i="2"/>
  <c r="P4731" i="2"/>
  <c r="R4731" i="2"/>
  <c r="O4732" i="2"/>
  <c r="P4732" i="2"/>
  <c r="R4732" i="2"/>
  <c r="O4733" i="2"/>
  <c r="P4733" i="2"/>
  <c r="R4733" i="2"/>
  <c r="O4734" i="2"/>
  <c r="P4734" i="2"/>
  <c r="R4734" i="2"/>
  <c r="O4735" i="2"/>
  <c r="P4735" i="2"/>
  <c r="R4735" i="2"/>
  <c r="O4736" i="2"/>
  <c r="P4736" i="2"/>
  <c r="R4736" i="2"/>
  <c r="O4737" i="2"/>
  <c r="P4737" i="2"/>
  <c r="R4737" i="2"/>
  <c r="O4738" i="2"/>
  <c r="P4738" i="2"/>
  <c r="R4738" i="2"/>
  <c r="O4739" i="2"/>
  <c r="P4739" i="2"/>
  <c r="R4739" i="2"/>
  <c r="O4740" i="2"/>
  <c r="P4740" i="2"/>
  <c r="R4740" i="2"/>
  <c r="O4741" i="2"/>
  <c r="P4741" i="2"/>
  <c r="R4741" i="2"/>
  <c r="O4742" i="2"/>
  <c r="P4742" i="2"/>
  <c r="R4742" i="2"/>
  <c r="O4743" i="2"/>
  <c r="P4743" i="2"/>
  <c r="R4743" i="2"/>
  <c r="O4744" i="2"/>
  <c r="P4744" i="2"/>
  <c r="R4744" i="2"/>
  <c r="O4745" i="2"/>
  <c r="P4745" i="2"/>
  <c r="R4745" i="2"/>
  <c r="O4746" i="2"/>
  <c r="P4746" i="2"/>
  <c r="R4746" i="2"/>
  <c r="O4747" i="2"/>
  <c r="P4747" i="2"/>
  <c r="R4747" i="2"/>
  <c r="O4748" i="2"/>
  <c r="P4748" i="2"/>
  <c r="R4748" i="2"/>
  <c r="O4749" i="2"/>
  <c r="P4749" i="2"/>
  <c r="R4749" i="2"/>
  <c r="O4750" i="2"/>
  <c r="P4750" i="2"/>
  <c r="R4750" i="2"/>
  <c r="O4751" i="2"/>
  <c r="P4751" i="2"/>
  <c r="R4751" i="2"/>
  <c r="O4752" i="2"/>
  <c r="P4752" i="2"/>
  <c r="R4752" i="2"/>
  <c r="O4753" i="2"/>
  <c r="P4753" i="2"/>
  <c r="R4753" i="2"/>
  <c r="O4754" i="2"/>
  <c r="P4754" i="2"/>
  <c r="R4754" i="2"/>
  <c r="O4755" i="2"/>
  <c r="P4755" i="2"/>
  <c r="R4755" i="2"/>
  <c r="O4756" i="2"/>
  <c r="P4756" i="2"/>
  <c r="R4756" i="2"/>
  <c r="O4757" i="2"/>
  <c r="P4757" i="2"/>
  <c r="R4757" i="2"/>
  <c r="O4758" i="2"/>
  <c r="P4758" i="2"/>
  <c r="R4758" i="2"/>
  <c r="O4759" i="2"/>
  <c r="P4759" i="2"/>
  <c r="R4759" i="2"/>
  <c r="O4760" i="2"/>
  <c r="P4760" i="2"/>
  <c r="R4760" i="2"/>
  <c r="O4761" i="2"/>
  <c r="P4761" i="2"/>
  <c r="R4761" i="2"/>
  <c r="O4762" i="2"/>
  <c r="P4762" i="2"/>
  <c r="R4762" i="2"/>
  <c r="O4763" i="2"/>
  <c r="P4763" i="2"/>
  <c r="R4763" i="2"/>
  <c r="O4764" i="2"/>
  <c r="P4764" i="2"/>
  <c r="R4764" i="2"/>
  <c r="O4765" i="2"/>
  <c r="P4765" i="2"/>
  <c r="R4765" i="2"/>
  <c r="O4766" i="2"/>
  <c r="P4766" i="2"/>
  <c r="R4766" i="2"/>
  <c r="O4767" i="2"/>
  <c r="P4767" i="2"/>
  <c r="R4767" i="2"/>
  <c r="O4768" i="2"/>
  <c r="P4768" i="2"/>
  <c r="R4768" i="2"/>
  <c r="O4769" i="2"/>
  <c r="P4769" i="2"/>
  <c r="R4769" i="2"/>
  <c r="O4770" i="2"/>
  <c r="P4770" i="2"/>
  <c r="R4770" i="2"/>
  <c r="O4771" i="2"/>
  <c r="P4771" i="2"/>
  <c r="R4771" i="2"/>
  <c r="O4772" i="2"/>
  <c r="P4772" i="2"/>
  <c r="R4772" i="2"/>
  <c r="O4773" i="2"/>
  <c r="P4773" i="2"/>
  <c r="R4773" i="2"/>
  <c r="O4774" i="2"/>
  <c r="P4774" i="2"/>
  <c r="R4774" i="2"/>
  <c r="O4775" i="2"/>
  <c r="P4775" i="2"/>
  <c r="R4775" i="2"/>
  <c r="O4776" i="2"/>
  <c r="P4776" i="2"/>
  <c r="R4776" i="2"/>
  <c r="O4777" i="2"/>
  <c r="P4777" i="2"/>
  <c r="R4777" i="2"/>
  <c r="O4778" i="2"/>
  <c r="P4778" i="2"/>
  <c r="R4778" i="2"/>
  <c r="O4779" i="2"/>
  <c r="P4779" i="2"/>
  <c r="R4779" i="2"/>
  <c r="O4780" i="2"/>
  <c r="P4780" i="2"/>
  <c r="R4780" i="2"/>
  <c r="O4781" i="2"/>
  <c r="P4781" i="2"/>
  <c r="R4781" i="2"/>
  <c r="O4782" i="2"/>
  <c r="P4782" i="2"/>
  <c r="R4782" i="2"/>
  <c r="O4783" i="2"/>
  <c r="P4783" i="2"/>
  <c r="R4783" i="2"/>
  <c r="O4784" i="2"/>
  <c r="P4784" i="2"/>
  <c r="R4784" i="2"/>
  <c r="O4785" i="2"/>
  <c r="P4785" i="2"/>
  <c r="R4785" i="2"/>
  <c r="O4786" i="2"/>
  <c r="P4786" i="2"/>
  <c r="R4786" i="2"/>
  <c r="O4787" i="2"/>
  <c r="P4787" i="2"/>
  <c r="R4787" i="2"/>
  <c r="O4788" i="2"/>
  <c r="P4788" i="2"/>
  <c r="R4788" i="2"/>
  <c r="O4789" i="2"/>
  <c r="P4789" i="2"/>
  <c r="R4789" i="2"/>
  <c r="O4790" i="2"/>
  <c r="P4790" i="2"/>
  <c r="R4790" i="2"/>
  <c r="O4791" i="2"/>
  <c r="P4791" i="2"/>
  <c r="R4791" i="2"/>
  <c r="O4792" i="2"/>
  <c r="P4792" i="2"/>
  <c r="R4792" i="2"/>
  <c r="O4793" i="2"/>
  <c r="P4793" i="2"/>
  <c r="R4793" i="2"/>
  <c r="O4794" i="2"/>
  <c r="P4794" i="2"/>
  <c r="R4794" i="2"/>
  <c r="O4795" i="2"/>
  <c r="P4795" i="2"/>
  <c r="R4795" i="2"/>
  <c r="O4796" i="2"/>
  <c r="P4796" i="2"/>
  <c r="R4796" i="2"/>
  <c r="O4797" i="2"/>
  <c r="P4797" i="2"/>
  <c r="R4797" i="2"/>
  <c r="O4798" i="2"/>
  <c r="P4798" i="2"/>
  <c r="R4798" i="2"/>
  <c r="O4799" i="2"/>
  <c r="P4799" i="2"/>
  <c r="R4799" i="2"/>
  <c r="O4800" i="2"/>
  <c r="P4800" i="2"/>
  <c r="R4800" i="2"/>
  <c r="O4801" i="2"/>
  <c r="P4801" i="2"/>
  <c r="R4801" i="2"/>
  <c r="O4802" i="2"/>
  <c r="P4802" i="2"/>
  <c r="R4802" i="2"/>
  <c r="O4803" i="2"/>
  <c r="P4803" i="2"/>
  <c r="R4803" i="2"/>
  <c r="O4804" i="2"/>
  <c r="P4804" i="2"/>
  <c r="R4804" i="2"/>
  <c r="O4805" i="2"/>
  <c r="P4805" i="2"/>
  <c r="R4805" i="2"/>
  <c r="O4806" i="2"/>
  <c r="P4806" i="2"/>
  <c r="R4806" i="2"/>
  <c r="O4807" i="2"/>
  <c r="P4807" i="2"/>
  <c r="R4807" i="2"/>
  <c r="O4808" i="2"/>
  <c r="P4808" i="2"/>
  <c r="R4808" i="2"/>
  <c r="O4809" i="2"/>
  <c r="P4809" i="2"/>
  <c r="R4809" i="2"/>
  <c r="O4810" i="2"/>
  <c r="P4810" i="2"/>
  <c r="R4810" i="2"/>
  <c r="O4811" i="2"/>
  <c r="P4811" i="2"/>
  <c r="R4811" i="2"/>
  <c r="O4812" i="2"/>
  <c r="P4812" i="2"/>
  <c r="R4812" i="2"/>
  <c r="O4813" i="2"/>
  <c r="P4813" i="2"/>
  <c r="R4813" i="2"/>
  <c r="O4814" i="2"/>
  <c r="P4814" i="2"/>
  <c r="R4814" i="2"/>
  <c r="O4815" i="2"/>
  <c r="P4815" i="2"/>
  <c r="R4815" i="2"/>
  <c r="O4816" i="2"/>
  <c r="P4816" i="2"/>
  <c r="R4816" i="2"/>
  <c r="O4817" i="2"/>
  <c r="P4817" i="2"/>
  <c r="R4817" i="2"/>
  <c r="O4818" i="2"/>
  <c r="P4818" i="2"/>
  <c r="R4818" i="2"/>
  <c r="O4819" i="2"/>
  <c r="P4819" i="2"/>
  <c r="R4819" i="2"/>
  <c r="O4820" i="2"/>
  <c r="P4820" i="2"/>
  <c r="R4820" i="2"/>
  <c r="O4821" i="2"/>
  <c r="P4821" i="2"/>
  <c r="R4821" i="2"/>
  <c r="O4822" i="2"/>
  <c r="P4822" i="2"/>
  <c r="R4822" i="2"/>
  <c r="O4823" i="2"/>
  <c r="P4823" i="2"/>
  <c r="R4823" i="2"/>
  <c r="O4824" i="2"/>
  <c r="P4824" i="2"/>
  <c r="R4824" i="2"/>
  <c r="O4825" i="2"/>
  <c r="P4825" i="2"/>
  <c r="R4825" i="2"/>
  <c r="O4826" i="2"/>
  <c r="P4826" i="2"/>
  <c r="R4826" i="2"/>
  <c r="O4827" i="2"/>
  <c r="P4827" i="2"/>
  <c r="R4827" i="2"/>
  <c r="O4828" i="2"/>
  <c r="P4828" i="2"/>
  <c r="R4828" i="2"/>
  <c r="O4829" i="2"/>
  <c r="P4829" i="2"/>
  <c r="R4829" i="2"/>
  <c r="O4830" i="2"/>
  <c r="P4830" i="2"/>
  <c r="R4830" i="2"/>
  <c r="O4831" i="2"/>
  <c r="P4831" i="2"/>
  <c r="R4831" i="2"/>
  <c r="O4832" i="2"/>
  <c r="P4832" i="2"/>
  <c r="R4832" i="2"/>
  <c r="O4833" i="2"/>
  <c r="P4833" i="2"/>
  <c r="R4833" i="2"/>
  <c r="O4834" i="2"/>
  <c r="P4834" i="2"/>
  <c r="R4834" i="2"/>
  <c r="O4835" i="2"/>
  <c r="P4835" i="2"/>
  <c r="R4835" i="2"/>
  <c r="O4836" i="2"/>
  <c r="P4836" i="2"/>
  <c r="R4836" i="2"/>
  <c r="O4837" i="2"/>
  <c r="P4837" i="2"/>
  <c r="R4837" i="2"/>
  <c r="O4838" i="2"/>
  <c r="P4838" i="2"/>
  <c r="R4838" i="2"/>
  <c r="O4839" i="2"/>
  <c r="P4839" i="2"/>
  <c r="R4839" i="2"/>
  <c r="O4840" i="2"/>
  <c r="P4840" i="2"/>
  <c r="R4840" i="2"/>
  <c r="O4841" i="2"/>
  <c r="P4841" i="2"/>
  <c r="R4841" i="2"/>
  <c r="O4842" i="2"/>
  <c r="P4842" i="2"/>
  <c r="R4842" i="2"/>
  <c r="O4843" i="2"/>
  <c r="P4843" i="2"/>
  <c r="R4843" i="2"/>
  <c r="O4844" i="2"/>
  <c r="P4844" i="2"/>
  <c r="R4844" i="2"/>
  <c r="O4845" i="2"/>
  <c r="P4845" i="2"/>
  <c r="R4845" i="2"/>
  <c r="O4846" i="2"/>
  <c r="P4846" i="2"/>
  <c r="R4846" i="2"/>
  <c r="O4847" i="2"/>
  <c r="P4847" i="2"/>
  <c r="R4847" i="2"/>
  <c r="O4848" i="2"/>
  <c r="P4848" i="2"/>
  <c r="R4848" i="2"/>
  <c r="O4849" i="2"/>
  <c r="P4849" i="2"/>
  <c r="R4849" i="2"/>
  <c r="O4850" i="2"/>
  <c r="P4850" i="2"/>
  <c r="R4850" i="2"/>
  <c r="O4851" i="2"/>
  <c r="P4851" i="2"/>
  <c r="R4851" i="2"/>
  <c r="O4852" i="2"/>
  <c r="P4852" i="2"/>
  <c r="R4852" i="2"/>
  <c r="O4853" i="2"/>
  <c r="P4853" i="2"/>
  <c r="R4853" i="2"/>
  <c r="O4854" i="2"/>
  <c r="P4854" i="2"/>
  <c r="R4854" i="2"/>
  <c r="O4855" i="2"/>
  <c r="P4855" i="2"/>
  <c r="R4855" i="2"/>
  <c r="O4856" i="2"/>
  <c r="P4856" i="2"/>
  <c r="R4856" i="2"/>
  <c r="O4857" i="2"/>
  <c r="P4857" i="2"/>
  <c r="R4857" i="2"/>
  <c r="O4858" i="2"/>
  <c r="P4858" i="2"/>
  <c r="R4858" i="2"/>
  <c r="O4859" i="2"/>
  <c r="P4859" i="2"/>
  <c r="R4859" i="2"/>
  <c r="O4860" i="2"/>
  <c r="P4860" i="2"/>
  <c r="R4860" i="2"/>
  <c r="O4861" i="2"/>
  <c r="P4861" i="2"/>
  <c r="R4861" i="2"/>
  <c r="O4862" i="2"/>
  <c r="P4862" i="2"/>
  <c r="R4862" i="2"/>
  <c r="O4863" i="2"/>
  <c r="P4863" i="2"/>
  <c r="R4863" i="2"/>
  <c r="O4864" i="2"/>
  <c r="P4864" i="2"/>
  <c r="R4864" i="2"/>
  <c r="O4865" i="2"/>
  <c r="P4865" i="2"/>
  <c r="R4865" i="2"/>
  <c r="O4866" i="2"/>
  <c r="P4866" i="2"/>
  <c r="R4866" i="2"/>
  <c r="O4867" i="2"/>
  <c r="P4867" i="2"/>
  <c r="R4867" i="2"/>
  <c r="O4868" i="2"/>
  <c r="P4868" i="2"/>
  <c r="R4868" i="2"/>
  <c r="O4869" i="2"/>
  <c r="P4869" i="2"/>
  <c r="R4869" i="2"/>
  <c r="O4870" i="2"/>
  <c r="P4870" i="2"/>
  <c r="R4870" i="2"/>
  <c r="O4871" i="2"/>
  <c r="P4871" i="2"/>
  <c r="R4871" i="2"/>
  <c r="O4872" i="2"/>
  <c r="P4872" i="2"/>
  <c r="R4872" i="2"/>
  <c r="O4873" i="2"/>
  <c r="P4873" i="2"/>
  <c r="R4873" i="2"/>
  <c r="O4874" i="2"/>
  <c r="P4874" i="2"/>
  <c r="R4874" i="2"/>
  <c r="O4875" i="2"/>
  <c r="P4875" i="2"/>
  <c r="R4875" i="2"/>
  <c r="O4876" i="2"/>
  <c r="P4876" i="2"/>
  <c r="R4876" i="2"/>
  <c r="O4877" i="2"/>
  <c r="P4877" i="2"/>
  <c r="R4877" i="2"/>
  <c r="O4878" i="2"/>
  <c r="P4878" i="2"/>
  <c r="R4878" i="2"/>
  <c r="O4879" i="2"/>
  <c r="P4879" i="2"/>
  <c r="R4879" i="2"/>
  <c r="O4880" i="2"/>
  <c r="P4880" i="2"/>
  <c r="R4880" i="2"/>
  <c r="O4881" i="2"/>
  <c r="P4881" i="2"/>
  <c r="R4881" i="2"/>
  <c r="O4882" i="2"/>
  <c r="P4882" i="2"/>
  <c r="R4882" i="2"/>
  <c r="O4883" i="2"/>
  <c r="P4883" i="2"/>
  <c r="R4883" i="2"/>
  <c r="O4884" i="2"/>
  <c r="P4884" i="2"/>
  <c r="R4884" i="2"/>
  <c r="O4885" i="2"/>
  <c r="P4885" i="2"/>
  <c r="R4885" i="2"/>
  <c r="O4886" i="2"/>
  <c r="P4886" i="2"/>
  <c r="R4886" i="2"/>
  <c r="O4887" i="2"/>
  <c r="P4887" i="2"/>
  <c r="R4887" i="2"/>
  <c r="O4888" i="2"/>
  <c r="P4888" i="2"/>
  <c r="R4888" i="2"/>
  <c r="O4889" i="2"/>
  <c r="P4889" i="2"/>
  <c r="R4889" i="2"/>
  <c r="O4890" i="2"/>
  <c r="P4890" i="2"/>
  <c r="R4890" i="2"/>
  <c r="O4891" i="2"/>
  <c r="P4891" i="2"/>
  <c r="R4891" i="2"/>
  <c r="O4892" i="2"/>
  <c r="P4892" i="2"/>
  <c r="R4892" i="2"/>
  <c r="O4893" i="2"/>
  <c r="P4893" i="2"/>
  <c r="R4893" i="2"/>
  <c r="O4894" i="2"/>
  <c r="P4894" i="2"/>
  <c r="R4894" i="2"/>
  <c r="O4895" i="2"/>
  <c r="P4895" i="2"/>
  <c r="R4895" i="2"/>
  <c r="O4896" i="2"/>
  <c r="P4896" i="2"/>
  <c r="R4896" i="2"/>
  <c r="O4897" i="2"/>
  <c r="P4897" i="2"/>
  <c r="R4897" i="2"/>
  <c r="O4898" i="2"/>
  <c r="P4898" i="2"/>
  <c r="R4898" i="2"/>
  <c r="O4899" i="2"/>
  <c r="P4899" i="2"/>
  <c r="R4899" i="2"/>
  <c r="O4900" i="2"/>
  <c r="P4900" i="2"/>
  <c r="R4900" i="2"/>
  <c r="O4901" i="2"/>
  <c r="P4901" i="2"/>
  <c r="R4901" i="2"/>
  <c r="O4902" i="2"/>
  <c r="P4902" i="2"/>
  <c r="R4902" i="2"/>
  <c r="O4903" i="2"/>
  <c r="P4903" i="2"/>
  <c r="R4903" i="2"/>
  <c r="O4904" i="2"/>
  <c r="P4904" i="2"/>
  <c r="R4904" i="2"/>
  <c r="O4905" i="2"/>
  <c r="P4905" i="2"/>
  <c r="R4905" i="2"/>
  <c r="O4906" i="2"/>
  <c r="P4906" i="2"/>
  <c r="R4906" i="2"/>
  <c r="O4907" i="2"/>
  <c r="P4907" i="2"/>
  <c r="R4907" i="2"/>
  <c r="O4908" i="2"/>
  <c r="P4908" i="2"/>
  <c r="R4908" i="2"/>
  <c r="O4909" i="2"/>
  <c r="P4909" i="2"/>
  <c r="R4909" i="2"/>
  <c r="O4910" i="2"/>
  <c r="P4910" i="2"/>
  <c r="R4910" i="2"/>
  <c r="O4911" i="2"/>
  <c r="P4911" i="2"/>
  <c r="R4911" i="2"/>
  <c r="O4912" i="2"/>
  <c r="P4912" i="2"/>
  <c r="R4912" i="2"/>
  <c r="O4913" i="2"/>
  <c r="P4913" i="2"/>
  <c r="R4913" i="2"/>
  <c r="O4914" i="2"/>
  <c r="P4914" i="2"/>
  <c r="R4914" i="2"/>
  <c r="O4915" i="2"/>
  <c r="P4915" i="2"/>
  <c r="R4915" i="2"/>
  <c r="O4916" i="2"/>
  <c r="P4916" i="2"/>
  <c r="R4916" i="2"/>
  <c r="O4917" i="2"/>
  <c r="P4917" i="2"/>
  <c r="R4917" i="2"/>
  <c r="O4918" i="2"/>
  <c r="P4918" i="2"/>
  <c r="R4918" i="2"/>
  <c r="O4919" i="2"/>
  <c r="P4919" i="2"/>
  <c r="R4919" i="2"/>
  <c r="O4920" i="2"/>
  <c r="P4920" i="2"/>
  <c r="R4920" i="2"/>
  <c r="O4921" i="2"/>
  <c r="P4921" i="2"/>
  <c r="R4921" i="2"/>
  <c r="O4922" i="2"/>
  <c r="P4922" i="2"/>
  <c r="R4922" i="2"/>
  <c r="O4923" i="2"/>
  <c r="P4923" i="2"/>
  <c r="R4923" i="2"/>
  <c r="O4924" i="2"/>
  <c r="P4924" i="2"/>
  <c r="R4924" i="2"/>
  <c r="O4925" i="2"/>
  <c r="P4925" i="2"/>
  <c r="R4925" i="2"/>
  <c r="O4926" i="2"/>
  <c r="P4926" i="2"/>
  <c r="R4926" i="2"/>
  <c r="O4927" i="2"/>
  <c r="P4927" i="2"/>
  <c r="R4927" i="2"/>
  <c r="O4928" i="2"/>
  <c r="P4928" i="2"/>
  <c r="R4928" i="2"/>
  <c r="O4929" i="2"/>
  <c r="P4929" i="2"/>
  <c r="R4929" i="2"/>
  <c r="O4930" i="2"/>
  <c r="P4930" i="2"/>
  <c r="R4930" i="2"/>
  <c r="O4931" i="2"/>
  <c r="P4931" i="2"/>
  <c r="R4931" i="2"/>
  <c r="O4932" i="2"/>
  <c r="P4932" i="2"/>
  <c r="R4932" i="2"/>
  <c r="O4933" i="2"/>
  <c r="P4933" i="2"/>
  <c r="R4933" i="2"/>
  <c r="O4934" i="2"/>
  <c r="P4934" i="2"/>
  <c r="R4934" i="2"/>
  <c r="O4935" i="2"/>
  <c r="P4935" i="2"/>
  <c r="R4935" i="2"/>
  <c r="O4936" i="2"/>
  <c r="P4936" i="2"/>
  <c r="R4936" i="2"/>
  <c r="O4937" i="2"/>
  <c r="P4937" i="2"/>
  <c r="R4937" i="2"/>
  <c r="O4938" i="2"/>
  <c r="P4938" i="2"/>
  <c r="R4938" i="2"/>
  <c r="O4939" i="2"/>
  <c r="P4939" i="2"/>
  <c r="R4939" i="2"/>
  <c r="O4940" i="2"/>
  <c r="P4940" i="2"/>
  <c r="R4940" i="2"/>
  <c r="O4941" i="2"/>
  <c r="P4941" i="2"/>
  <c r="R4941" i="2"/>
  <c r="O4942" i="2"/>
  <c r="P4942" i="2"/>
  <c r="R4942" i="2"/>
  <c r="O4943" i="2"/>
  <c r="P4943" i="2"/>
  <c r="R4943" i="2"/>
  <c r="O4944" i="2"/>
  <c r="P4944" i="2"/>
  <c r="R4944" i="2"/>
  <c r="O4945" i="2"/>
  <c r="P4945" i="2"/>
  <c r="R4945" i="2"/>
  <c r="O4946" i="2"/>
  <c r="P4946" i="2"/>
  <c r="R4946" i="2"/>
  <c r="O4947" i="2"/>
  <c r="P4947" i="2"/>
  <c r="R4947" i="2"/>
  <c r="O4948" i="2"/>
  <c r="P4948" i="2"/>
  <c r="R4948" i="2"/>
  <c r="O4949" i="2"/>
  <c r="P4949" i="2"/>
  <c r="R4949" i="2"/>
  <c r="O4950" i="2"/>
  <c r="P4950" i="2"/>
  <c r="R4950" i="2"/>
  <c r="O4951" i="2"/>
  <c r="P4951" i="2"/>
  <c r="R4951" i="2"/>
  <c r="O4952" i="2"/>
  <c r="P4952" i="2"/>
  <c r="R4952" i="2"/>
  <c r="O4953" i="2"/>
  <c r="P4953" i="2"/>
  <c r="R4953" i="2"/>
  <c r="O4954" i="2"/>
  <c r="P4954" i="2"/>
  <c r="R4954" i="2"/>
  <c r="O4955" i="2"/>
  <c r="P4955" i="2"/>
  <c r="R4955" i="2"/>
  <c r="O4956" i="2"/>
  <c r="P4956" i="2"/>
  <c r="R4956" i="2"/>
  <c r="O4957" i="2"/>
  <c r="P4957" i="2"/>
  <c r="R4957" i="2"/>
  <c r="O4958" i="2"/>
  <c r="P4958" i="2"/>
  <c r="R4958" i="2"/>
  <c r="O4959" i="2"/>
  <c r="P4959" i="2"/>
  <c r="R4959" i="2"/>
  <c r="O4960" i="2"/>
  <c r="P4960" i="2"/>
  <c r="R4960" i="2"/>
  <c r="O4961" i="2"/>
  <c r="P4961" i="2"/>
  <c r="R4961" i="2"/>
  <c r="O4962" i="2"/>
  <c r="P4962" i="2"/>
  <c r="R4962" i="2"/>
  <c r="O4963" i="2"/>
  <c r="P4963" i="2"/>
  <c r="R4963" i="2"/>
  <c r="O4964" i="2"/>
  <c r="P4964" i="2"/>
  <c r="R4964" i="2"/>
  <c r="O4965" i="2"/>
  <c r="P4965" i="2"/>
  <c r="R4965" i="2"/>
  <c r="O4966" i="2"/>
  <c r="P4966" i="2"/>
  <c r="R4966" i="2"/>
  <c r="O4967" i="2"/>
  <c r="P4967" i="2"/>
  <c r="R4967" i="2"/>
  <c r="O4968" i="2"/>
  <c r="P4968" i="2"/>
  <c r="R4968" i="2"/>
  <c r="O4969" i="2"/>
  <c r="P4969" i="2"/>
  <c r="R4969" i="2"/>
  <c r="O4970" i="2"/>
  <c r="P4970" i="2"/>
  <c r="R4970" i="2"/>
  <c r="O4971" i="2"/>
  <c r="P4971" i="2"/>
  <c r="R4971" i="2"/>
  <c r="O4972" i="2"/>
  <c r="P4972" i="2"/>
  <c r="R4972" i="2"/>
  <c r="O4973" i="2"/>
  <c r="P4973" i="2"/>
  <c r="R4973" i="2"/>
  <c r="O4974" i="2"/>
  <c r="P4974" i="2"/>
  <c r="R4974" i="2"/>
  <c r="O4975" i="2"/>
  <c r="P4975" i="2"/>
  <c r="R4975" i="2"/>
  <c r="O4976" i="2"/>
  <c r="P4976" i="2"/>
  <c r="R4976" i="2"/>
  <c r="O4977" i="2"/>
  <c r="P4977" i="2"/>
  <c r="R4977" i="2"/>
  <c r="O4978" i="2"/>
  <c r="P4978" i="2"/>
  <c r="R4978" i="2"/>
  <c r="O4979" i="2"/>
  <c r="P4979" i="2"/>
  <c r="R4979" i="2"/>
  <c r="O4980" i="2"/>
  <c r="P4980" i="2"/>
  <c r="R4980" i="2"/>
  <c r="O4981" i="2"/>
  <c r="P4981" i="2"/>
  <c r="R4981" i="2"/>
  <c r="O4982" i="2"/>
  <c r="P4982" i="2"/>
  <c r="R4982" i="2"/>
  <c r="O4983" i="2"/>
  <c r="P4983" i="2"/>
  <c r="R4983" i="2"/>
  <c r="O4984" i="2"/>
  <c r="P4984" i="2"/>
  <c r="R4984" i="2"/>
  <c r="O4985" i="2"/>
  <c r="P4985" i="2"/>
  <c r="R4985" i="2"/>
  <c r="O4986" i="2"/>
  <c r="P4986" i="2"/>
  <c r="R4986" i="2"/>
  <c r="O4987" i="2"/>
  <c r="P4987" i="2"/>
  <c r="R4987" i="2"/>
  <c r="O4988" i="2"/>
  <c r="P4988" i="2"/>
  <c r="R4988" i="2"/>
  <c r="O4989" i="2"/>
  <c r="P4989" i="2"/>
  <c r="R4989" i="2"/>
  <c r="O4990" i="2"/>
  <c r="P4990" i="2"/>
  <c r="R4990" i="2"/>
  <c r="O4991" i="2"/>
  <c r="P4991" i="2"/>
  <c r="R4991" i="2"/>
  <c r="O4992" i="2"/>
  <c r="P4992" i="2"/>
  <c r="R4992" i="2"/>
  <c r="O4993" i="2"/>
  <c r="P4993" i="2"/>
  <c r="R4993" i="2"/>
  <c r="O4994" i="2"/>
  <c r="P4994" i="2"/>
  <c r="R4994" i="2"/>
  <c r="O4995" i="2"/>
  <c r="P4995" i="2"/>
  <c r="R4995" i="2"/>
  <c r="O4996" i="2"/>
  <c r="P4996" i="2"/>
  <c r="R4996" i="2"/>
  <c r="O4997" i="2"/>
  <c r="P4997" i="2"/>
  <c r="R4997" i="2"/>
  <c r="O4998" i="2"/>
  <c r="P4998" i="2"/>
  <c r="R4998" i="2"/>
  <c r="O4999" i="2"/>
  <c r="P4999" i="2"/>
  <c r="R4999" i="2"/>
  <c r="O5000" i="2"/>
  <c r="P5000" i="2"/>
  <c r="R5000" i="2"/>
  <c r="O5001" i="2"/>
  <c r="P5001" i="2"/>
  <c r="R5001" i="2"/>
  <c r="O5002" i="2"/>
  <c r="P5002" i="2"/>
  <c r="R5002" i="2"/>
  <c r="O5003" i="2"/>
  <c r="P5003" i="2"/>
  <c r="R5003" i="2"/>
  <c r="O5004" i="2"/>
  <c r="P5004" i="2"/>
  <c r="R5004" i="2"/>
  <c r="O5005" i="2"/>
  <c r="P5005" i="2"/>
  <c r="R5005" i="2"/>
  <c r="O5006" i="2"/>
  <c r="P5006" i="2"/>
  <c r="R5006" i="2"/>
  <c r="O5007" i="2"/>
  <c r="P5007" i="2"/>
  <c r="R5007" i="2"/>
  <c r="O5008" i="2"/>
  <c r="P5008" i="2"/>
  <c r="R5008" i="2"/>
  <c r="O5009" i="2"/>
  <c r="P5009" i="2"/>
  <c r="R5009" i="2"/>
  <c r="O5010" i="2"/>
  <c r="P5010" i="2"/>
  <c r="R5010" i="2"/>
  <c r="O5011" i="2"/>
  <c r="P5011" i="2"/>
  <c r="R5011" i="2"/>
  <c r="O5012" i="2"/>
  <c r="P5012" i="2"/>
  <c r="R5012" i="2"/>
  <c r="O5013" i="2"/>
  <c r="P5013" i="2"/>
  <c r="R5013" i="2"/>
  <c r="O5014" i="2"/>
  <c r="P5014" i="2"/>
  <c r="R5014" i="2"/>
  <c r="O5015" i="2"/>
  <c r="P5015" i="2"/>
  <c r="R5015" i="2"/>
  <c r="O5016" i="2"/>
  <c r="P5016" i="2"/>
  <c r="R5016" i="2"/>
  <c r="O5017" i="2"/>
  <c r="P5017" i="2"/>
  <c r="R5017" i="2"/>
  <c r="O5018" i="2"/>
  <c r="P5018" i="2"/>
  <c r="R5018" i="2"/>
  <c r="O5019" i="2"/>
  <c r="P5019" i="2"/>
  <c r="R5019" i="2"/>
  <c r="O5020" i="2"/>
  <c r="P5020" i="2"/>
  <c r="R5020" i="2"/>
  <c r="O5021" i="2"/>
  <c r="P5021" i="2"/>
  <c r="R5021" i="2"/>
  <c r="O5022" i="2"/>
  <c r="P5022" i="2"/>
  <c r="R5022" i="2"/>
  <c r="O5023" i="2"/>
  <c r="P5023" i="2"/>
  <c r="R5023" i="2"/>
  <c r="O5024" i="2"/>
  <c r="P5024" i="2"/>
  <c r="R5024" i="2"/>
  <c r="O5025" i="2"/>
  <c r="P5025" i="2"/>
  <c r="R5025" i="2"/>
  <c r="O5026" i="2"/>
  <c r="P5026" i="2"/>
  <c r="R5026" i="2"/>
  <c r="O5027" i="2"/>
  <c r="P5027" i="2"/>
  <c r="R5027" i="2"/>
  <c r="O5028" i="2"/>
  <c r="P5028" i="2"/>
  <c r="R5028" i="2"/>
  <c r="O5029" i="2"/>
  <c r="P5029" i="2"/>
  <c r="R5029" i="2"/>
  <c r="O5030" i="2"/>
  <c r="P5030" i="2"/>
  <c r="R5030" i="2"/>
  <c r="O5031" i="2"/>
  <c r="P5031" i="2"/>
  <c r="R5031" i="2"/>
  <c r="O5032" i="2"/>
  <c r="P5032" i="2"/>
  <c r="R5032" i="2"/>
  <c r="O5033" i="2"/>
  <c r="P5033" i="2"/>
  <c r="R5033" i="2"/>
  <c r="O5034" i="2"/>
  <c r="P5034" i="2"/>
  <c r="R5034" i="2"/>
  <c r="O5035" i="2"/>
  <c r="P5035" i="2"/>
  <c r="R5035" i="2"/>
  <c r="O5036" i="2"/>
  <c r="P5036" i="2"/>
  <c r="R5036" i="2"/>
  <c r="O5037" i="2"/>
  <c r="P5037" i="2"/>
  <c r="R5037" i="2"/>
  <c r="O5038" i="2"/>
  <c r="P5038" i="2"/>
  <c r="R5038" i="2"/>
  <c r="O5039" i="2"/>
  <c r="P5039" i="2"/>
  <c r="R5039" i="2"/>
  <c r="O5040" i="2"/>
  <c r="P5040" i="2"/>
  <c r="R5040" i="2"/>
  <c r="O5041" i="2"/>
  <c r="P5041" i="2"/>
  <c r="R5041" i="2"/>
  <c r="O5042" i="2"/>
  <c r="P5042" i="2"/>
  <c r="R5042" i="2"/>
  <c r="O5043" i="2"/>
  <c r="P5043" i="2"/>
  <c r="R5043" i="2"/>
  <c r="O5044" i="2"/>
  <c r="P5044" i="2"/>
  <c r="R5044" i="2"/>
  <c r="O5045" i="2"/>
  <c r="P5045" i="2"/>
  <c r="R5045" i="2"/>
  <c r="O5046" i="2"/>
  <c r="P5046" i="2"/>
  <c r="R5046" i="2"/>
  <c r="O5047" i="2"/>
  <c r="P5047" i="2"/>
  <c r="R5047" i="2"/>
  <c r="O5048" i="2"/>
  <c r="P5048" i="2"/>
  <c r="R5048" i="2"/>
  <c r="O5049" i="2"/>
  <c r="P5049" i="2"/>
  <c r="R5049" i="2"/>
  <c r="O5050" i="2"/>
  <c r="P5050" i="2"/>
  <c r="R5050" i="2"/>
  <c r="O5051" i="2"/>
  <c r="P5051" i="2"/>
  <c r="R5051" i="2"/>
  <c r="O5052" i="2"/>
  <c r="P5052" i="2"/>
  <c r="R5052" i="2"/>
  <c r="O5053" i="2"/>
  <c r="P5053" i="2"/>
  <c r="R5053" i="2"/>
  <c r="O5054" i="2"/>
  <c r="P5054" i="2"/>
  <c r="R5054" i="2"/>
  <c r="O5055" i="2"/>
  <c r="P5055" i="2"/>
  <c r="R5055" i="2"/>
  <c r="O5056" i="2"/>
  <c r="P5056" i="2"/>
  <c r="R5056" i="2"/>
  <c r="O5057" i="2"/>
  <c r="P5057" i="2"/>
  <c r="R5057" i="2"/>
  <c r="O5058" i="2"/>
  <c r="P5058" i="2"/>
  <c r="R5058" i="2"/>
  <c r="O5059" i="2"/>
  <c r="P5059" i="2"/>
  <c r="R5059" i="2"/>
  <c r="O5060" i="2"/>
  <c r="P5060" i="2"/>
  <c r="R5060" i="2"/>
  <c r="O5061" i="2"/>
  <c r="P5061" i="2"/>
  <c r="R5061" i="2"/>
  <c r="O5062" i="2"/>
  <c r="P5062" i="2"/>
  <c r="R5062" i="2"/>
  <c r="O5063" i="2"/>
  <c r="P5063" i="2"/>
  <c r="R5063" i="2"/>
  <c r="O5064" i="2"/>
  <c r="P5064" i="2"/>
  <c r="R5064" i="2"/>
  <c r="O5065" i="2"/>
  <c r="P5065" i="2"/>
  <c r="R5065" i="2"/>
  <c r="O5066" i="2"/>
  <c r="P5066" i="2"/>
  <c r="R5066" i="2"/>
  <c r="O5067" i="2"/>
  <c r="P5067" i="2"/>
  <c r="R5067" i="2"/>
  <c r="O5068" i="2"/>
  <c r="P5068" i="2"/>
  <c r="R5068" i="2"/>
  <c r="O5069" i="2"/>
  <c r="P5069" i="2"/>
  <c r="R5069" i="2"/>
  <c r="O5070" i="2"/>
  <c r="P5070" i="2"/>
  <c r="R5070" i="2"/>
  <c r="O5071" i="2"/>
  <c r="P5071" i="2"/>
  <c r="R5071" i="2"/>
  <c r="O5072" i="2"/>
  <c r="P5072" i="2"/>
  <c r="R5072" i="2"/>
  <c r="O5073" i="2"/>
  <c r="P5073" i="2"/>
  <c r="R5073" i="2"/>
  <c r="O5074" i="2"/>
  <c r="P5074" i="2"/>
  <c r="R5074" i="2"/>
  <c r="O5075" i="2"/>
  <c r="P5075" i="2"/>
  <c r="R5075" i="2"/>
  <c r="O5076" i="2"/>
  <c r="P5076" i="2"/>
  <c r="R5076" i="2"/>
  <c r="O5077" i="2"/>
  <c r="P5077" i="2"/>
  <c r="R5077" i="2"/>
  <c r="O5078" i="2"/>
  <c r="P5078" i="2"/>
  <c r="R5078" i="2"/>
  <c r="O5079" i="2"/>
  <c r="P5079" i="2"/>
  <c r="R5079" i="2"/>
  <c r="O5080" i="2"/>
  <c r="P5080" i="2"/>
  <c r="R5080" i="2"/>
  <c r="O5081" i="2"/>
  <c r="P5081" i="2"/>
  <c r="R5081" i="2"/>
  <c r="O5082" i="2"/>
  <c r="P5082" i="2"/>
  <c r="R5082" i="2"/>
  <c r="O5083" i="2"/>
  <c r="P5083" i="2"/>
  <c r="R5083" i="2"/>
  <c r="O5084" i="2"/>
  <c r="P5084" i="2"/>
  <c r="R5084" i="2"/>
  <c r="O5085" i="2"/>
  <c r="P5085" i="2"/>
  <c r="R5085" i="2"/>
  <c r="O5086" i="2"/>
  <c r="P5086" i="2"/>
  <c r="R5086" i="2"/>
  <c r="O5087" i="2"/>
  <c r="P5087" i="2"/>
  <c r="R5087" i="2"/>
  <c r="O5088" i="2"/>
  <c r="P5088" i="2"/>
  <c r="R5088" i="2"/>
  <c r="O5089" i="2"/>
  <c r="P5089" i="2"/>
  <c r="R5089" i="2"/>
  <c r="O5090" i="2"/>
  <c r="P5090" i="2"/>
  <c r="R5090" i="2"/>
  <c r="O5091" i="2"/>
  <c r="P5091" i="2"/>
  <c r="R5091" i="2"/>
  <c r="O5092" i="2"/>
  <c r="P5092" i="2"/>
  <c r="R5092" i="2"/>
  <c r="O5093" i="2"/>
  <c r="P5093" i="2"/>
  <c r="R5093" i="2"/>
  <c r="O5094" i="2"/>
  <c r="P5094" i="2"/>
  <c r="R5094" i="2"/>
  <c r="O5095" i="2"/>
  <c r="P5095" i="2"/>
  <c r="R5095" i="2"/>
  <c r="O5096" i="2"/>
  <c r="P5096" i="2"/>
  <c r="R5096" i="2"/>
  <c r="O5097" i="2"/>
  <c r="P5097" i="2"/>
  <c r="R5097" i="2"/>
  <c r="O5098" i="2"/>
  <c r="P5098" i="2"/>
  <c r="R5098" i="2"/>
  <c r="O5099" i="2"/>
  <c r="P5099" i="2"/>
  <c r="R5099" i="2"/>
  <c r="O5100" i="2"/>
  <c r="P5100" i="2"/>
  <c r="R5100" i="2"/>
  <c r="O5101" i="2"/>
  <c r="P5101" i="2"/>
  <c r="R5101" i="2"/>
  <c r="O5102" i="2"/>
  <c r="P5102" i="2"/>
  <c r="R5102" i="2"/>
  <c r="O5103" i="2"/>
  <c r="P5103" i="2"/>
  <c r="R5103" i="2"/>
  <c r="O5104" i="2"/>
  <c r="P5104" i="2"/>
  <c r="R5104" i="2"/>
  <c r="O5105" i="2"/>
  <c r="P5105" i="2"/>
  <c r="R5105" i="2"/>
  <c r="O5106" i="2"/>
  <c r="P5106" i="2"/>
  <c r="R5106" i="2"/>
  <c r="O5107" i="2"/>
  <c r="P5107" i="2"/>
  <c r="R5107" i="2"/>
  <c r="O5108" i="2"/>
  <c r="P5108" i="2"/>
  <c r="R5108" i="2"/>
  <c r="O5109" i="2"/>
  <c r="P5109" i="2"/>
  <c r="R5109" i="2"/>
  <c r="O5110" i="2"/>
  <c r="P5110" i="2"/>
  <c r="R5110" i="2"/>
  <c r="O5111" i="2"/>
  <c r="P5111" i="2"/>
  <c r="R5111" i="2"/>
  <c r="O5112" i="2"/>
  <c r="P5112" i="2"/>
  <c r="R5112" i="2"/>
  <c r="O5113" i="2"/>
  <c r="P5113" i="2"/>
  <c r="R5113" i="2"/>
  <c r="O5114" i="2"/>
  <c r="P5114" i="2"/>
  <c r="R5114" i="2"/>
  <c r="O5115" i="2"/>
  <c r="P5115" i="2"/>
  <c r="R5115" i="2"/>
  <c r="O5116" i="2"/>
  <c r="P5116" i="2"/>
  <c r="R5116" i="2"/>
  <c r="O5117" i="2"/>
  <c r="P5117" i="2"/>
  <c r="R5117" i="2"/>
  <c r="O5118" i="2"/>
  <c r="P5118" i="2"/>
  <c r="R5118" i="2"/>
  <c r="O5119" i="2"/>
  <c r="P5119" i="2"/>
  <c r="R5119" i="2"/>
  <c r="O5120" i="2"/>
  <c r="P5120" i="2"/>
  <c r="R5120" i="2"/>
  <c r="O5121" i="2"/>
  <c r="P5121" i="2"/>
  <c r="R5121" i="2"/>
  <c r="O5122" i="2"/>
  <c r="P5122" i="2"/>
  <c r="R5122" i="2"/>
  <c r="O5123" i="2"/>
  <c r="P5123" i="2"/>
  <c r="R5123" i="2"/>
  <c r="O5124" i="2"/>
  <c r="P5124" i="2"/>
  <c r="R5124" i="2"/>
  <c r="O5125" i="2"/>
  <c r="P5125" i="2"/>
  <c r="R5125" i="2"/>
  <c r="O5126" i="2"/>
  <c r="P5126" i="2"/>
  <c r="R5126" i="2"/>
  <c r="O5127" i="2"/>
  <c r="P5127" i="2"/>
  <c r="R5127" i="2"/>
  <c r="O5128" i="2"/>
  <c r="P5128" i="2"/>
  <c r="R5128" i="2"/>
  <c r="O5129" i="2"/>
  <c r="P5129" i="2"/>
  <c r="R5129" i="2"/>
  <c r="O5130" i="2"/>
  <c r="P5130" i="2"/>
  <c r="R5130" i="2"/>
  <c r="O5131" i="2"/>
  <c r="P5131" i="2"/>
  <c r="R5131" i="2"/>
  <c r="O5132" i="2"/>
  <c r="P5132" i="2"/>
  <c r="R5132" i="2"/>
  <c r="O5133" i="2"/>
  <c r="P5133" i="2"/>
  <c r="R5133" i="2"/>
  <c r="O5134" i="2"/>
  <c r="P5134" i="2"/>
  <c r="R5134" i="2"/>
  <c r="O5135" i="2"/>
  <c r="P5135" i="2"/>
  <c r="R5135" i="2"/>
  <c r="O5136" i="2"/>
  <c r="P5136" i="2"/>
  <c r="R5136" i="2"/>
  <c r="O5137" i="2"/>
  <c r="P5137" i="2"/>
  <c r="R5137" i="2"/>
  <c r="O5138" i="2"/>
  <c r="P5138" i="2"/>
  <c r="R5138" i="2"/>
  <c r="O5139" i="2"/>
  <c r="P5139" i="2"/>
  <c r="R5139" i="2"/>
  <c r="O5140" i="2"/>
  <c r="P5140" i="2"/>
  <c r="R5140" i="2"/>
  <c r="O5141" i="2"/>
  <c r="P5141" i="2"/>
  <c r="R5141" i="2"/>
  <c r="O5142" i="2"/>
  <c r="P5142" i="2"/>
  <c r="R5142" i="2"/>
  <c r="O5143" i="2"/>
  <c r="P5143" i="2"/>
  <c r="R5143" i="2"/>
  <c r="O5144" i="2"/>
  <c r="P5144" i="2"/>
  <c r="R5144" i="2"/>
  <c r="O5145" i="2"/>
  <c r="P5145" i="2"/>
  <c r="R5145" i="2"/>
  <c r="O5146" i="2"/>
  <c r="P5146" i="2"/>
  <c r="R5146" i="2"/>
  <c r="O5147" i="2"/>
  <c r="P5147" i="2"/>
  <c r="R5147" i="2"/>
  <c r="O5148" i="2"/>
  <c r="P5148" i="2"/>
  <c r="R5148" i="2"/>
  <c r="O5149" i="2"/>
  <c r="P5149" i="2"/>
  <c r="R5149" i="2"/>
  <c r="O5150" i="2"/>
  <c r="P5150" i="2"/>
  <c r="R5150" i="2"/>
  <c r="O5151" i="2"/>
  <c r="P5151" i="2"/>
  <c r="R5151" i="2"/>
  <c r="O5152" i="2"/>
  <c r="P5152" i="2"/>
  <c r="R5152" i="2"/>
  <c r="O5153" i="2"/>
  <c r="P5153" i="2"/>
  <c r="R5153" i="2"/>
  <c r="O5154" i="2"/>
  <c r="P5154" i="2"/>
  <c r="R5154" i="2"/>
  <c r="O5155" i="2"/>
  <c r="P5155" i="2"/>
  <c r="R5155" i="2"/>
  <c r="O5156" i="2"/>
  <c r="P5156" i="2"/>
  <c r="R5156" i="2"/>
  <c r="O5157" i="2"/>
  <c r="P5157" i="2"/>
  <c r="R5157" i="2"/>
  <c r="O5158" i="2"/>
  <c r="P5158" i="2"/>
  <c r="R5158" i="2"/>
  <c r="O5159" i="2"/>
  <c r="P5159" i="2"/>
  <c r="R5159" i="2"/>
  <c r="O5160" i="2"/>
  <c r="P5160" i="2"/>
  <c r="R5160" i="2"/>
  <c r="O5161" i="2"/>
  <c r="P5161" i="2"/>
  <c r="R5161" i="2"/>
  <c r="O5162" i="2"/>
  <c r="P5162" i="2"/>
  <c r="R5162" i="2"/>
  <c r="O5163" i="2"/>
  <c r="P5163" i="2"/>
  <c r="R5163" i="2"/>
  <c r="O5164" i="2"/>
  <c r="P5164" i="2"/>
  <c r="R5164" i="2"/>
  <c r="O5165" i="2"/>
  <c r="P5165" i="2"/>
  <c r="R5165" i="2"/>
  <c r="O5166" i="2"/>
  <c r="P5166" i="2"/>
  <c r="R5166" i="2"/>
  <c r="O5167" i="2"/>
  <c r="P5167" i="2"/>
  <c r="R5167" i="2"/>
  <c r="O5168" i="2"/>
  <c r="P5168" i="2"/>
  <c r="R5168" i="2"/>
  <c r="O5169" i="2"/>
  <c r="P5169" i="2"/>
  <c r="R5169" i="2"/>
  <c r="O5170" i="2"/>
  <c r="P5170" i="2"/>
  <c r="R5170" i="2"/>
  <c r="O5171" i="2"/>
  <c r="P5171" i="2"/>
  <c r="R5171" i="2"/>
  <c r="O5172" i="2"/>
  <c r="P5172" i="2"/>
  <c r="R5172" i="2"/>
  <c r="O5173" i="2"/>
  <c r="P5173" i="2"/>
  <c r="R5173" i="2"/>
  <c r="O5174" i="2"/>
  <c r="P5174" i="2"/>
  <c r="R5174" i="2"/>
  <c r="O5175" i="2"/>
  <c r="P5175" i="2"/>
  <c r="R5175" i="2"/>
  <c r="O5176" i="2"/>
  <c r="P5176" i="2"/>
  <c r="R5176" i="2"/>
  <c r="O5177" i="2"/>
  <c r="P5177" i="2"/>
  <c r="R5177" i="2"/>
  <c r="O5178" i="2"/>
  <c r="P5178" i="2"/>
  <c r="R5178" i="2"/>
  <c r="O5179" i="2"/>
  <c r="P5179" i="2"/>
  <c r="R5179" i="2"/>
  <c r="O5180" i="2"/>
  <c r="P5180" i="2"/>
  <c r="R5180" i="2"/>
  <c r="O5181" i="2"/>
  <c r="P5181" i="2"/>
  <c r="R5181" i="2"/>
  <c r="O5182" i="2"/>
  <c r="P5182" i="2"/>
  <c r="R5182" i="2"/>
  <c r="O5183" i="2"/>
  <c r="P5183" i="2"/>
  <c r="R5183" i="2"/>
  <c r="O5184" i="2"/>
  <c r="P5184" i="2"/>
  <c r="R5184" i="2"/>
  <c r="O5185" i="2"/>
  <c r="P5185" i="2"/>
  <c r="R5185" i="2"/>
  <c r="O5186" i="2"/>
  <c r="P5186" i="2"/>
  <c r="R5186" i="2"/>
  <c r="O5187" i="2"/>
  <c r="P5187" i="2"/>
  <c r="R5187" i="2"/>
  <c r="O5188" i="2"/>
  <c r="P5188" i="2"/>
  <c r="R5188" i="2"/>
  <c r="O5189" i="2"/>
  <c r="P5189" i="2"/>
  <c r="R5189" i="2"/>
  <c r="O5190" i="2"/>
  <c r="P5190" i="2"/>
  <c r="R5190" i="2"/>
  <c r="O5191" i="2"/>
  <c r="P5191" i="2"/>
  <c r="R5191" i="2"/>
  <c r="O5192" i="2"/>
  <c r="P5192" i="2"/>
  <c r="R5192" i="2"/>
  <c r="O5193" i="2"/>
  <c r="P5193" i="2"/>
  <c r="R5193" i="2"/>
  <c r="O5194" i="2"/>
  <c r="P5194" i="2"/>
  <c r="R5194" i="2"/>
  <c r="O5195" i="2"/>
  <c r="P5195" i="2"/>
  <c r="R5195" i="2"/>
  <c r="O5196" i="2"/>
  <c r="P5196" i="2"/>
  <c r="R5196" i="2"/>
  <c r="O5197" i="2"/>
  <c r="P5197" i="2"/>
  <c r="R5197" i="2"/>
  <c r="O5198" i="2"/>
  <c r="P5198" i="2"/>
  <c r="R5198" i="2"/>
  <c r="O5199" i="2"/>
  <c r="P5199" i="2"/>
  <c r="R5199" i="2"/>
  <c r="O5200" i="2"/>
  <c r="P5200" i="2"/>
  <c r="R5200" i="2"/>
  <c r="O5201" i="2"/>
  <c r="P5201" i="2"/>
  <c r="R5201" i="2"/>
  <c r="O5202" i="2"/>
  <c r="P5202" i="2"/>
  <c r="R5202" i="2"/>
  <c r="O5203" i="2"/>
  <c r="P5203" i="2"/>
  <c r="R5203" i="2"/>
  <c r="O5204" i="2"/>
  <c r="P5204" i="2"/>
  <c r="R5204" i="2"/>
  <c r="O5205" i="2"/>
  <c r="P5205" i="2"/>
  <c r="R5205" i="2"/>
  <c r="O5206" i="2"/>
  <c r="P5206" i="2"/>
  <c r="R5206" i="2"/>
  <c r="O5207" i="2"/>
  <c r="P5207" i="2"/>
  <c r="R5207" i="2"/>
  <c r="O5208" i="2"/>
  <c r="P5208" i="2"/>
  <c r="R5208" i="2"/>
  <c r="O5209" i="2"/>
  <c r="P5209" i="2"/>
  <c r="R5209" i="2"/>
  <c r="O5210" i="2"/>
  <c r="P5210" i="2"/>
  <c r="R5210" i="2"/>
  <c r="O5211" i="2"/>
  <c r="P5211" i="2"/>
  <c r="R5211" i="2"/>
  <c r="O5212" i="2"/>
  <c r="P5212" i="2"/>
  <c r="R5212" i="2"/>
  <c r="O5213" i="2"/>
  <c r="P5213" i="2"/>
  <c r="R5213" i="2"/>
  <c r="O5214" i="2"/>
  <c r="P5214" i="2"/>
  <c r="R5214" i="2"/>
  <c r="O5215" i="2"/>
  <c r="P5215" i="2"/>
  <c r="R5215" i="2"/>
  <c r="O5216" i="2"/>
  <c r="P5216" i="2"/>
  <c r="R5216" i="2"/>
  <c r="O5217" i="2"/>
  <c r="P5217" i="2"/>
  <c r="R5217" i="2"/>
  <c r="O5218" i="2"/>
  <c r="P5218" i="2"/>
  <c r="R5218" i="2"/>
  <c r="O5219" i="2"/>
  <c r="P5219" i="2"/>
  <c r="R5219" i="2"/>
  <c r="O5220" i="2"/>
  <c r="P5220" i="2"/>
  <c r="R5220" i="2"/>
  <c r="O5221" i="2"/>
  <c r="P5221" i="2"/>
  <c r="R5221" i="2"/>
  <c r="O5222" i="2"/>
  <c r="P5222" i="2"/>
  <c r="R5222" i="2"/>
  <c r="O5223" i="2"/>
  <c r="P5223" i="2"/>
  <c r="R5223" i="2"/>
  <c r="O5224" i="2"/>
  <c r="P5224" i="2"/>
  <c r="R5224" i="2"/>
  <c r="O5225" i="2"/>
  <c r="P5225" i="2"/>
  <c r="R5225" i="2"/>
  <c r="O5226" i="2"/>
  <c r="P5226" i="2"/>
  <c r="R5226" i="2"/>
  <c r="O5227" i="2"/>
  <c r="P5227" i="2"/>
  <c r="R5227" i="2"/>
  <c r="O5228" i="2"/>
  <c r="P5228" i="2"/>
  <c r="R5228" i="2"/>
  <c r="O5229" i="2"/>
  <c r="P5229" i="2"/>
  <c r="R5229" i="2"/>
  <c r="O5230" i="2"/>
  <c r="P5230" i="2"/>
  <c r="R5230" i="2"/>
  <c r="O5231" i="2"/>
  <c r="P5231" i="2"/>
  <c r="R5231" i="2"/>
  <c r="O5232" i="2"/>
  <c r="P5232" i="2"/>
  <c r="R5232" i="2"/>
  <c r="O5233" i="2"/>
  <c r="P5233" i="2"/>
  <c r="R5233" i="2"/>
  <c r="O5234" i="2"/>
  <c r="P5234" i="2"/>
  <c r="R5234" i="2"/>
  <c r="O5235" i="2"/>
  <c r="P5235" i="2"/>
  <c r="R5235" i="2"/>
  <c r="O5236" i="2"/>
  <c r="P5236" i="2"/>
  <c r="R5236" i="2"/>
  <c r="O5237" i="2"/>
  <c r="P5237" i="2"/>
  <c r="R5237" i="2"/>
  <c r="O5238" i="2"/>
  <c r="P5238" i="2"/>
  <c r="R5238" i="2"/>
  <c r="O5239" i="2"/>
  <c r="P5239" i="2"/>
  <c r="R5239" i="2"/>
  <c r="O5240" i="2"/>
  <c r="P5240" i="2"/>
  <c r="R5240" i="2"/>
  <c r="O5241" i="2"/>
  <c r="P5241" i="2"/>
  <c r="R5241" i="2"/>
  <c r="O5242" i="2"/>
  <c r="P5242" i="2"/>
  <c r="R5242" i="2"/>
  <c r="O5243" i="2"/>
  <c r="P5243" i="2"/>
  <c r="R5243" i="2"/>
  <c r="O5244" i="2"/>
  <c r="P5244" i="2"/>
  <c r="R5244" i="2"/>
  <c r="O5245" i="2"/>
  <c r="P5245" i="2"/>
  <c r="R5245" i="2"/>
  <c r="O5246" i="2"/>
  <c r="P5246" i="2"/>
  <c r="R5246" i="2"/>
  <c r="O5247" i="2"/>
  <c r="P5247" i="2"/>
  <c r="R5247" i="2"/>
  <c r="O5248" i="2"/>
  <c r="P5248" i="2"/>
  <c r="R5248" i="2"/>
  <c r="O5249" i="2"/>
  <c r="P5249" i="2"/>
  <c r="R5249" i="2"/>
  <c r="O5250" i="2"/>
  <c r="P5250" i="2"/>
  <c r="R5250" i="2"/>
  <c r="O5251" i="2"/>
  <c r="P5251" i="2"/>
  <c r="R5251" i="2"/>
  <c r="O5252" i="2"/>
  <c r="P5252" i="2"/>
  <c r="R5252" i="2"/>
  <c r="O5253" i="2"/>
  <c r="P5253" i="2"/>
  <c r="R5253" i="2"/>
  <c r="O5254" i="2"/>
  <c r="P5254" i="2"/>
  <c r="R5254" i="2"/>
  <c r="O5255" i="2"/>
  <c r="P5255" i="2"/>
  <c r="R5255" i="2"/>
  <c r="O5256" i="2"/>
  <c r="P5256" i="2"/>
  <c r="R5256" i="2"/>
  <c r="O5257" i="2"/>
  <c r="P5257" i="2"/>
  <c r="R5257" i="2"/>
  <c r="O5258" i="2"/>
  <c r="P5258" i="2"/>
  <c r="R5258" i="2"/>
  <c r="O5259" i="2"/>
  <c r="P5259" i="2"/>
  <c r="R5259" i="2"/>
  <c r="O5260" i="2"/>
  <c r="P5260" i="2"/>
  <c r="R5260" i="2"/>
  <c r="O5261" i="2"/>
  <c r="P5261" i="2"/>
  <c r="R5261" i="2"/>
  <c r="O5262" i="2"/>
  <c r="P5262" i="2"/>
  <c r="R5262" i="2"/>
  <c r="O5263" i="2"/>
  <c r="P5263" i="2"/>
  <c r="R5263" i="2"/>
  <c r="O5264" i="2"/>
  <c r="P5264" i="2"/>
  <c r="R5264" i="2"/>
  <c r="O5265" i="2"/>
  <c r="P5265" i="2"/>
  <c r="R5265" i="2"/>
  <c r="O5266" i="2"/>
  <c r="P5266" i="2"/>
  <c r="R5266" i="2"/>
  <c r="O5267" i="2"/>
  <c r="P5267" i="2"/>
  <c r="R5267" i="2"/>
  <c r="O5268" i="2"/>
  <c r="P5268" i="2"/>
  <c r="R5268" i="2"/>
  <c r="O5269" i="2"/>
  <c r="P5269" i="2"/>
  <c r="R5269" i="2"/>
  <c r="O5270" i="2"/>
  <c r="P5270" i="2"/>
  <c r="R5270" i="2"/>
  <c r="O5271" i="2"/>
  <c r="P5271" i="2"/>
  <c r="R5271" i="2"/>
  <c r="O5272" i="2"/>
  <c r="P5272" i="2"/>
  <c r="R5272" i="2"/>
  <c r="O5273" i="2"/>
  <c r="P5273" i="2"/>
  <c r="R5273" i="2"/>
  <c r="O5274" i="2"/>
  <c r="P5274" i="2"/>
  <c r="R5274" i="2"/>
  <c r="O5275" i="2"/>
  <c r="P5275" i="2"/>
  <c r="R5275" i="2"/>
  <c r="O5276" i="2"/>
  <c r="P5276" i="2"/>
  <c r="R5276" i="2"/>
  <c r="O5277" i="2"/>
  <c r="P5277" i="2"/>
  <c r="R5277" i="2"/>
  <c r="O5278" i="2"/>
  <c r="P5278" i="2"/>
  <c r="R5278" i="2"/>
  <c r="O5279" i="2"/>
  <c r="P5279" i="2"/>
  <c r="R5279" i="2"/>
  <c r="O5280" i="2"/>
  <c r="P5280" i="2"/>
  <c r="R5280" i="2"/>
  <c r="O5281" i="2"/>
  <c r="P5281" i="2"/>
  <c r="R5281" i="2"/>
  <c r="O5282" i="2"/>
  <c r="P5282" i="2"/>
  <c r="R5282" i="2"/>
  <c r="O5283" i="2"/>
  <c r="P5283" i="2"/>
  <c r="R5283" i="2"/>
  <c r="O5284" i="2"/>
  <c r="P5284" i="2"/>
  <c r="R5284" i="2"/>
  <c r="O5285" i="2"/>
  <c r="P5285" i="2"/>
  <c r="R5285" i="2"/>
  <c r="O5286" i="2"/>
  <c r="P5286" i="2"/>
  <c r="R5286" i="2"/>
  <c r="O5287" i="2"/>
  <c r="P5287" i="2"/>
  <c r="R5287" i="2"/>
  <c r="O5288" i="2"/>
  <c r="P5288" i="2"/>
  <c r="R5288" i="2"/>
  <c r="O5289" i="2"/>
  <c r="P5289" i="2"/>
  <c r="R5289" i="2"/>
  <c r="O5290" i="2"/>
  <c r="P5290" i="2"/>
  <c r="R5290" i="2"/>
  <c r="O5291" i="2"/>
  <c r="P5291" i="2"/>
  <c r="R5291" i="2"/>
  <c r="O5292" i="2"/>
  <c r="P5292" i="2"/>
  <c r="R5292" i="2"/>
  <c r="O5293" i="2"/>
  <c r="P5293" i="2"/>
  <c r="R5293" i="2"/>
  <c r="O5294" i="2"/>
  <c r="P5294" i="2"/>
  <c r="R5294" i="2"/>
  <c r="O5295" i="2"/>
  <c r="P5295" i="2"/>
  <c r="R5295" i="2"/>
  <c r="O5296" i="2"/>
  <c r="P5296" i="2"/>
  <c r="R5296" i="2"/>
  <c r="O5297" i="2"/>
  <c r="P5297" i="2"/>
  <c r="R5297" i="2"/>
  <c r="O5298" i="2"/>
  <c r="P5298" i="2"/>
  <c r="R5298" i="2"/>
  <c r="O5299" i="2"/>
  <c r="P5299" i="2"/>
  <c r="R5299" i="2"/>
  <c r="O5300" i="2"/>
  <c r="P5300" i="2"/>
  <c r="R5300" i="2"/>
  <c r="O5301" i="2"/>
  <c r="P5301" i="2"/>
  <c r="R5301" i="2"/>
  <c r="O5302" i="2"/>
  <c r="P5302" i="2"/>
  <c r="R5302" i="2"/>
  <c r="O5303" i="2"/>
  <c r="P5303" i="2"/>
  <c r="R5303" i="2"/>
  <c r="O5304" i="2"/>
  <c r="P5304" i="2"/>
  <c r="R5304" i="2"/>
  <c r="O5305" i="2"/>
  <c r="P5305" i="2"/>
  <c r="R5305" i="2"/>
  <c r="O5306" i="2"/>
  <c r="P5306" i="2"/>
  <c r="R5306" i="2"/>
  <c r="O5307" i="2"/>
  <c r="P5307" i="2"/>
  <c r="R5307" i="2"/>
  <c r="O5308" i="2"/>
  <c r="P5308" i="2"/>
  <c r="R5308" i="2"/>
  <c r="O5309" i="2"/>
  <c r="P5309" i="2"/>
  <c r="R5309" i="2"/>
  <c r="O5310" i="2"/>
  <c r="P5310" i="2"/>
  <c r="R5310" i="2"/>
  <c r="O5311" i="2"/>
  <c r="P5311" i="2"/>
  <c r="R5311" i="2"/>
  <c r="O5312" i="2"/>
  <c r="P5312" i="2"/>
  <c r="R5312" i="2"/>
  <c r="O5313" i="2"/>
  <c r="P5313" i="2"/>
  <c r="R5313" i="2"/>
  <c r="O5314" i="2"/>
  <c r="P5314" i="2"/>
  <c r="R5314" i="2"/>
  <c r="O5315" i="2"/>
  <c r="P5315" i="2"/>
  <c r="R5315" i="2"/>
  <c r="O5316" i="2"/>
  <c r="P5316" i="2"/>
  <c r="R5316" i="2"/>
  <c r="O5317" i="2"/>
  <c r="P5317" i="2"/>
  <c r="R5317" i="2"/>
  <c r="O5318" i="2"/>
  <c r="P5318" i="2"/>
  <c r="R5318" i="2"/>
  <c r="O5319" i="2"/>
  <c r="P5319" i="2"/>
  <c r="R5319" i="2"/>
  <c r="O5320" i="2"/>
  <c r="P5320" i="2"/>
  <c r="R5320" i="2"/>
  <c r="O5321" i="2"/>
  <c r="P5321" i="2"/>
  <c r="R5321" i="2"/>
  <c r="O5322" i="2"/>
  <c r="P5322" i="2"/>
  <c r="R5322" i="2"/>
  <c r="O5323" i="2"/>
  <c r="P5323" i="2"/>
  <c r="R5323" i="2"/>
  <c r="O5324" i="2"/>
  <c r="P5324" i="2"/>
  <c r="R5324" i="2"/>
  <c r="O5325" i="2"/>
  <c r="P5325" i="2"/>
  <c r="R5325" i="2"/>
  <c r="O5326" i="2"/>
  <c r="P5326" i="2"/>
  <c r="R5326" i="2"/>
  <c r="O5327" i="2"/>
  <c r="P5327" i="2"/>
  <c r="R5327" i="2"/>
  <c r="O5328" i="2"/>
  <c r="P5328" i="2"/>
  <c r="R5328" i="2"/>
  <c r="O5329" i="2"/>
  <c r="P5329" i="2"/>
  <c r="R5329" i="2"/>
  <c r="O5330" i="2"/>
  <c r="P5330" i="2"/>
  <c r="R5330" i="2"/>
  <c r="O5331" i="2"/>
  <c r="P5331" i="2"/>
  <c r="R5331" i="2"/>
  <c r="O5332" i="2"/>
  <c r="P5332" i="2"/>
  <c r="R5332" i="2"/>
  <c r="O5333" i="2"/>
  <c r="P5333" i="2"/>
  <c r="R5333" i="2"/>
  <c r="O5334" i="2"/>
  <c r="P5334" i="2"/>
  <c r="R5334" i="2"/>
  <c r="O5335" i="2"/>
  <c r="P5335" i="2"/>
  <c r="R5335" i="2"/>
  <c r="O5336" i="2"/>
  <c r="P5336" i="2"/>
  <c r="R5336" i="2"/>
  <c r="O5337" i="2"/>
  <c r="P5337" i="2"/>
  <c r="R5337" i="2"/>
  <c r="O5338" i="2"/>
  <c r="P5338" i="2"/>
  <c r="R5338" i="2"/>
  <c r="O5339" i="2"/>
  <c r="P5339" i="2"/>
  <c r="R5339" i="2"/>
  <c r="O5340" i="2"/>
  <c r="P5340" i="2"/>
  <c r="R5340" i="2"/>
  <c r="O5341" i="2"/>
  <c r="P5341" i="2"/>
  <c r="R5341" i="2"/>
  <c r="O5342" i="2"/>
  <c r="P5342" i="2"/>
  <c r="R5342" i="2"/>
  <c r="O5343" i="2"/>
  <c r="P5343" i="2"/>
  <c r="R5343" i="2"/>
  <c r="O5344" i="2"/>
  <c r="P5344" i="2"/>
  <c r="R5344" i="2"/>
  <c r="O5345" i="2"/>
  <c r="P5345" i="2"/>
  <c r="R5345" i="2"/>
  <c r="O5346" i="2"/>
  <c r="P5346" i="2"/>
  <c r="R5346" i="2"/>
  <c r="O5347" i="2"/>
  <c r="P5347" i="2"/>
  <c r="R5347" i="2"/>
  <c r="O5348" i="2"/>
  <c r="P5348" i="2"/>
  <c r="R5348" i="2"/>
  <c r="O5349" i="2"/>
  <c r="P5349" i="2"/>
  <c r="R5349" i="2"/>
  <c r="O5350" i="2"/>
  <c r="P5350" i="2"/>
  <c r="R5350" i="2"/>
  <c r="O5351" i="2"/>
  <c r="P5351" i="2"/>
  <c r="R5351" i="2"/>
  <c r="O5352" i="2"/>
  <c r="P5352" i="2"/>
  <c r="R5352" i="2"/>
  <c r="O5353" i="2"/>
  <c r="P5353" i="2"/>
  <c r="R5353" i="2"/>
  <c r="O5354" i="2"/>
  <c r="P5354" i="2"/>
  <c r="R5354" i="2"/>
  <c r="O5355" i="2"/>
  <c r="P5355" i="2"/>
  <c r="R5355" i="2"/>
  <c r="O5356" i="2"/>
  <c r="P5356" i="2"/>
  <c r="R5356" i="2"/>
  <c r="O5357" i="2"/>
  <c r="P5357" i="2"/>
  <c r="R5357" i="2"/>
  <c r="O5358" i="2"/>
  <c r="P5358" i="2"/>
  <c r="R5358" i="2"/>
  <c r="O5359" i="2"/>
  <c r="P5359" i="2"/>
  <c r="R5359" i="2"/>
  <c r="O5360" i="2"/>
  <c r="P5360" i="2"/>
  <c r="R5360" i="2"/>
  <c r="O5361" i="2"/>
  <c r="P5361" i="2"/>
  <c r="R5361" i="2"/>
  <c r="O5362" i="2"/>
  <c r="P5362" i="2"/>
  <c r="R5362" i="2"/>
  <c r="O5363" i="2"/>
  <c r="P5363" i="2"/>
  <c r="R5363" i="2"/>
  <c r="O5364" i="2"/>
  <c r="P5364" i="2"/>
  <c r="R5364" i="2"/>
  <c r="O5365" i="2"/>
  <c r="P5365" i="2"/>
  <c r="R5365" i="2"/>
  <c r="O5366" i="2"/>
  <c r="P5366" i="2"/>
  <c r="R5366" i="2"/>
  <c r="O5367" i="2"/>
  <c r="P5367" i="2"/>
  <c r="R5367" i="2"/>
  <c r="O5368" i="2"/>
  <c r="P5368" i="2"/>
  <c r="R5368" i="2"/>
  <c r="O5369" i="2"/>
  <c r="P5369" i="2"/>
  <c r="R5369" i="2"/>
  <c r="O5370" i="2"/>
  <c r="P5370" i="2"/>
  <c r="R5370" i="2"/>
  <c r="O5371" i="2"/>
  <c r="P5371" i="2"/>
  <c r="R5371" i="2"/>
  <c r="O5372" i="2"/>
  <c r="P5372" i="2"/>
  <c r="R5372" i="2"/>
  <c r="O5373" i="2"/>
  <c r="P5373" i="2"/>
  <c r="R5373" i="2"/>
  <c r="O5374" i="2"/>
  <c r="P5374" i="2"/>
  <c r="R5374" i="2"/>
  <c r="O5375" i="2"/>
  <c r="P5375" i="2"/>
  <c r="R5375" i="2"/>
  <c r="O5376" i="2"/>
  <c r="P5376" i="2"/>
  <c r="R5376" i="2"/>
  <c r="O5377" i="2"/>
  <c r="P5377" i="2"/>
  <c r="R5377" i="2"/>
  <c r="O5378" i="2"/>
  <c r="P5378" i="2"/>
  <c r="R5378" i="2"/>
  <c r="O5379" i="2"/>
  <c r="P5379" i="2"/>
  <c r="R5379" i="2"/>
  <c r="O5380" i="2"/>
  <c r="P5380" i="2"/>
  <c r="R5380" i="2"/>
  <c r="O5381" i="2"/>
  <c r="P5381" i="2"/>
  <c r="R5381" i="2"/>
  <c r="O5382" i="2"/>
  <c r="P5382" i="2"/>
  <c r="R5382" i="2"/>
  <c r="O5383" i="2"/>
  <c r="P5383" i="2"/>
  <c r="R5383" i="2"/>
  <c r="O5384" i="2"/>
  <c r="P5384" i="2"/>
  <c r="R5384" i="2"/>
  <c r="O5385" i="2"/>
  <c r="P5385" i="2"/>
  <c r="R5385" i="2"/>
  <c r="O5386" i="2"/>
  <c r="P5386" i="2"/>
  <c r="R5386" i="2"/>
  <c r="O5387" i="2"/>
  <c r="P5387" i="2"/>
  <c r="R5387" i="2"/>
  <c r="O5388" i="2"/>
  <c r="P5388" i="2"/>
  <c r="R5388" i="2"/>
  <c r="O5389" i="2"/>
  <c r="P5389" i="2"/>
  <c r="R5389" i="2"/>
  <c r="O5390" i="2"/>
  <c r="P5390" i="2"/>
  <c r="R5390" i="2"/>
  <c r="O5391" i="2"/>
  <c r="P5391" i="2"/>
  <c r="R5391" i="2"/>
  <c r="O5392" i="2"/>
  <c r="P5392" i="2"/>
  <c r="R5392" i="2"/>
  <c r="O5393" i="2"/>
  <c r="P5393" i="2"/>
  <c r="R5393" i="2"/>
  <c r="O5394" i="2"/>
  <c r="P5394" i="2"/>
  <c r="R5394" i="2"/>
  <c r="O5395" i="2"/>
  <c r="P5395" i="2"/>
  <c r="R5395" i="2"/>
  <c r="O5396" i="2"/>
  <c r="P5396" i="2"/>
  <c r="R5396" i="2"/>
  <c r="O5397" i="2"/>
  <c r="P5397" i="2"/>
  <c r="R5397" i="2"/>
  <c r="O5398" i="2"/>
  <c r="P5398" i="2"/>
  <c r="R5398" i="2"/>
  <c r="O5399" i="2"/>
  <c r="P5399" i="2"/>
  <c r="R5399" i="2"/>
  <c r="O5400" i="2"/>
  <c r="P5400" i="2"/>
  <c r="R5400" i="2"/>
  <c r="O5401" i="2"/>
  <c r="P5401" i="2"/>
  <c r="R5401" i="2"/>
  <c r="O5402" i="2"/>
  <c r="P5402" i="2"/>
  <c r="R5402" i="2"/>
  <c r="O5403" i="2"/>
  <c r="P5403" i="2"/>
  <c r="R5403" i="2"/>
  <c r="O5404" i="2"/>
  <c r="P5404" i="2"/>
  <c r="R5404" i="2"/>
  <c r="O5405" i="2"/>
  <c r="P5405" i="2"/>
  <c r="R5405" i="2"/>
  <c r="O5406" i="2"/>
  <c r="P5406" i="2"/>
  <c r="R5406" i="2"/>
  <c r="O5407" i="2"/>
  <c r="P5407" i="2"/>
  <c r="R5407" i="2"/>
  <c r="O5408" i="2"/>
  <c r="P5408" i="2"/>
  <c r="R5408" i="2"/>
  <c r="O5409" i="2"/>
  <c r="P5409" i="2"/>
  <c r="R5409" i="2"/>
  <c r="O5410" i="2"/>
  <c r="P5410" i="2"/>
  <c r="R5410" i="2"/>
  <c r="O5411" i="2"/>
  <c r="P5411" i="2"/>
  <c r="R5411" i="2"/>
  <c r="O5412" i="2"/>
  <c r="P5412" i="2"/>
  <c r="R5412" i="2"/>
  <c r="O5413" i="2"/>
  <c r="P5413" i="2"/>
  <c r="R5413" i="2"/>
  <c r="O5414" i="2"/>
  <c r="P5414" i="2"/>
  <c r="R5414" i="2"/>
  <c r="O5415" i="2"/>
  <c r="P5415" i="2"/>
  <c r="R5415" i="2"/>
  <c r="O5416" i="2"/>
  <c r="P5416" i="2"/>
  <c r="R5416" i="2"/>
  <c r="O5417" i="2"/>
  <c r="P5417" i="2"/>
  <c r="R5417" i="2"/>
  <c r="O5418" i="2"/>
  <c r="P5418" i="2"/>
  <c r="R5418" i="2"/>
  <c r="O5419" i="2"/>
  <c r="P5419" i="2"/>
  <c r="R5419" i="2"/>
  <c r="O5420" i="2"/>
  <c r="P5420" i="2"/>
  <c r="R5420" i="2"/>
  <c r="O5421" i="2"/>
  <c r="P5421" i="2"/>
  <c r="R5421" i="2"/>
  <c r="O5422" i="2"/>
  <c r="P5422" i="2"/>
  <c r="R5422" i="2"/>
  <c r="O5423" i="2"/>
  <c r="P5423" i="2"/>
  <c r="R5423" i="2"/>
  <c r="O5424" i="2"/>
  <c r="P5424" i="2"/>
  <c r="R5424" i="2"/>
  <c r="O5425" i="2"/>
  <c r="P5425" i="2"/>
  <c r="R5425" i="2"/>
  <c r="O5426" i="2"/>
  <c r="P5426" i="2"/>
  <c r="R5426" i="2"/>
  <c r="O5427" i="2"/>
  <c r="P5427" i="2"/>
  <c r="R5427" i="2"/>
  <c r="O5428" i="2"/>
  <c r="P5428" i="2"/>
  <c r="R5428" i="2"/>
  <c r="O5429" i="2"/>
  <c r="P5429" i="2"/>
  <c r="R5429" i="2"/>
  <c r="O5430" i="2"/>
  <c r="P5430" i="2"/>
  <c r="R5430" i="2"/>
  <c r="O5431" i="2"/>
  <c r="P5431" i="2"/>
  <c r="R5431" i="2"/>
  <c r="O5432" i="2"/>
  <c r="P5432" i="2"/>
  <c r="R5432" i="2"/>
  <c r="O5433" i="2"/>
  <c r="P5433" i="2"/>
  <c r="R5433" i="2"/>
  <c r="O5434" i="2"/>
  <c r="P5434" i="2"/>
  <c r="R5434" i="2"/>
  <c r="O5435" i="2"/>
  <c r="P5435" i="2"/>
  <c r="R5435" i="2"/>
  <c r="O5436" i="2"/>
  <c r="P5436" i="2"/>
  <c r="R5436" i="2"/>
  <c r="O5437" i="2"/>
  <c r="P5437" i="2"/>
  <c r="R5437" i="2"/>
  <c r="O5438" i="2"/>
  <c r="P5438" i="2"/>
  <c r="R5438" i="2"/>
  <c r="O5439" i="2"/>
  <c r="P5439" i="2"/>
  <c r="R5439" i="2"/>
  <c r="O5440" i="2"/>
  <c r="P5440" i="2"/>
  <c r="R5440" i="2"/>
  <c r="O5441" i="2"/>
  <c r="P5441" i="2"/>
  <c r="R5441" i="2"/>
  <c r="O5442" i="2"/>
  <c r="P5442" i="2"/>
  <c r="R5442" i="2"/>
  <c r="O5443" i="2"/>
  <c r="P5443" i="2"/>
  <c r="R5443" i="2"/>
  <c r="O5444" i="2"/>
  <c r="P5444" i="2"/>
  <c r="R5444" i="2"/>
  <c r="O5445" i="2"/>
  <c r="P5445" i="2"/>
  <c r="R5445" i="2"/>
  <c r="O5446" i="2"/>
  <c r="P5446" i="2"/>
  <c r="R5446" i="2"/>
  <c r="O5447" i="2"/>
  <c r="P5447" i="2"/>
  <c r="R5447" i="2"/>
  <c r="O5448" i="2"/>
  <c r="P5448" i="2"/>
  <c r="R5448" i="2"/>
  <c r="O5449" i="2"/>
  <c r="P5449" i="2"/>
  <c r="R5449" i="2"/>
  <c r="O5450" i="2"/>
  <c r="P5450" i="2"/>
  <c r="R5450" i="2"/>
  <c r="O5451" i="2"/>
  <c r="P5451" i="2"/>
  <c r="R5451" i="2"/>
  <c r="O5452" i="2"/>
  <c r="P5452" i="2"/>
  <c r="R5452" i="2"/>
  <c r="O5453" i="2"/>
  <c r="P5453" i="2"/>
  <c r="R5453" i="2"/>
  <c r="O5454" i="2"/>
  <c r="P5454" i="2"/>
  <c r="R5454" i="2"/>
  <c r="O5455" i="2"/>
  <c r="P5455" i="2"/>
  <c r="R5455" i="2"/>
  <c r="O5456" i="2"/>
  <c r="P5456" i="2"/>
  <c r="R5456" i="2"/>
  <c r="O5457" i="2"/>
  <c r="P5457" i="2"/>
  <c r="R5457" i="2"/>
  <c r="O5458" i="2"/>
  <c r="P5458" i="2"/>
  <c r="R5458" i="2"/>
  <c r="O5459" i="2"/>
  <c r="P5459" i="2"/>
  <c r="R5459" i="2"/>
  <c r="O5460" i="2"/>
  <c r="P5460" i="2"/>
  <c r="R5460" i="2"/>
  <c r="O5461" i="2"/>
  <c r="P5461" i="2"/>
  <c r="R5461" i="2"/>
  <c r="O5462" i="2"/>
  <c r="P5462" i="2"/>
  <c r="R5462" i="2"/>
  <c r="O5463" i="2"/>
  <c r="P5463" i="2"/>
  <c r="R5463" i="2"/>
  <c r="O5464" i="2"/>
  <c r="P5464" i="2"/>
  <c r="R5464" i="2"/>
  <c r="O5465" i="2"/>
  <c r="P5465" i="2"/>
  <c r="R5465" i="2"/>
  <c r="O5466" i="2"/>
  <c r="P5466" i="2"/>
  <c r="R5466" i="2"/>
  <c r="O5467" i="2"/>
  <c r="P5467" i="2"/>
  <c r="R5467" i="2"/>
  <c r="O5468" i="2"/>
  <c r="P5468" i="2"/>
  <c r="R5468" i="2"/>
  <c r="O5469" i="2"/>
  <c r="P5469" i="2"/>
  <c r="R5469" i="2"/>
  <c r="O5470" i="2"/>
  <c r="P5470" i="2"/>
  <c r="R5470" i="2"/>
  <c r="O5471" i="2"/>
  <c r="P5471" i="2"/>
  <c r="R5471" i="2"/>
  <c r="O5472" i="2"/>
  <c r="P5472" i="2"/>
  <c r="R5472" i="2"/>
  <c r="O5473" i="2"/>
  <c r="P5473" i="2"/>
  <c r="R5473" i="2"/>
  <c r="O5474" i="2"/>
  <c r="P5474" i="2"/>
  <c r="R5474" i="2"/>
  <c r="O5475" i="2"/>
  <c r="P5475" i="2"/>
  <c r="R5475" i="2"/>
  <c r="O5476" i="2"/>
  <c r="P5476" i="2"/>
  <c r="R5476" i="2"/>
  <c r="O5477" i="2"/>
  <c r="P5477" i="2"/>
  <c r="R5477" i="2"/>
  <c r="O5478" i="2"/>
  <c r="P5478" i="2"/>
  <c r="R5478" i="2"/>
  <c r="O5479" i="2"/>
  <c r="P5479" i="2"/>
  <c r="R5479" i="2"/>
  <c r="O5480" i="2"/>
  <c r="P5480" i="2"/>
  <c r="R5480" i="2"/>
  <c r="O5481" i="2"/>
  <c r="P5481" i="2"/>
  <c r="R5481" i="2"/>
  <c r="O5482" i="2"/>
  <c r="P5482" i="2"/>
  <c r="R5482" i="2"/>
  <c r="O5483" i="2"/>
  <c r="P5483" i="2"/>
  <c r="R5483" i="2"/>
  <c r="O5484" i="2"/>
  <c r="P5484" i="2"/>
  <c r="R5484" i="2"/>
  <c r="O5485" i="2"/>
  <c r="P5485" i="2"/>
  <c r="R5485" i="2"/>
  <c r="O5486" i="2"/>
  <c r="P5486" i="2"/>
  <c r="R5486" i="2"/>
  <c r="O5487" i="2"/>
  <c r="P5487" i="2"/>
  <c r="R5487" i="2"/>
  <c r="O5488" i="2"/>
  <c r="P5488" i="2"/>
  <c r="R5488" i="2"/>
  <c r="O5489" i="2"/>
  <c r="P5489" i="2"/>
  <c r="R5489" i="2"/>
  <c r="O5490" i="2"/>
  <c r="P5490" i="2"/>
  <c r="R5490" i="2"/>
  <c r="O5491" i="2"/>
  <c r="P5491" i="2"/>
  <c r="R5491" i="2"/>
  <c r="O5492" i="2"/>
  <c r="P5492" i="2"/>
  <c r="R5492" i="2"/>
  <c r="O5493" i="2"/>
  <c r="P5493" i="2"/>
  <c r="R5493" i="2"/>
  <c r="O5494" i="2"/>
  <c r="P5494" i="2"/>
  <c r="R5494" i="2"/>
  <c r="O5495" i="2"/>
  <c r="P5495" i="2"/>
  <c r="R5495" i="2"/>
  <c r="O5496" i="2"/>
  <c r="P5496" i="2"/>
  <c r="R5496" i="2"/>
  <c r="O5497" i="2"/>
  <c r="P5497" i="2"/>
  <c r="R5497" i="2"/>
  <c r="O5498" i="2"/>
  <c r="P5498" i="2"/>
  <c r="R5498" i="2"/>
  <c r="O5499" i="2"/>
  <c r="P5499" i="2"/>
  <c r="R5499" i="2"/>
  <c r="O5500" i="2"/>
  <c r="P5500" i="2"/>
  <c r="R5500" i="2"/>
  <c r="O5501" i="2"/>
  <c r="P5501" i="2"/>
  <c r="R5501" i="2"/>
  <c r="O5502" i="2"/>
  <c r="P5502" i="2"/>
  <c r="R5502" i="2"/>
  <c r="O5503" i="2"/>
  <c r="P5503" i="2"/>
  <c r="R5503" i="2"/>
  <c r="O5504" i="2"/>
  <c r="P5504" i="2"/>
  <c r="R5504" i="2"/>
  <c r="O5505" i="2"/>
  <c r="P5505" i="2"/>
  <c r="R5505" i="2"/>
  <c r="O5506" i="2"/>
  <c r="P5506" i="2"/>
  <c r="R5506" i="2"/>
  <c r="O5507" i="2"/>
  <c r="P5507" i="2"/>
  <c r="R5507" i="2"/>
  <c r="O5508" i="2"/>
  <c r="P5508" i="2"/>
  <c r="R5508" i="2"/>
  <c r="O5509" i="2"/>
  <c r="P5509" i="2"/>
  <c r="R5509" i="2"/>
  <c r="O5510" i="2"/>
  <c r="P5510" i="2"/>
  <c r="R5510" i="2"/>
  <c r="O5511" i="2"/>
  <c r="P5511" i="2"/>
  <c r="R5511" i="2"/>
  <c r="O5512" i="2"/>
  <c r="P5512" i="2"/>
  <c r="R5512" i="2"/>
  <c r="O5513" i="2"/>
  <c r="P5513" i="2"/>
  <c r="R5513" i="2"/>
  <c r="O5514" i="2"/>
  <c r="P5514" i="2"/>
  <c r="R5514" i="2"/>
  <c r="O5515" i="2"/>
  <c r="P5515" i="2"/>
  <c r="R5515" i="2"/>
  <c r="O5516" i="2"/>
  <c r="P5516" i="2"/>
  <c r="R5516" i="2"/>
  <c r="O5517" i="2"/>
  <c r="P5517" i="2"/>
  <c r="R5517" i="2"/>
  <c r="O5518" i="2"/>
  <c r="P5518" i="2"/>
  <c r="R5518" i="2"/>
  <c r="O5519" i="2"/>
  <c r="P5519" i="2"/>
  <c r="R5519" i="2"/>
  <c r="O5520" i="2"/>
  <c r="P5520" i="2"/>
  <c r="R5520" i="2"/>
  <c r="O5521" i="2"/>
  <c r="P5521" i="2"/>
  <c r="R5521" i="2"/>
  <c r="O5522" i="2"/>
  <c r="P5522" i="2"/>
  <c r="R5522" i="2"/>
  <c r="O5523" i="2"/>
  <c r="P5523" i="2"/>
  <c r="R5523" i="2"/>
  <c r="O5524" i="2"/>
  <c r="P5524" i="2"/>
  <c r="R5524" i="2"/>
  <c r="O5525" i="2"/>
  <c r="P5525" i="2"/>
  <c r="R5525" i="2"/>
  <c r="O5526" i="2"/>
  <c r="P5526" i="2"/>
  <c r="R5526" i="2"/>
  <c r="O5527" i="2"/>
  <c r="P5527" i="2"/>
  <c r="R5527" i="2"/>
  <c r="O5528" i="2"/>
  <c r="P5528" i="2"/>
  <c r="R5528" i="2"/>
  <c r="O5529" i="2"/>
  <c r="P5529" i="2"/>
  <c r="R5529" i="2"/>
  <c r="O5530" i="2"/>
  <c r="P5530" i="2"/>
  <c r="R5530" i="2"/>
  <c r="O5531" i="2"/>
  <c r="P5531" i="2"/>
  <c r="R5531" i="2"/>
  <c r="O5532" i="2"/>
  <c r="P5532" i="2"/>
  <c r="R5532" i="2"/>
  <c r="O5533" i="2"/>
  <c r="P5533" i="2"/>
  <c r="R5533" i="2"/>
  <c r="O5534" i="2"/>
  <c r="P5534" i="2"/>
  <c r="R5534" i="2"/>
  <c r="O5535" i="2"/>
  <c r="P5535" i="2"/>
  <c r="R5535" i="2"/>
  <c r="O5536" i="2"/>
  <c r="P5536" i="2"/>
  <c r="R5536" i="2"/>
  <c r="O5537" i="2"/>
  <c r="P5537" i="2"/>
  <c r="R5537" i="2"/>
  <c r="O5538" i="2"/>
  <c r="P5538" i="2"/>
  <c r="R5538" i="2"/>
  <c r="O5539" i="2"/>
  <c r="P5539" i="2"/>
  <c r="R5539" i="2"/>
  <c r="O5540" i="2"/>
  <c r="P5540" i="2"/>
  <c r="R5540" i="2"/>
  <c r="O5541" i="2"/>
  <c r="P5541" i="2"/>
  <c r="R5541" i="2"/>
  <c r="O5542" i="2"/>
  <c r="P5542" i="2"/>
  <c r="R5542" i="2"/>
  <c r="O5543" i="2"/>
  <c r="P5543" i="2"/>
  <c r="R5543" i="2"/>
  <c r="O5544" i="2"/>
  <c r="P5544" i="2"/>
  <c r="R5544" i="2"/>
  <c r="O5545" i="2"/>
  <c r="P5545" i="2"/>
  <c r="R5545" i="2"/>
  <c r="O5546" i="2"/>
  <c r="P5546" i="2"/>
  <c r="R5546" i="2"/>
  <c r="O5547" i="2"/>
  <c r="P5547" i="2"/>
  <c r="R5547" i="2"/>
  <c r="O5548" i="2"/>
  <c r="P5548" i="2"/>
  <c r="R5548" i="2"/>
  <c r="O5549" i="2"/>
  <c r="P5549" i="2"/>
  <c r="R5549" i="2"/>
  <c r="O5550" i="2"/>
  <c r="P5550" i="2"/>
  <c r="R5550" i="2"/>
  <c r="O5551" i="2"/>
  <c r="P5551" i="2"/>
  <c r="R5551" i="2"/>
  <c r="O5552" i="2"/>
  <c r="P5552" i="2"/>
  <c r="R5552" i="2"/>
  <c r="O5553" i="2"/>
  <c r="P5553" i="2"/>
  <c r="R5553" i="2"/>
  <c r="O5554" i="2"/>
  <c r="P5554" i="2"/>
  <c r="R5554" i="2"/>
  <c r="O5555" i="2"/>
  <c r="P5555" i="2"/>
  <c r="R5555" i="2"/>
  <c r="O5556" i="2"/>
  <c r="P5556" i="2"/>
  <c r="R5556" i="2"/>
  <c r="O5557" i="2"/>
  <c r="P5557" i="2"/>
  <c r="R5557" i="2"/>
  <c r="O5558" i="2"/>
  <c r="P5558" i="2"/>
  <c r="R5558" i="2"/>
  <c r="O5559" i="2"/>
  <c r="P5559" i="2"/>
  <c r="R5559" i="2"/>
  <c r="O5560" i="2"/>
  <c r="P5560" i="2"/>
  <c r="R5560" i="2"/>
  <c r="O5561" i="2"/>
  <c r="P5561" i="2"/>
  <c r="R5561" i="2"/>
  <c r="O5562" i="2"/>
  <c r="P5562" i="2"/>
  <c r="R5562" i="2"/>
  <c r="O5563" i="2"/>
  <c r="P5563" i="2"/>
  <c r="R5563" i="2"/>
  <c r="O5564" i="2"/>
  <c r="P5564" i="2"/>
  <c r="R5564" i="2"/>
  <c r="O5565" i="2"/>
  <c r="P5565" i="2"/>
  <c r="R5565" i="2"/>
  <c r="O5566" i="2"/>
  <c r="P5566" i="2"/>
  <c r="R5566" i="2"/>
  <c r="O5567" i="2"/>
  <c r="P5567" i="2"/>
  <c r="R5567" i="2"/>
  <c r="O5568" i="2"/>
  <c r="P5568" i="2"/>
  <c r="R5568" i="2"/>
  <c r="O5569" i="2"/>
  <c r="P5569" i="2"/>
  <c r="R5569" i="2"/>
  <c r="O5570" i="2"/>
  <c r="P5570" i="2"/>
  <c r="R5570" i="2"/>
  <c r="O5571" i="2"/>
  <c r="P5571" i="2"/>
  <c r="R5571" i="2"/>
  <c r="O5572" i="2"/>
  <c r="P5572" i="2"/>
  <c r="R5572" i="2"/>
  <c r="O5573" i="2"/>
  <c r="P5573" i="2"/>
  <c r="R5573" i="2"/>
  <c r="O5574" i="2"/>
  <c r="P5574" i="2"/>
  <c r="R5574" i="2"/>
  <c r="O5575" i="2"/>
  <c r="P5575" i="2"/>
  <c r="R5575" i="2"/>
  <c r="O5576" i="2"/>
  <c r="P5576" i="2"/>
  <c r="R5576" i="2"/>
  <c r="O5577" i="2"/>
  <c r="P5577" i="2"/>
  <c r="R5577" i="2"/>
  <c r="O5578" i="2"/>
  <c r="P5578" i="2"/>
  <c r="R5578" i="2"/>
  <c r="O5579" i="2"/>
  <c r="P5579" i="2"/>
  <c r="R5579" i="2"/>
  <c r="O5580" i="2"/>
  <c r="P5580" i="2"/>
  <c r="R5580" i="2"/>
  <c r="O5581" i="2"/>
  <c r="P5581" i="2"/>
  <c r="R5581" i="2"/>
  <c r="O5582" i="2"/>
  <c r="P5582" i="2"/>
  <c r="R5582" i="2"/>
  <c r="O5583" i="2"/>
  <c r="P5583" i="2"/>
  <c r="R5583" i="2"/>
  <c r="O5584" i="2"/>
  <c r="P5584" i="2"/>
  <c r="R5584" i="2"/>
  <c r="O5585" i="2"/>
  <c r="P5585" i="2"/>
  <c r="R5585" i="2"/>
  <c r="O5586" i="2"/>
  <c r="P5586" i="2"/>
  <c r="R5586" i="2"/>
  <c r="O5587" i="2"/>
  <c r="P5587" i="2"/>
  <c r="R5587" i="2"/>
  <c r="O5588" i="2"/>
  <c r="P5588" i="2"/>
  <c r="R5588" i="2"/>
  <c r="O5589" i="2"/>
  <c r="P5589" i="2"/>
  <c r="R5589" i="2"/>
  <c r="O5590" i="2"/>
  <c r="P5590" i="2"/>
  <c r="R5590" i="2"/>
  <c r="O5591" i="2"/>
  <c r="P5591" i="2"/>
  <c r="R5591" i="2"/>
  <c r="O5592" i="2"/>
  <c r="P5592" i="2"/>
  <c r="R5592" i="2"/>
  <c r="O5593" i="2"/>
  <c r="P5593" i="2"/>
  <c r="R5593" i="2"/>
  <c r="O5594" i="2"/>
  <c r="P5594" i="2"/>
  <c r="R5594" i="2"/>
  <c r="O5595" i="2"/>
  <c r="P5595" i="2"/>
  <c r="R5595" i="2"/>
  <c r="O5596" i="2"/>
  <c r="P5596" i="2"/>
  <c r="R5596" i="2"/>
  <c r="O5597" i="2"/>
  <c r="P5597" i="2"/>
  <c r="R5597" i="2"/>
  <c r="O5598" i="2"/>
  <c r="P5598" i="2"/>
  <c r="R5598" i="2"/>
  <c r="O5599" i="2"/>
  <c r="P5599" i="2"/>
  <c r="R5599" i="2"/>
  <c r="O5600" i="2"/>
  <c r="P5600" i="2"/>
  <c r="R5600" i="2"/>
  <c r="O5601" i="2"/>
  <c r="P5601" i="2"/>
  <c r="R5601" i="2"/>
  <c r="O5602" i="2"/>
  <c r="P5602" i="2"/>
  <c r="R5602" i="2"/>
  <c r="O5603" i="2"/>
  <c r="P5603" i="2"/>
  <c r="R5603" i="2"/>
  <c r="O5604" i="2"/>
  <c r="P5604" i="2"/>
  <c r="R5604" i="2"/>
  <c r="O5605" i="2"/>
  <c r="P5605" i="2"/>
  <c r="R5605" i="2"/>
  <c r="O5606" i="2"/>
  <c r="P5606" i="2"/>
  <c r="R5606" i="2"/>
  <c r="O5607" i="2"/>
  <c r="P5607" i="2"/>
  <c r="R5607" i="2"/>
  <c r="O5608" i="2"/>
  <c r="P5608" i="2"/>
  <c r="R5608" i="2"/>
  <c r="O5609" i="2"/>
  <c r="P5609" i="2"/>
  <c r="R5609" i="2"/>
  <c r="O5610" i="2"/>
  <c r="P5610" i="2"/>
  <c r="R5610" i="2"/>
  <c r="O5611" i="2"/>
  <c r="P5611" i="2"/>
  <c r="R5611" i="2"/>
  <c r="O5612" i="2"/>
  <c r="P5612" i="2"/>
  <c r="R5612" i="2"/>
  <c r="O5613" i="2"/>
  <c r="P5613" i="2"/>
  <c r="R5613" i="2"/>
  <c r="O5614" i="2"/>
  <c r="P5614" i="2"/>
  <c r="R5614" i="2"/>
  <c r="O5615" i="2"/>
  <c r="P5615" i="2"/>
  <c r="R5615" i="2"/>
  <c r="O5616" i="2"/>
  <c r="P5616" i="2"/>
  <c r="R5616" i="2"/>
  <c r="O5617" i="2"/>
  <c r="P5617" i="2"/>
  <c r="R5617" i="2"/>
  <c r="O5618" i="2"/>
  <c r="P5618" i="2"/>
  <c r="R5618" i="2"/>
  <c r="O5619" i="2"/>
  <c r="P5619" i="2"/>
  <c r="R5619" i="2"/>
  <c r="O5620" i="2"/>
  <c r="P5620" i="2"/>
  <c r="R5620" i="2"/>
  <c r="O5621" i="2"/>
  <c r="P5621" i="2"/>
  <c r="R5621" i="2"/>
  <c r="O5622" i="2"/>
  <c r="P5622" i="2"/>
  <c r="R5622" i="2"/>
  <c r="O5623" i="2"/>
  <c r="P5623" i="2"/>
  <c r="R5623" i="2"/>
  <c r="O5624" i="2"/>
  <c r="P5624" i="2"/>
  <c r="R5624" i="2"/>
  <c r="O5625" i="2"/>
  <c r="P5625" i="2"/>
  <c r="R5625" i="2"/>
  <c r="O5626" i="2"/>
  <c r="P5626" i="2"/>
  <c r="R5626" i="2"/>
  <c r="O5627" i="2"/>
  <c r="P5627" i="2"/>
  <c r="R5627" i="2"/>
  <c r="O5628" i="2"/>
  <c r="P5628" i="2"/>
  <c r="R5628" i="2"/>
  <c r="O5629" i="2"/>
  <c r="P5629" i="2"/>
  <c r="R5629" i="2"/>
  <c r="O5630" i="2"/>
  <c r="P5630" i="2"/>
  <c r="R5630" i="2"/>
  <c r="O5631" i="2"/>
  <c r="P5631" i="2"/>
  <c r="R5631" i="2"/>
  <c r="O5632" i="2"/>
  <c r="P5632" i="2"/>
  <c r="R5632" i="2"/>
  <c r="O5633" i="2"/>
  <c r="P5633" i="2"/>
  <c r="R5633" i="2"/>
  <c r="O5634" i="2"/>
  <c r="P5634" i="2"/>
  <c r="R5634" i="2"/>
  <c r="O5635" i="2"/>
  <c r="P5635" i="2"/>
  <c r="R5635" i="2"/>
  <c r="O5636" i="2"/>
  <c r="P5636" i="2"/>
  <c r="R5636" i="2"/>
  <c r="O5637" i="2"/>
  <c r="P5637" i="2"/>
  <c r="R5637" i="2"/>
  <c r="O5638" i="2"/>
  <c r="P5638" i="2"/>
  <c r="R5638" i="2"/>
  <c r="O5639" i="2"/>
  <c r="P5639" i="2"/>
  <c r="R5639" i="2"/>
  <c r="O5640" i="2"/>
  <c r="P5640" i="2"/>
  <c r="R5640" i="2"/>
  <c r="O5641" i="2"/>
  <c r="P5641" i="2"/>
  <c r="R5641" i="2"/>
  <c r="O5642" i="2"/>
  <c r="P5642" i="2"/>
  <c r="R5642" i="2"/>
  <c r="O5643" i="2"/>
  <c r="P5643" i="2"/>
  <c r="R5643" i="2"/>
  <c r="O5644" i="2"/>
  <c r="P5644" i="2"/>
  <c r="R5644" i="2"/>
  <c r="O5645" i="2"/>
  <c r="P5645" i="2"/>
  <c r="R5645" i="2"/>
  <c r="O5646" i="2"/>
  <c r="P5646" i="2"/>
  <c r="R5646" i="2"/>
  <c r="O5647" i="2"/>
  <c r="P5647" i="2"/>
  <c r="R5647" i="2"/>
  <c r="O5648" i="2"/>
  <c r="P5648" i="2"/>
  <c r="R5648" i="2"/>
  <c r="O5649" i="2"/>
  <c r="P5649" i="2"/>
  <c r="R5649" i="2"/>
  <c r="O5650" i="2"/>
  <c r="P5650" i="2"/>
  <c r="R5650" i="2"/>
  <c r="O5651" i="2"/>
  <c r="P5651" i="2"/>
  <c r="R5651" i="2"/>
  <c r="O5652" i="2"/>
  <c r="P5652" i="2"/>
  <c r="R5652" i="2"/>
  <c r="O5653" i="2"/>
  <c r="P5653" i="2"/>
  <c r="R5653" i="2"/>
  <c r="O5654" i="2"/>
  <c r="P5654" i="2"/>
  <c r="R5654" i="2"/>
  <c r="O5655" i="2"/>
  <c r="P5655" i="2"/>
  <c r="R5655" i="2"/>
  <c r="O5656" i="2"/>
  <c r="P5656" i="2"/>
  <c r="R5656" i="2"/>
  <c r="O5657" i="2"/>
  <c r="P5657" i="2"/>
  <c r="R5657" i="2"/>
  <c r="O5658" i="2"/>
  <c r="P5658" i="2"/>
  <c r="R5658" i="2"/>
  <c r="O5659" i="2"/>
  <c r="P5659" i="2"/>
  <c r="R5659" i="2"/>
  <c r="O5660" i="2"/>
  <c r="P5660" i="2"/>
  <c r="R5660" i="2"/>
  <c r="O5661" i="2"/>
  <c r="P5661" i="2"/>
  <c r="R5661" i="2"/>
  <c r="O5662" i="2"/>
  <c r="P5662" i="2"/>
  <c r="R5662" i="2"/>
  <c r="O5663" i="2"/>
  <c r="P5663" i="2"/>
  <c r="R5663" i="2"/>
  <c r="O5664" i="2"/>
  <c r="P5664" i="2"/>
  <c r="R5664" i="2"/>
  <c r="O5665" i="2"/>
  <c r="P5665" i="2"/>
  <c r="R5665" i="2"/>
  <c r="O5666" i="2"/>
  <c r="P5666" i="2"/>
  <c r="R5666" i="2"/>
  <c r="O5667" i="2"/>
  <c r="P5667" i="2"/>
  <c r="R5667" i="2"/>
  <c r="O5668" i="2"/>
  <c r="P5668" i="2"/>
  <c r="R5668" i="2"/>
  <c r="O5669" i="2"/>
  <c r="P5669" i="2"/>
  <c r="R5669" i="2"/>
  <c r="O5670" i="2"/>
  <c r="P5670" i="2"/>
  <c r="R5670" i="2"/>
  <c r="O5671" i="2"/>
  <c r="P5671" i="2"/>
  <c r="R5671" i="2"/>
  <c r="O5672" i="2"/>
  <c r="P5672" i="2"/>
  <c r="R5672" i="2"/>
  <c r="O5673" i="2"/>
  <c r="P5673" i="2"/>
  <c r="R5673" i="2"/>
  <c r="O5674" i="2"/>
  <c r="P5674" i="2"/>
  <c r="R5674" i="2"/>
  <c r="O5675" i="2"/>
  <c r="P5675" i="2"/>
  <c r="R5675" i="2"/>
  <c r="O5676" i="2"/>
  <c r="P5676" i="2"/>
  <c r="R5676" i="2"/>
  <c r="O5677" i="2"/>
  <c r="P5677" i="2"/>
  <c r="R5677" i="2"/>
  <c r="O5678" i="2"/>
  <c r="P5678" i="2"/>
  <c r="R5678" i="2"/>
  <c r="O5679" i="2"/>
  <c r="P5679" i="2"/>
  <c r="R5679" i="2"/>
  <c r="O5680" i="2"/>
  <c r="P5680" i="2"/>
  <c r="R5680" i="2"/>
  <c r="O5681" i="2"/>
  <c r="P5681" i="2"/>
  <c r="R5681" i="2"/>
  <c r="O5682" i="2"/>
  <c r="P5682" i="2"/>
  <c r="R5682" i="2"/>
  <c r="O5683" i="2"/>
  <c r="P5683" i="2"/>
  <c r="R5683" i="2"/>
  <c r="O5684" i="2"/>
  <c r="P5684" i="2"/>
  <c r="R5684" i="2"/>
  <c r="O5685" i="2"/>
  <c r="P5685" i="2"/>
  <c r="R5685" i="2"/>
  <c r="O5686" i="2"/>
  <c r="P5686" i="2"/>
  <c r="R5686" i="2"/>
  <c r="O5687" i="2"/>
  <c r="P5687" i="2"/>
  <c r="R5687" i="2"/>
  <c r="O5688" i="2"/>
  <c r="P5688" i="2"/>
  <c r="R5688" i="2"/>
  <c r="O5689" i="2"/>
  <c r="P5689" i="2"/>
  <c r="R5689" i="2"/>
  <c r="O5690" i="2"/>
  <c r="P5690" i="2"/>
  <c r="R5690" i="2"/>
  <c r="O5691" i="2"/>
  <c r="P5691" i="2"/>
  <c r="R5691" i="2"/>
  <c r="O5692" i="2"/>
  <c r="P5692" i="2"/>
  <c r="R5692" i="2"/>
  <c r="O5693" i="2"/>
  <c r="P5693" i="2"/>
  <c r="R5693" i="2"/>
  <c r="O5694" i="2"/>
  <c r="P5694" i="2"/>
  <c r="R5694" i="2"/>
  <c r="O5695" i="2"/>
  <c r="P5695" i="2"/>
  <c r="R5695" i="2"/>
  <c r="O5696" i="2"/>
  <c r="P5696" i="2"/>
  <c r="R5696" i="2"/>
  <c r="O5697" i="2"/>
  <c r="P5697" i="2"/>
  <c r="R5697" i="2"/>
  <c r="O5698" i="2"/>
  <c r="P5698" i="2"/>
  <c r="R5698" i="2"/>
  <c r="O5699" i="2"/>
  <c r="P5699" i="2"/>
  <c r="R5699" i="2"/>
  <c r="O5700" i="2"/>
  <c r="P5700" i="2"/>
  <c r="R5700" i="2"/>
  <c r="O5701" i="2"/>
  <c r="P5701" i="2"/>
  <c r="R5701" i="2"/>
  <c r="O5702" i="2"/>
  <c r="P5702" i="2"/>
  <c r="R5702" i="2"/>
  <c r="O5703" i="2"/>
  <c r="P5703" i="2"/>
  <c r="R5703" i="2"/>
  <c r="O5704" i="2"/>
  <c r="P5704" i="2"/>
  <c r="R5704" i="2"/>
  <c r="O5705" i="2"/>
  <c r="P5705" i="2"/>
  <c r="R5705" i="2"/>
  <c r="O5706" i="2"/>
  <c r="P5706" i="2"/>
  <c r="R5706" i="2"/>
  <c r="O5707" i="2"/>
  <c r="P5707" i="2"/>
  <c r="R5707" i="2"/>
  <c r="O5708" i="2"/>
  <c r="P5708" i="2"/>
  <c r="R5708" i="2"/>
  <c r="O5709" i="2"/>
  <c r="P5709" i="2"/>
  <c r="R5709" i="2"/>
  <c r="O5710" i="2"/>
  <c r="P5710" i="2"/>
  <c r="R5710" i="2"/>
  <c r="O5711" i="2"/>
  <c r="P5711" i="2"/>
  <c r="R5711" i="2"/>
  <c r="O5712" i="2"/>
  <c r="P5712" i="2"/>
  <c r="R5712" i="2"/>
  <c r="O5713" i="2"/>
  <c r="P5713" i="2"/>
  <c r="R5713" i="2"/>
  <c r="O5714" i="2"/>
  <c r="P5714" i="2"/>
  <c r="R5714" i="2"/>
  <c r="O5715" i="2"/>
  <c r="P5715" i="2"/>
  <c r="R5715" i="2"/>
  <c r="O5716" i="2"/>
  <c r="P5716" i="2"/>
  <c r="R5716" i="2"/>
  <c r="O5717" i="2"/>
  <c r="P5717" i="2"/>
  <c r="R5717" i="2"/>
  <c r="O5718" i="2"/>
  <c r="P5718" i="2"/>
  <c r="R5718" i="2"/>
  <c r="O5719" i="2"/>
  <c r="P5719" i="2"/>
  <c r="R5719" i="2"/>
  <c r="O5720" i="2"/>
  <c r="P5720" i="2"/>
  <c r="R5720" i="2"/>
  <c r="O5721" i="2"/>
  <c r="P5721" i="2"/>
  <c r="R5721" i="2"/>
  <c r="O5722" i="2"/>
  <c r="P5722" i="2"/>
  <c r="R5722" i="2"/>
  <c r="O5723" i="2"/>
  <c r="P5723" i="2"/>
  <c r="R5723" i="2"/>
  <c r="O5724" i="2"/>
  <c r="P5724" i="2"/>
  <c r="R5724" i="2"/>
  <c r="O5725" i="2"/>
  <c r="P5725" i="2"/>
  <c r="R5725" i="2"/>
  <c r="O5726" i="2"/>
  <c r="P5726" i="2"/>
  <c r="R5726" i="2"/>
  <c r="O5727" i="2"/>
  <c r="P5727" i="2"/>
  <c r="R5727" i="2"/>
  <c r="O5728" i="2"/>
  <c r="P5728" i="2"/>
  <c r="R5728" i="2"/>
  <c r="O5729" i="2"/>
  <c r="P5729" i="2"/>
  <c r="R5729" i="2"/>
  <c r="O5730" i="2"/>
  <c r="P5730" i="2"/>
  <c r="R5730" i="2"/>
  <c r="O5731" i="2"/>
  <c r="P5731" i="2"/>
  <c r="R5731" i="2"/>
  <c r="O5732" i="2"/>
  <c r="P5732" i="2"/>
  <c r="R5732" i="2"/>
  <c r="O5733" i="2"/>
  <c r="P5733" i="2"/>
  <c r="R5733" i="2"/>
  <c r="O5734" i="2"/>
  <c r="P5734" i="2"/>
  <c r="R5734" i="2"/>
  <c r="O5735" i="2"/>
  <c r="P5735" i="2"/>
  <c r="R5735" i="2"/>
  <c r="O5736" i="2"/>
  <c r="P5736" i="2"/>
  <c r="R5736" i="2"/>
  <c r="O5737" i="2"/>
  <c r="P5737" i="2"/>
  <c r="R5737" i="2"/>
  <c r="O5738" i="2"/>
  <c r="P5738" i="2"/>
  <c r="R5738" i="2"/>
  <c r="O5739" i="2"/>
  <c r="P5739" i="2"/>
  <c r="R5739" i="2"/>
  <c r="O5740" i="2"/>
  <c r="P5740" i="2"/>
  <c r="R5740" i="2"/>
  <c r="O5741" i="2"/>
  <c r="P5741" i="2"/>
  <c r="R5741" i="2"/>
  <c r="O5742" i="2"/>
  <c r="P5742" i="2"/>
  <c r="R5742" i="2"/>
  <c r="O5743" i="2"/>
  <c r="P5743" i="2"/>
  <c r="R5743" i="2"/>
  <c r="O5744" i="2"/>
  <c r="P5744" i="2"/>
  <c r="R5744" i="2"/>
  <c r="O5745" i="2"/>
  <c r="P5745" i="2"/>
  <c r="R5745" i="2"/>
  <c r="O5746" i="2"/>
  <c r="P5746" i="2"/>
  <c r="R5746" i="2"/>
  <c r="O5747" i="2"/>
  <c r="P5747" i="2"/>
  <c r="R5747" i="2"/>
  <c r="O5748" i="2"/>
  <c r="P5748" i="2"/>
  <c r="R5748" i="2"/>
  <c r="O5749" i="2"/>
  <c r="P5749" i="2"/>
  <c r="R5749" i="2"/>
  <c r="O5750" i="2"/>
  <c r="P5750" i="2"/>
  <c r="R5750" i="2"/>
  <c r="O5751" i="2"/>
  <c r="P5751" i="2"/>
  <c r="R5751" i="2"/>
  <c r="O5752" i="2"/>
  <c r="P5752" i="2"/>
  <c r="R5752" i="2"/>
  <c r="O5753" i="2"/>
  <c r="P5753" i="2"/>
  <c r="R5753" i="2"/>
  <c r="O5754" i="2"/>
  <c r="P5754" i="2"/>
  <c r="R5754" i="2"/>
  <c r="O5755" i="2"/>
  <c r="P5755" i="2"/>
  <c r="R5755" i="2"/>
  <c r="O5756" i="2"/>
  <c r="P5756" i="2"/>
  <c r="R5756" i="2"/>
  <c r="O5757" i="2"/>
  <c r="P5757" i="2"/>
  <c r="R5757" i="2"/>
  <c r="O5758" i="2"/>
  <c r="P5758" i="2"/>
  <c r="R5758" i="2"/>
  <c r="O5759" i="2"/>
  <c r="P5759" i="2"/>
  <c r="R5759" i="2"/>
  <c r="O5760" i="2"/>
  <c r="P5760" i="2"/>
  <c r="R5760" i="2"/>
  <c r="O5761" i="2"/>
  <c r="P5761" i="2"/>
  <c r="R5761" i="2"/>
  <c r="O5762" i="2"/>
  <c r="P5762" i="2"/>
  <c r="R5762" i="2"/>
  <c r="O5763" i="2"/>
  <c r="P5763" i="2"/>
  <c r="R5763" i="2"/>
  <c r="O5764" i="2"/>
  <c r="P5764" i="2"/>
  <c r="R5764" i="2"/>
  <c r="O5765" i="2"/>
  <c r="P5765" i="2"/>
  <c r="R5765" i="2"/>
  <c r="O5766" i="2"/>
  <c r="P5766" i="2"/>
  <c r="R5766" i="2"/>
  <c r="O5767" i="2"/>
  <c r="P5767" i="2"/>
  <c r="R5767" i="2"/>
  <c r="O5768" i="2"/>
  <c r="P5768" i="2"/>
  <c r="R5768" i="2"/>
  <c r="O5769" i="2"/>
  <c r="P5769" i="2"/>
  <c r="R5769" i="2"/>
  <c r="O5770" i="2"/>
  <c r="P5770" i="2"/>
  <c r="R5770" i="2"/>
  <c r="O5771" i="2"/>
  <c r="P5771" i="2"/>
  <c r="R5771" i="2"/>
  <c r="O5772" i="2"/>
  <c r="P5772" i="2"/>
  <c r="R5772" i="2"/>
  <c r="O5773" i="2"/>
  <c r="P5773" i="2"/>
  <c r="R5773" i="2"/>
  <c r="O5774" i="2"/>
  <c r="P5774" i="2"/>
  <c r="R5774" i="2"/>
  <c r="O5775" i="2"/>
  <c r="P5775" i="2"/>
  <c r="R5775" i="2"/>
  <c r="O5776" i="2"/>
  <c r="P5776" i="2"/>
  <c r="R5776" i="2"/>
  <c r="O5777" i="2"/>
  <c r="P5777" i="2"/>
  <c r="R5777" i="2"/>
  <c r="O5778" i="2"/>
  <c r="P5778" i="2"/>
  <c r="R5778" i="2"/>
  <c r="O5779" i="2"/>
  <c r="P5779" i="2"/>
  <c r="R5779" i="2"/>
  <c r="O5780" i="2"/>
  <c r="P5780" i="2"/>
  <c r="R5780" i="2"/>
  <c r="O5781" i="2"/>
  <c r="P5781" i="2"/>
  <c r="R5781" i="2"/>
  <c r="O5782" i="2"/>
  <c r="P5782" i="2"/>
  <c r="R5782" i="2"/>
  <c r="O5783" i="2"/>
  <c r="P5783" i="2"/>
  <c r="R5783" i="2"/>
  <c r="O5784" i="2"/>
  <c r="P5784" i="2"/>
  <c r="R5784" i="2"/>
  <c r="O5785" i="2"/>
  <c r="P5785" i="2"/>
  <c r="R5785" i="2"/>
  <c r="O5786" i="2"/>
  <c r="P5786" i="2"/>
  <c r="R5786" i="2"/>
  <c r="O5787" i="2"/>
  <c r="P5787" i="2"/>
  <c r="R5787" i="2"/>
  <c r="O5788" i="2"/>
  <c r="P5788" i="2"/>
  <c r="R5788" i="2"/>
  <c r="O5789" i="2"/>
  <c r="P5789" i="2"/>
  <c r="R5789" i="2"/>
  <c r="O5790" i="2"/>
  <c r="P5790" i="2"/>
  <c r="R5790" i="2"/>
  <c r="O5791" i="2"/>
  <c r="P5791" i="2"/>
  <c r="R5791" i="2"/>
  <c r="O5792" i="2"/>
  <c r="P5792" i="2"/>
  <c r="R5792" i="2"/>
  <c r="O5793" i="2"/>
  <c r="P5793" i="2"/>
  <c r="R5793" i="2"/>
  <c r="O5794" i="2"/>
  <c r="P5794" i="2"/>
  <c r="R5794" i="2"/>
  <c r="O5795" i="2"/>
  <c r="P5795" i="2"/>
  <c r="R5795" i="2"/>
  <c r="O5796" i="2"/>
  <c r="P5796" i="2"/>
  <c r="R5796" i="2"/>
  <c r="O5797" i="2"/>
  <c r="P5797" i="2"/>
  <c r="R5797" i="2"/>
  <c r="O5798" i="2"/>
  <c r="P5798" i="2"/>
  <c r="R5798" i="2"/>
  <c r="O5799" i="2"/>
  <c r="P5799" i="2"/>
  <c r="R5799" i="2"/>
  <c r="O5800" i="2"/>
  <c r="P5800" i="2"/>
  <c r="R5800" i="2"/>
  <c r="O5801" i="2"/>
  <c r="P5801" i="2"/>
  <c r="R5801" i="2"/>
  <c r="O5802" i="2"/>
  <c r="P5802" i="2"/>
  <c r="R5802" i="2"/>
  <c r="O5803" i="2"/>
  <c r="P5803" i="2"/>
  <c r="R5803" i="2"/>
  <c r="O5804" i="2"/>
  <c r="P5804" i="2"/>
  <c r="R5804" i="2"/>
  <c r="O5805" i="2"/>
  <c r="P5805" i="2"/>
  <c r="R5805" i="2"/>
  <c r="O5806" i="2"/>
  <c r="P5806" i="2"/>
  <c r="R5806" i="2"/>
  <c r="O5807" i="2"/>
  <c r="P5807" i="2"/>
  <c r="R5807" i="2"/>
  <c r="O5808" i="2"/>
  <c r="P5808" i="2"/>
  <c r="R5808" i="2"/>
  <c r="O5809" i="2"/>
  <c r="P5809" i="2"/>
  <c r="R5809" i="2"/>
  <c r="O5810" i="2"/>
  <c r="P5810" i="2"/>
  <c r="R5810" i="2"/>
  <c r="O5811" i="2"/>
  <c r="P5811" i="2"/>
  <c r="R5811" i="2"/>
  <c r="O5812" i="2"/>
  <c r="P5812" i="2"/>
  <c r="R5812" i="2"/>
  <c r="O5813" i="2"/>
  <c r="P5813" i="2"/>
  <c r="R5813" i="2"/>
  <c r="O5814" i="2"/>
  <c r="P5814" i="2"/>
  <c r="R5814" i="2"/>
  <c r="O5815" i="2"/>
  <c r="P5815" i="2"/>
  <c r="R5815" i="2"/>
  <c r="O5816" i="2"/>
  <c r="P5816" i="2"/>
  <c r="R5816" i="2"/>
  <c r="O5817" i="2"/>
  <c r="P5817" i="2"/>
  <c r="R5817" i="2"/>
  <c r="O5818" i="2"/>
  <c r="P5818" i="2"/>
  <c r="R5818" i="2"/>
  <c r="O5819" i="2"/>
  <c r="P5819" i="2"/>
  <c r="R5819" i="2"/>
  <c r="O5820" i="2"/>
  <c r="P5820" i="2"/>
  <c r="R5820" i="2"/>
  <c r="O5821" i="2"/>
  <c r="P5821" i="2"/>
  <c r="R5821" i="2"/>
  <c r="O5822" i="2"/>
  <c r="P5822" i="2"/>
  <c r="R5822" i="2"/>
  <c r="O5823" i="2"/>
  <c r="P5823" i="2"/>
  <c r="R5823" i="2"/>
  <c r="O5824" i="2"/>
  <c r="P5824" i="2"/>
  <c r="R5824" i="2"/>
  <c r="O5825" i="2"/>
  <c r="P5825" i="2"/>
  <c r="R5825" i="2"/>
  <c r="O5826" i="2"/>
  <c r="P5826" i="2"/>
  <c r="R5826" i="2"/>
  <c r="O5827" i="2"/>
  <c r="P5827" i="2"/>
  <c r="R5827" i="2"/>
  <c r="O5828" i="2"/>
  <c r="P5828" i="2"/>
  <c r="R5828" i="2"/>
  <c r="O5829" i="2"/>
  <c r="P5829" i="2"/>
  <c r="R5829" i="2"/>
  <c r="O5830" i="2"/>
  <c r="P5830" i="2"/>
  <c r="R5830" i="2"/>
  <c r="O5831" i="2"/>
  <c r="P5831" i="2"/>
  <c r="R5831" i="2"/>
  <c r="O5832" i="2"/>
  <c r="P5832" i="2"/>
  <c r="R5832" i="2"/>
  <c r="O5833" i="2"/>
  <c r="P5833" i="2"/>
  <c r="R5833" i="2"/>
  <c r="O5834" i="2"/>
  <c r="P5834" i="2"/>
  <c r="R5834" i="2"/>
  <c r="O5835" i="2"/>
  <c r="P5835" i="2"/>
  <c r="R5835" i="2"/>
  <c r="O5836" i="2"/>
  <c r="P5836" i="2"/>
  <c r="R5836" i="2"/>
  <c r="O5837" i="2"/>
  <c r="P5837" i="2"/>
  <c r="R5837" i="2"/>
  <c r="O5838" i="2"/>
  <c r="P5838" i="2"/>
  <c r="R5838" i="2"/>
  <c r="O5839" i="2"/>
  <c r="P5839" i="2"/>
  <c r="R5839" i="2"/>
  <c r="O5840" i="2"/>
  <c r="P5840" i="2"/>
  <c r="R5840" i="2"/>
  <c r="O5841" i="2"/>
  <c r="P5841" i="2"/>
  <c r="R5841" i="2"/>
  <c r="O5842" i="2"/>
  <c r="P5842" i="2"/>
  <c r="R5842" i="2"/>
  <c r="O5843" i="2"/>
  <c r="P5843" i="2"/>
  <c r="R5843" i="2"/>
  <c r="O5844" i="2"/>
  <c r="P5844" i="2"/>
  <c r="R5844" i="2"/>
  <c r="O5845" i="2"/>
  <c r="P5845" i="2"/>
  <c r="R5845" i="2"/>
  <c r="O5846" i="2"/>
  <c r="P5846" i="2"/>
  <c r="R5846" i="2"/>
  <c r="O5847" i="2"/>
  <c r="P5847" i="2"/>
  <c r="R5847" i="2"/>
  <c r="O5848" i="2"/>
  <c r="P5848" i="2"/>
  <c r="R5848" i="2"/>
  <c r="O5849" i="2"/>
  <c r="P5849" i="2"/>
  <c r="R5849" i="2"/>
  <c r="O5850" i="2"/>
  <c r="P5850" i="2"/>
  <c r="R5850" i="2"/>
  <c r="O5851" i="2"/>
  <c r="P5851" i="2"/>
  <c r="R5851" i="2"/>
  <c r="O5852" i="2"/>
  <c r="P5852" i="2"/>
  <c r="R5852" i="2"/>
  <c r="O5853" i="2"/>
  <c r="P5853" i="2"/>
  <c r="R5853" i="2"/>
  <c r="O5854" i="2"/>
  <c r="P5854" i="2"/>
  <c r="R5854" i="2"/>
  <c r="O5855" i="2"/>
  <c r="P5855" i="2"/>
  <c r="R5855" i="2"/>
  <c r="O5856" i="2"/>
  <c r="P5856" i="2"/>
  <c r="R5856" i="2"/>
  <c r="O5857" i="2"/>
  <c r="P5857" i="2"/>
  <c r="R5857" i="2"/>
  <c r="O5858" i="2"/>
  <c r="P5858" i="2"/>
  <c r="R5858" i="2"/>
  <c r="O5859" i="2"/>
  <c r="P5859" i="2"/>
  <c r="R5859" i="2"/>
  <c r="O5860" i="2"/>
  <c r="P5860" i="2"/>
  <c r="R5860" i="2"/>
  <c r="O5861" i="2"/>
  <c r="P5861" i="2"/>
  <c r="R5861" i="2"/>
  <c r="O5862" i="2"/>
  <c r="P5862" i="2"/>
  <c r="R5862" i="2"/>
  <c r="O5863" i="2"/>
  <c r="P5863" i="2"/>
  <c r="R5863" i="2"/>
  <c r="O5864" i="2"/>
  <c r="P5864" i="2"/>
  <c r="R5864" i="2"/>
  <c r="O5865" i="2"/>
  <c r="P5865" i="2"/>
  <c r="R5865" i="2"/>
  <c r="O5866" i="2"/>
  <c r="P5866" i="2"/>
  <c r="R5866" i="2"/>
  <c r="O5867" i="2"/>
  <c r="P5867" i="2"/>
  <c r="R5867" i="2"/>
  <c r="O5868" i="2"/>
  <c r="P5868" i="2"/>
  <c r="R5868" i="2"/>
  <c r="O5869" i="2"/>
  <c r="P5869" i="2"/>
  <c r="R5869" i="2"/>
  <c r="O5870" i="2"/>
  <c r="P5870" i="2"/>
  <c r="R5870" i="2"/>
  <c r="O5871" i="2"/>
  <c r="P5871" i="2"/>
  <c r="R5871" i="2"/>
  <c r="O5872" i="2"/>
  <c r="P5872" i="2"/>
  <c r="R5872" i="2"/>
  <c r="O5873" i="2"/>
  <c r="P5873" i="2"/>
  <c r="R5873" i="2"/>
  <c r="O5874" i="2"/>
  <c r="P5874" i="2"/>
  <c r="R5874" i="2"/>
  <c r="O5875" i="2"/>
  <c r="P5875" i="2"/>
  <c r="R5875" i="2"/>
  <c r="O5876" i="2"/>
  <c r="P5876" i="2"/>
  <c r="R5876" i="2"/>
  <c r="O5877" i="2"/>
  <c r="P5877" i="2"/>
  <c r="R5877" i="2"/>
  <c r="O5878" i="2"/>
  <c r="P5878" i="2"/>
  <c r="R5878" i="2"/>
  <c r="O5879" i="2"/>
  <c r="P5879" i="2"/>
  <c r="R5879" i="2"/>
  <c r="O5880" i="2"/>
  <c r="P5880" i="2"/>
  <c r="R5880" i="2"/>
  <c r="O5881" i="2"/>
  <c r="P5881" i="2"/>
  <c r="R5881" i="2"/>
  <c r="O5882" i="2"/>
  <c r="P5882" i="2"/>
  <c r="R5882" i="2"/>
  <c r="O5883" i="2"/>
  <c r="P5883" i="2"/>
  <c r="R5883" i="2"/>
  <c r="O5884" i="2"/>
  <c r="P5884" i="2"/>
  <c r="R5884" i="2"/>
  <c r="O5885" i="2"/>
  <c r="P5885" i="2"/>
  <c r="R5885" i="2"/>
  <c r="O5886" i="2"/>
  <c r="P5886" i="2"/>
  <c r="R5886" i="2"/>
  <c r="O5887" i="2"/>
  <c r="P5887" i="2"/>
  <c r="R5887" i="2"/>
  <c r="O5888" i="2"/>
  <c r="P5888" i="2"/>
  <c r="R5888" i="2"/>
  <c r="O5889" i="2"/>
  <c r="P5889" i="2"/>
  <c r="R5889" i="2"/>
  <c r="O5890" i="2"/>
  <c r="P5890" i="2"/>
  <c r="R5890" i="2"/>
  <c r="O5891" i="2"/>
  <c r="P5891" i="2"/>
  <c r="R5891" i="2"/>
  <c r="O5892" i="2"/>
  <c r="P5892" i="2"/>
  <c r="R5892" i="2"/>
  <c r="O5893" i="2"/>
  <c r="P5893" i="2"/>
  <c r="R5893" i="2"/>
  <c r="O5894" i="2"/>
  <c r="P5894" i="2"/>
  <c r="R5894" i="2"/>
  <c r="O5895" i="2"/>
  <c r="P5895" i="2"/>
  <c r="R5895" i="2"/>
  <c r="O5896" i="2"/>
  <c r="P5896" i="2"/>
  <c r="R5896" i="2"/>
  <c r="O5897" i="2"/>
  <c r="P5897" i="2"/>
  <c r="R5897" i="2"/>
  <c r="O5898" i="2"/>
  <c r="P5898" i="2"/>
  <c r="R5898" i="2"/>
  <c r="O5899" i="2"/>
  <c r="P5899" i="2"/>
  <c r="R5899" i="2"/>
  <c r="O5900" i="2"/>
  <c r="P5900" i="2"/>
  <c r="R5900" i="2"/>
  <c r="O5901" i="2"/>
  <c r="P5901" i="2"/>
  <c r="R5901" i="2"/>
  <c r="O5902" i="2"/>
  <c r="P5902" i="2"/>
  <c r="R5902" i="2"/>
  <c r="O5903" i="2"/>
  <c r="P5903" i="2"/>
  <c r="R5903" i="2"/>
  <c r="O5904" i="2"/>
  <c r="P5904" i="2"/>
  <c r="R5904" i="2"/>
  <c r="O5905" i="2"/>
  <c r="P5905" i="2"/>
  <c r="R5905" i="2"/>
  <c r="O5906" i="2"/>
  <c r="P5906" i="2"/>
  <c r="R5906" i="2"/>
  <c r="O5907" i="2"/>
  <c r="P5907" i="2"/>
  <c r="R5907" i="2"/>
  <c r="O5908" i="2"/>
  <c r="P5908" i="2"/>
  <c r="R5908" i="2"/>
  <c r="O5909" i="2"/>
  <c r="P5909" i="2"/>
  <c r="R5909" i="2"/>
  <c r="O5910" i="2"/>
  <c r="P5910" i="2"/>
  <c r="R5910" i="2"/>
  <c r="O5911" i="2"/>
  <c r="P5911" i="2"/>
  <c r="R5911" i="2"/>
  <c r="O5912" i="2"/>
  <c r="P5912" i="2"/>
  <c r="R5912" i="2"/>
  <c r="O5913" i="2"/>
  <c r="P5913" i="2"/>
  <c r="R5913" i="2"/>
  <c r="O5914" i="2"/>
  <c r="P5914" i="2"/>
  <c r="R5914" i="2"/>
  <c r="O5915" i="2"/>
  <c r="P5915" i="2"/>
  <c r="R5915" i="2"/>
  <c r="O5916" i="2"/>
  <c r="P5916" i="2"/>
  <c r="R5916" i="2"/>
  <c r="O5917" i="2"/>
  <c r="P5917" i="2"/>
  <c r="R5917" i="2"/>
  <c r="O5918" i="2"/>
  <c r="P5918" i="2"/>
  <c r="R5918" i="2"/>
  <c r="O5919" i="2"/>
  <c r="P5919" i="2"/>
  <c r="R5919" i="2"/>
  <c r="O5920" i="2"/>
  <c r="P5920" i="2"/>
  <c r="R5920" i="2"/>
  <c r="O5921" i="2"/>
  <c r="P5921" i="2"/>
  <c r="R5921" i="2"/>
  <c r="O5922" i="2"/>
  <c r="P5922" i="2"/>
  <c r="R5922" i="2"/>
  <c r="O5923" i="2"/>
  <c r="P5923" i="2"/>
  <c r="R5923" i="2"/>
  <c r="O5924" i="2"/>
  <c r="P5924" i="2"/>
  <c r="R5924" i="2"/>
  <c r="O5925" i="2"/>
  <c r="P5925" i="2"/>
  <c r="R5925" i="2"/>
  <c r="O5926" i="2"/>
  <c r="P5926" i="2"/>
  <c r="R5926" i="2"/>
  <c r="O5927" i="2"/>
  <c r="P5927" i="2"/>
  <c r="R5927" i="2"/>
  <c r="O5928" i="2"/>
  <c r="P5928" i="2"/>
  <c r="R5928" i="2"/>
  <c r="O5929" i="2"/>
  <c r="P5929" i="2"/>
  <c r="R5929" i="2"/>
  <c r="O5930" i="2"/>
  <c r="P5930" i="2"/>
  <c r="R5930" i="2"/>
  <c r="O5931" i="2"/>
  <c r="P5931" i="2"/>
  <c r="R5931" i="2"/>
  <c r="O5932" i="2"/>
  <c r="P5932" i="2"/>
  <c r="R5932" i="2"/>
  <c r="O5933" i="2"/>
  <c r="P5933" i="2"/>
  <c r="R5933" i="2"/>
  <c r="O5934" i="2"/>
  <c r="P5934" i="2"/>
  <c r="R5934" i="2"/>
  <c r="O5935" i="2"/>
  <c r="P5935" i="2"/>
  <c r="R5935" i="2"/>
  <c r="O5936" i="2"/>
  <c r="P5936" i="2"/>
  <c r="R5936" i="2"/>
  <c r="O5937" i="2"/>
  <c r="P5937" i="2"/>
  <c r="R5937" i="2"/>
  <c r="O5938" i="2"/>
  <c r="P5938" i="2"/>
  <c r="R5938" i="2"/>
  <c r="O5939" i="2"/>
  <c r="P5939" i="2"/>
  <c r="R5939" i="2"/>
  <c r="O5940" i="2"/>
  <c r="P5940" i="2"/>
  <c r="R5940" i="2"/>
  <c r="O5941" i="2"/>
  <c r="P5941" i="2"/>
  <c r="R5941" i="2"/>
  <c r="O5942" i="2"/>
  <c r="P5942" i="2"/>
  <c r="R5942" i="2"/>
  <c r="O5943" i="2"/>
  <c r="P5943" i="2"/>
  <c r="R5943" i="2"/>
  <c r="O5944" i="2"/>
  <c r="P5944" i="2"/>
  <c r="R5944" i="2"/>
  <c r="O5945" i="2"/>
  <c r="P5945" i="2"/>
  <c r="R5945" i="2"/>
  <c r="O5946" i="2"/>
  <c r="P5946" i="2"/>
  <c r="R5946" i="2"/>
  <c r="O5947" i="2"/>
  <c r="P5947" i="2"/>
  <c r="R5947" i="2"/>
  <c r="O5948" i="2"/>
  <c r="P5948" i="2"/>
  <c r="R5948" i="2"/>
  <c r="O5949" i="2"/>
  <c r="P5949" i="2"/>
  <c r="R5949" i="2"/>
  <c r="O5950" i="2"/>
  <c r="P5950" i="2"/>
  <c r="R5950" i="2"/>
  <c r="O5951" i="2"/>
  <c r="P5951" i="2"/>
  <c r="R5951" i="2"/>
  <c r="O5952" i="2"/>
  <c r="P5952" i="2"/>
  <c r="R5952" i="2"/>
  <c r="O5953" i="2"/>
  <c r="P5953" i="2"/>
  <c r="R5953" i="2"/>
  <c r="O5954" i="2"/>
  <c r="P5954" i="2"/>
  <c r="R5954" i="2"/>
  <c r="O5955" i="2"/>
  <c r="P5955" i="2"/>
  <c r="R5955" i="2"/>
  <c r="O5956" i="2"/>
  <c r="P5956" i="2"/>
  <c r="R5956" i="2"/>
  <c r="O5957" i="2"/>
  <c r="P5957" i="2"/>
  <c r="R5957" i="2"/>
  <c r="O5958" i="2"/>
  <c r="P5958" i="2"/>
  <c r="R5958" i="2"/>
  <c r="O5959" i="2"/>
  <c r="P5959" i="2"/>
  <c r="R5959" i="2"/>
  <c r="O5960" i="2"/>
  <c r="P5960" i="2"/>
  <c r="R5960" i="2"/>
  <c r="O5961" i="2"/>
  <c r="P5961" i="2"/>
  <c r="R5961" i="2"/>
  <c r="O5962" i="2"/>
  <c r="P5962" i="2"/>
  <c r="R5962" i="2"/>
  <c r="O5963" i="2"/>
  <c r="P5963" i="2"/>
  <c r="R5963" i="2"/>
  <c r="O5964" i="2"/>
  <c r="P5964" i="2"/>
  <c r="R5964" i="2"/>
  <c r="O5965" i="2"/>
  <c r="P5965" i="2"/>
  <c r="R5965" i="2"/>
  <c r="O5966" i="2"/>
  <c r="P5966" i="2"/>
  <c r="R5966" i="2"/>
  <c r="O5967" i="2"/>
  <c r="P5967" i="2"/>
  <c r="R5967" i="2"/>
  <c r="O5968" i="2"/>
  <c r="P5968" i="2"/>
  <c r="R5968" i="2"/>
  <c r="O5969" i="2"/>
  <c r="P5969" i="2"/>
  <c r="R5969" i="2"/>
  <c r="O5970" i="2"/>
  <c r="P5970" i="2"/>
  <c r="R5970" i="2"/>
  <c r="O5971" i="2"/>
  <c r="P5971" i="2"/>
  <c r="R5971" i="2"/>
  <c r="O5972" i="2"/>
  <c r="P5972" i="2"/>
  <c r="R5972" i="2"/>
  <c r="O5973" i="2"/>
  <c r="P5973" i="2"/>
  <c r="R5973" i="2"/>
  <c r="O5974" i="2"/>
  <c r="P5974" i="2"/>
  <c r="R5974" i="2"/>
  <c r="O5975" i="2"/>
  <c r="P5975" i="2"/>
  <c r="R5975" i="2"/>
  <c r="O5976" i="2"/>
  <c r="P5976" i="2"/>
  <c r="R5976" i="2"/>
  <c r="O5977" i="2"/>
  <c r="P5977" i="2"/>
  <c r="R5977" i="2"/>
  <c r="O5978" i="2"/>
  <c r="P5978" i="2"/>
  <c r="R5978" i="2"/>
  <c r="O5979" i="2"/>
  <c r="P5979" i="2"/>
  <c r="R5979" i="2"/>
  <c r="O5980" i="2"/>
  <c r="P5980" i="2"/>
  <c r="R5980" i="2"/>
  <c r="O5981" i="2"/>
  <c r="P5981" i="2"/>
  <c r="R5981" i="2"/>
  <c r="O5982" i="2"/>
  <c r="P5982" i="2"/>
  <c r="R5982" i="2"/>
  <c r="O5983" i="2"/>
  <c r="P5983" i="2"/>
  <c r="R5983" i="2"/>
  <c r="O5984" i="2"/>
  <c r="P5984" i="2"/>
  <c r="R5984" i="2"/>
  <c r="O5985" i="2"/>
  <c r="P5985" i="2"/>
  <c r="R5985" i="2"/>
  <c r="O5986" i="2"/>
  <c r="P5986" i="2"/>
  <c r="R5986" i="2"/>
  <c r="O5987" i="2"/>
  <c r="P5987" i="2"/>
  <c r="R5987" i="2"/>
  <c r="O5988" i="2"/>
  <c r="P5988" i="2"/>
  <c r="R5988" i="2"/>
  <c r="O5989" i="2"/>
  <c r="P5989" i="2"/>
  <c r="R5989" i="2"/>
  <c r="O5990" i="2"/>
  <c r="P5990" i="2"/>
  <c r="R5990" i="2"/>
  <c r="O5991" i="2"/>
  <c r="P5991" i="2"/>
  <c r="R5991" i="2"/>
  <c r="O5992" i="2"/>
  <c r="P5992" i="2"/>
  <c r="R5992" i="2"/>
  <c r="O5993" i="2"/>
  <c r="P5993" i="2"/>
  <c r="R5993" i="2"/>
  <c r="O5994" i="2"/>
  <c r="P5994" i="2"/>
  <c r="R5994" i="2"/>
  <c r="O5995" i="2"/>
  <c r="P5995" i="2"/>
  <c r="R5995" i="2"/>
  <c r="O5996" i="2"/>
  <c r="P5996" i="2"/>
  <c r="R5996" i="2"/>
  <c r="O5997" i="2"/>
  <c r="P5997" i="2"/>
  <c r="R5997" i="2"/>
  <c r="O5998" i="2"/>
  <c r="P5998" i="2"/>
  <c r="R5998" i="2"/>
  <c r="O5999" i="2"/>
  <c r="P5999" i="2"/>
  <c r="R5999" i="2"/>
  <c r="O6000" i="2"/>
  <c r="P6000" i="2"/>
  <c r="R6000" i="2"/>
  <c r="O6001" i="2"/>
  <c r="P6001" i="2"/>
  <c r="R6001" i="2"/>
  <c r="O6002" i="2"/>
  <c r="P6002" i="2"/>
  <c r="R6002" i="2"/>
  <c r="O6003" i="2"/>
  <c r="P6003" i="2"/>
  <c r="R6003" i="2"/>
  <c r="O6004" i="2"/>
  <c r="P6004" i="2"/>
  <c r="R6004" i="2"/>
  <c r="O6005" i="2"/>
  <c r="P6005" i="2"/>
  <c r="R6005" i="2"/>
  <c r="O6006" i="2"/>
  <c r="P6006" i="2"/>
  <c r="R6006" i="2"/>
  <c r="O6007" i="2"/>
  <c r="P6007" i="2"/>
  <c r="R6007" i="2"/>
  <c r="O6008" i="2"/>
  <c r="P6008" i="2"/>
  <c r="R6008" i="2"/>
  <c r="O6009" i="2"/>
  <c r="P6009" i="2"/>
  <c r="R6009" i="2"/>
  <c r="O6010" i="2"/>
  <c r="P6010" i="2"/>
  <c r="R6010" i="2"/>
  <c r="O6011" i="2"/>
  <c r="P6011" i="2"/>
  <c r="R6011" i="2"/>
  <c r="O6012" i="2"/>
  <c r="P6012" i="2"/>
  <c r="R6012" i="2"/>
  <c r="O6013" i="2"/>
  <c r="P6013" i="2"/>
  <c r="R6013" i="2"/>
  <c r="O6014" i="2"/>
  <c r="P6014" i="2"/>
  <c r="R6014" i="2"/>
  <c r="O6015" i="2"/>
  <c r="P6015" i="2"/>
  <c r="R6015" i="2"/>
  <c r="O6016" i="2"/>
  <c r="P6016" i="2"/>
  <c r="R6016" i="2"/>
  <c r="O6017" i="2"/>
  <c r="P6017" i="2"/>
  <c r="R6017" i="2"/>
  <c r="O6018" i="2"/>
  <c r="P6018" i="2"/>
  <c r="R6018" i="2"/>
  <c r="O6019" i="2"/>
  <c r="P6019" i="2"/>
  <c r="R6019" i="2"/>
  <c r="O6020" i="2"/>
  <c r="P6020" i="2"/>
  <c r="R6020" i="2"/>
  <c r="O6021" i="2"/>
  <c r="P6021" i="2"/>
  <c r="R6021" i="2"/>
  <c r="O6022" i="2"/>
  <c r="P6022" i="2"/>
  <c r="R6022" i="2"/>
  <c r="O6023" i="2"/>
  <c r="P6023" i="2"/>
  <c r="R6023" i="2"/>
  <c r="O6024" i="2"/>
  <c r="P6024" i="2"/>
  <c r="R6024" i="2"/>
  <c r="O6025" i="2"/>
  <c r="P6025" i="2"/>
  <c r="R6025" i="2"/>
  <c r="O6026" i="2"/>
  <c r="P6026" i="2"/>
  <c r="R6026" i="2"/>
  <c r="O6027" i="2"/>
  <c r="P6027" i="2"/>
  <c r="R6027" i="2"/>
  <c r="O6028" i="2"/>
  <c r="P6028" i="2"/>
  <c r="R6028" i="2"/>
  <c r="O6029" i="2"/>
  <c r="P6029" i="2"/>
  <c r="R6029" i="2"/>
  <c r="O6030" i="2"/>
  <c r="P6030" i="2"/>
  <c r="R6030" i="2"/>
  <c r="O6031" i="2"/>
  <c r="P6031" i="2"/>
  <c r="R6031" i="2"/>
  <c r="O6032" i="2"/>
  <c r="P6032" i="2"/>
  <c r="R6032" i="2"/>
  <c r="O6033" i="2"/>
  <c r="P6033" i="2"/>
  <c r="R6033" i="2"/>
  <c r="O6034" i="2"/>
  <c r="P6034" i="2"/>
  <c r="R6034" i="2"/>
  <c r="O6035" i="2"/>
  <c r="P6035" i="2"/>
  <c r="R6035" i="2"/>
  <c r="O6036" i="2"/>
  <c r="P6036" i="2"/>
  <c r="R6036" i="2"/>
  <c r="O6037" i="2"/>
  <c r="P6037" i="2"/>
  <c r="R6037" i="2"/>
  <c r="O6038" i="2"/>
  <c r="P6038" i="2"/>
  <c r="R6038" i="2"/>
  <c r="O6039" i="2"/>
  <c r="P6039" i="2"/>
  <c r="R6039" i="2"/>
  <c r="O6040" i="2"/>
  <c r="P6040" i="2"/>
  <c r="R6040" i="2"/>
  <c r="O6041" i="2"/>
  <c r="P6041" i="2"/>
  <c r="R6041" i="2"/>
  <c r="O6042" i="2"/>
  <c r="P6042" i="2"/>
  <c r="R6042" i="2"/>
  <c r="O6043" i="2"/>
  <c r="P6043" i="2"/>
  <c r="R6043" i="2"/>
  <c r="O6044" i="2"/>
  <c r="P6044" i="2"/>
  <c r="R6044" i="2"/>
  <c r="O6045" i="2"/>
  <c r="P6045" i="2"/>
  <c r="R6045" i="2"/>
  <c r="O6046" i="2"/>
  <c r="P6046" i="2"/>
  <c r="R6046" i="2"/>
  <c r="O6047" i="2"/>
  <c r="P6047" i="2"/>
  <c r="R6047" i="2"/>
  <c r="O6048" i="2"/>
  <c r="P6048" i="2"/>
  <c r="R6048" i="2"/>
  <c r="O6049" i="2"/>
  <c r="P6049" i="2"/>
  <c r="R6049" i="2"/>
  <c r="O6050" i="2"/>
  <c r="P6050" i="2"/>
  <c r="R6050" i="2"/>
  <c r="O6051" i="2"/>
  <c r="P6051" i="2"/>
  <c r="R6051" i="2"/>
  <c r="O6052" i="2"/>
  <c r="P6052" i="2"/>
  <c r="R6052" i="2"/>
  <c r="O6053" i="2"/>
  <c r="P6053" i="2"/>
  <c r="R6053" i="2"/>
  <c r="O6054" i="2"/>
  <c r="P6054" i="2"/>
  <c r="R6054" i="2"/>
  <c r="O6055" i="2"/>
  <c r="P6055" i="2"/>
  <c r="R6055" i="2"/>
  <c r="O6056" i="2"/>
  <c r="P6056" i="2"/>
  <c r="R6056" i="2"/>
  <c r="O6057" i="2"/>
  <c r="P6057" i="2"/>
  <c r="R6057" i="2"/>
  <c r="O6058" i="2"/>
  <c r="P6058" i="2"/>
  <c r="R6058" i="2"/>
  <c r="O6059" i="2"/>
  <c r="P6059" i="2"/>
  <c r="R6059" i="2"/>
  <c r="O6060" i="2"/>
  <c r="P6060" i="2"/>
  <c r="R6060" i="2"/>
  <c r="O6061" i="2"/>
  <c r="P6061" i="2"/>
  <c r="R6061" i="2"/>
  <c r="O6062" i="2"/>
  <c r="P6062" i="2"/>
  <c r="R6062" i="2"/>
  <c r="O6063" i="2"/>
  <c r="P6063" i="2"/>
  <c r="R6063" i="2"/>
  <c r="O6064" i="2"/>
  <c r="P6064" i="2"/>
  <c r="R6064" i="2"/>
  <c r="O6065" i="2"/>
  <c r="P6065" i="2"/>
  <c r="R6065" i="2"/>
  <c r="O6066" i="2"/>
  <c r="P6066" i="2"/>
  <c r="R6066" i="2"/>
  <c r="O6067" i="2"/>
  <c r="P6067" i="2"/>
  <c r="R6067" i="2"/>
  <c r="O6068" i="2"/>
  <c r="P6068" i="2"/>
  <c r="R6068" i="2"/>
  <c r="O6069" i="2"/>
  <c r="P6069" i="2"/>
  <c r="R6069" i="2"/>
  <c r="O6070" i="2"/>
  <c r="P6070" i="2"/>
  <c r="R6070" i="2"/>
  <c r="O6071" i="2"/>
  <c r="P6071" i="2"/>
  <c r="R6071" i="2"/>
  <c r="O6072" i="2"/>
  <c r="P6072" i="2"/>
  <c r="R6072" i="2"/>
  <c r="O6073" i="2"/>
  <c r="P6073" i="2"/>
  <c r="R6073" i="2"/>
  <c r="O6074" i="2"/>
  <c r="P6074" i="2"/>
  <c r="R6074" i="2"/>
  <c r="O6075" i="2"/>
  <c r="P6075" i="2"/>
  <c r="R6075" i="2"/>
  <c r="O6076" i="2"/>
  <c r="P6076" i="2"/>
  <c r="R6076" i="2"/>
  <c r="O6077" i="2"/>
  <c r="P6077" i="2"/>
  <c r="R6077" i="2"/>
  <c r="O6078" i="2"/>
  <c r="P6078" i="2"/>
  <c r="R6078" i="2"/>
  <c r="O6079" i="2"/>
  <c r="P6079" i="2"/>
  <c r="R6079" i="2"/>
  <c r="O6080" i="2"/>
  <c r="P6080" i="2"/>
  <c r="R6080" i="2"/>
  <c r="O6081" i="2"/>
  <c r="P6081" i="2"/>
  <c r="R6081" i="2"/>
  <c r="O6082" i="2"/>
  <c r="P6082" i="2"/>
  <c r="R6082" i="2"/>
  <c r="O6083" i="2"/>
  <c r="P6083" i="2"/>
  <c r="R6083" i="2"/>
  <c r="O6084" i="2"/>
  <c r="P6084" i="2"/>
  <c r="R6084" i="2"/>
  <c r="O6085" i="2"/>
  <c r="P6085" i="2"/>
  <c r="R6085" i="2"/>
  <c r="O6086" i="2"/>
  <c r="P6086" i="2"/>
  <c r="R6086" i="2"/>
  <c r="O6087" i="2"/>
  <c r="P6087" i="2"/>
  <c r="R6087" i="2"/>
  <c r="O6088" i="2"/>
  <c r="P6088" i="2"/>
  <c r="R6088" i="2"/>
  <c r="O6089" i="2"/>
  <c r="P6089" i="2"/>
  <c r="R6089" i="2"/>
  <c r="O6090" i="2"/>
  <c r="P6090" i="2"/>
  <c r="R6090" i="2"/>
  <c r="O6091" i="2"/>
  <c r="P6091" i="2"/>
  <c r="R6091" i="2"/>
  <c r="O6092" i="2"/>
  <c r="P6092" i="2"/>
  <c r="R6092" i="2"/>
  <c r="O6093" i="2"/>
  <c r="P6093" i="2"/>
  <c r="R6093" i="2"/>
  <c r="O6094" i="2"/>
  <c r="P6094" i="2"/>
  <c r="R6094" i="2"/>
  <c r="O6095" i="2"/>
  <c r="P6095" i="2"/>
  <c r="R6095" i="2"/>
  <c r="O6096" i="2"/>
  <c r="P6096" i="2"/>
  <c r="R6096" i="2"/>
  <c r="O6097" i="2"/>
  <c r="P6097" i="2"/>
  <c r="R6097" i="2"/>
  <c r="O6098" i="2"/>
  <c r="P6098" i="2"/>
  <c r="R6098" i="2"/>
  <c r="O6099" i="2"/>
  <c r="P6099" i="2"/>
  <c r="R6099" i="2"/>
  <c r="O6100" i="2"/>
  <c r="P6100" i="2"/>
  <c r="R6100" i="2"/>
  <c r="O6101" i="2"/>
  <c r="P6101" i="2"/>
  <c r="R6101" i="2"/>
  <c r="O6102" i="2"/>
  <c r="P6102" i="2"/>
  <c r="R6102" i="2"/>
  <c r="O6103" i="2"/>
  <c r="P6103" i="2"/>
  <c r="R6103" i="2"/>
  <c r="O6104" i="2"/>
  <c r="P6104" i="2"/>
  <c r="R6104" i="2"/>
  <c r="O6105" i="2"/>
  <c r="P6105" i="2"/>
  <c r="R6105" i="2"/>
  <c r="O6106" i="2"/>
  <c r="P6106" i="2"/>
  <c r="R6106" i="2"/>
  <c r="O6107" i="2"/>
  <c r="P6107" i="2"/>
  <c r="R6107" i="2"/>
  <c r="O6108" i="2"/>
  <c r="P6108" i="2"/>
  <c r="R6108" i="2"/>
  <c r="O6109" i="2"/>
  <c r="P6109" i="2"/>
  <c r="R6109" i="2"/>
  <c r="O6110" i="2"/>
  <c r="P6110" i="2"/>
  <c r="R6110" i="2"/>
  <c r="O6111" i="2"/>
  <c r="P6111" i="2"/>
  <c r="R6111" i="2"/>
  <c r="O6112" i="2"/>
  <c r="P6112" i="2"/>
  <c r="R6112" i="2"/>
  <c r="O6113" i="2"/>
  <c r="P6113" i="2"/>
  <c r="R6113" i="2"/>
  <c r="O6114" i="2"/>
  <c r="P6114" i="2"/>
  <c r="R6114" i="2"/>
  <c r="O6115" i="2"/>
  <c r="P6115" i="2"/>
  <c r="R6115" i="2"/>
  <c r="O6116" i="2"/>
  <c r="P6116" i="2"/>
  <c r="R6116" i="2"/>
  <c r="O6117" i="2"/>
  <c r="P6117" i="2"/>
  <c r="R6117" i="2"/>
  <c r="O6118" i="2"/>
  <c r="P6118" i="2"/>
  <c r="R6118" i="2"/>
  <c r="O6119" i="2"/>
  <c r="P6119" i="2"/>
  <c r="R6119" i="2"/>
  <c r="O6120" i="2"/>
  <c r="P6120" i="2"/>
  <c r="R6120" i="2"/>
  <c r="O6121" i="2"/>
  <c r="P6121" i="2"/>
  <c r="R6121" i="2"/>
  <c r="O6122" i="2"/>
  <c r="P6122" i="2"/>
  <c r="R6122" i="2"/>
  <c r="O6123" i="2"/>
  <c r="P6123" i="2"/>
  <c r="R6123" i="2"/>
  <c r="O6124" i="2"/>
  <c r="P6124" i="2"/>
  <c r="R6124" i="2"/>
  <c r="O6125" i="2"/>
  <c r="P6125" i="2"/>
  <c r="R6125" i="2"/>
  <c r="O6126" i="2"/>
  <c r="P6126" i="2"/>
  <c r="R6126" i="2"/>
  <c r="O6127" i="2"/>
  <c r="P6127" i="2"/>
  <c r="R6127" i="2"/>
  <c r="O6128" i="2"/>
  <c r="P6128" i="2"/>
  <c r="R6128" i="2"/>
  <c r="O6129" i="2"/>
  <c r="P6129" i="2"/>
  <c r="R6129" i="2"/>
  <c r="O6130" i="2"/>
  <c r="P6130" i="2"/>
  <c r="R6130" i="2"/>
  <c r="O6131" i="2"/>
  <c r="P6131" i="2"/>
  <c r="R6131" i="2"/>
  <c r="O6132" i="2"/>
  <c r="P6132" i="2"/>
  <c r="R6132" i="2"/>
  <c r="O6133" i="2"/>
  <c r="P6133" i="2"/>
  <c r="R6133" i="2"/>
  <c r="O6134" i="2"/>
  <c r="P6134" i="2"/>
  <c r="R6134" i="2"/>
  <c r="O6135" i="2"/>
  <c r="P6135" i="2"/>
  <c r="R6135" i="2"/>
  <c r="O6136" i="2"/>
  <c r="P6136" i="2"/>
  <c r="R6136" i="2"/>
  <c r="O6137" i="2"/>
  <c r="P6137" i="2"/>
  <c r="R6137" i="2"/>
  <c r="O6138" i="2"/>
  <c r="P6138" i="2"/>
  <c r="R6138" i="2"/>
  <c r="O6139" i="2"/>
  <c r="P6139" i="2"/>
  <c r="R6139" i="2"/>
  <c r="O6140" i="2"/>
  <c r="P6140" i="2"/>
  <c r="R6140" i="2"/>
  <c r="O6141" i="2"/>
  <c r="P6141" i="2"/>
  <c r="R6141" i="2"/>
  <c r="O6142" i="2"/>
  <c r="P6142" i="2"/>
  <c r="R6142" i="2"/>
  <c r="O6143" i="2"/>
  <c r="P6143" i="2"/>
  <c r="R6143" i="2"/>
  <c r="O6144" i="2"/>
  <c r="P6144" i="2"/>
  <c r="R6144" i="2"/>
  <c r="O6145" i="2"/>
  <c r="P6145" i="2"/>
  <c r="R6145" i="2"/>
  <c r="O6146" i="2"/>
  <c r="P6146" i="2"/>
  <c r="R6146" i="2"/>
  <c r="O6147" i="2"/>
  <c r="P6147" i="2"/>
  <c r="R6147" i="2"/>
  <c r="O6148" i="2"/>
  <c r="P6148" i="2"/>
  <c r="R6148" i="2"/>
  <c r="O6149" i="2"/>
  <c r="P6149" i="2"/>
  <c r="R6149" i="2"/>
  <c r="O6150" i="2"/>
  <c r="P6150" i="2"/>
  <c r="R6150" i="2"/>
  <c r="O6151" i="2"/>
  <c r="P6151" i="2"/>
  <c r="R6151" i="2"/>
  <c r="O6152" i="2"/>
  <c r="P6152" i="2"/>
  <c r="R6152" i="2"/>
  <c r="O6153" i="2"/>
  <c r="P6153" i="2"/>
  <c r="R6153" i="2"/>
  <c r="O6154" i="2"/>
  <c r="P6154" i="2"/>
  <c r="R6154" i="2"/>
  <c r="O6155" i="2"/>
  <c r="P6155" i="2"/>
  <c r="R6155" i="2"/>
  <c r="O6156" i="2"/>
  <c r="P6156" i="2"/>
  <c r="R6156" i="2"/>
  <c r="O6157" i="2"/>
  <c r="P6157" i="2"/>
  <c r="R6157" i="2"/>
  <c r="O6158" i="2"/>
  <c r="P6158" i="2"/>
  <c r="R6158" i="2"/>
  <c r="O6159" i="2"/>
  <c r="P6159" i="2"/>
  <c r="R6159" i="2"/>
  <c r="O6160" i="2"/>
  <c r="P6160" i="2"/>
  <c r="R6160" i="2"/>
  <c r="O6161" i="2"/>
  <c r="P6161" i="2"/>
  <c r="R6161" i="2"/>
  <c r="O6162" i="2"/>
  <c r="P6162" i="2"/>
  <c r="R6162" i="2"/>
  <c r="O6163" i="2"/>
  <c r="P6163" i="2"/>
  <c r="R6163" i="2"/>
  <c r="O6164" i="2"/>
  <c r="P6164" i="2"/>
  <c r="R6164" i="2"/>
  <c r="O6165" i="2"/>
  <c r="P6165" i="2"/>
  <c r="R6165" i="2"/>
  <c r="O6166" i="2"/>
  <c r="P6166" i="2"/>
  <c r="R6166" i="2"/>
  <c r="O6167" i="2"/>
  <c r="P6167" i="2"/>
  <c r="R6167" i="2"/>
  <c r="O6168" i="2"/>
  <c r="P6168" i="2"/>
  <c r="R6168" i="2"/>
  <c r="O6169" i="2"/>
  <c r="P6169" i="2"/>
  <c r="R6169" i="2"/>
  <c r="O6170" i="2"/>
  <c r="P6170" i="2"/>
  <c r="R6170" i="2"/>
  <c r="O6171" i="2"/>
  <c r="P6171" i="2"/>
  <c r="R6171" i="2"/>
  <c r="O6172" i="2"/>
  <c r="P6172" i="2"/>
  <c r="R6172" i="2"/>
  <c r="O6173" i="2"/>
  <c r="P6173" i="2"/>
  <c r="R6173" i="2"/>
  <c r="O6174" i="2"/>
  <c r="P6174" i="2"/>
  <c r="R6174" i="2"/>
  <c r="O6175" i="2"/>
  <c r="P6175" i="2"/>
  <c r="R6175" i="2"/>
  <c r="O6176" i="2"/>
  <c r="P6176" i="2"/>
  <c r="R6176" i="2"/>
  <c r="O6177" i="2"/>
  <c r="P6177" i="2"/>
  <c r="R6177" i="2"/>
  <c r="O6178" i="2"/>
  <c r="P6178" i="2"/>
  <c r="R6178" i="2"/>
  <c r="O6179" i="2"/>
  <c r="P6179" i="2"/>
  <c r="R6179" i="2"/>
  <c r="O6180" i="2"/>
  <c r="P6180" i="2"/>
  <c r="R6180" i="2"/>
  <c r="O6181" i="2"/>
  <c r="P6181" i="2"/>
  <c r="R6181" i="2"/>
  <c r="O6182" i="2"/>
  <c r="P6182" i="2"/>
  <c r="R6182" i="2"/>
  <c r="O6183" i="2"/>
  <c r="P6183" i="2"/>
  <c r="R6183" i="2"/>
  <c r="O6184" i="2"/>
  <c r="P6184" i="2"/>
  <c r="R6184" i="2"/>
  <c r="O6185" i="2"/>
  <c r="P6185" i="2"/>
  <c r="R6185" i="2"/>
  <c r="O6186" i="2"/>
  <c r="P6186" i="2"/>
  <c r="R6186" i="2"/>
  <c r="O6187" i="2"/>
  <c r="P6187" i="2"/>
  <c r="R6187" i="2"/>
  <c r="O6188" i="2"/>
  <c r="P6188" i="2"/>
  <c r="R6188" i="2"/>
  <c r="O6189" i="2"/>
  <c r="P6189" i="2"/>
  <c r="R6189" i="2"/>
  <c r="O6190" i="2"/>
  <c r="P6190" i="2"/>
  <c r="R6190" i="2"/>
  <c r="O6191" i="2"/>
  <c r="P6191" i="2"/>
  <c r="R6191" i="2"/>
  <c r="O6192" i="2"/>
  <c r="P6192" i="2"/>
  <c r="R6192" i="2"/>
  <c r="O6193" i="2"/>
  <c r="P6193" i="2"/>
  <c r="R6193" i="2"/>
  <c r="O6194" i="2"/>
  <c r="P6194" i="2"/>
  <c r="R6194" i="2"/>
  <c r="O6195" i="2"/>
  <c r="P6195" i="2"/>
  <c r="R6195" i="2"/>
  <c r="O6196" i="2"/>
  <c r="P6196" i="2"/>
  <c r="R6196" i="2"/>
  <c r="O6197" i="2"/>
  <c r="P6197" i="2"/>
  <c r="R6197" i="2"/>
  <c r="O6198" i="2"/>
  <c r="P6198" i="2"/>
  <c r="R6198" i="2"/>
  <c r="O6199" i="2"/>
  <c r="P6199" i="2"/>
  <c r="R6199" i="2"/>
  <c r="O6200" i="2"/>
  <c r="P6200" i="2"/>
  <c r="R6200" i="2"/>
  <c r="O6201" i="2"/>
  <c r="P6201" i="2"/>
  <c r="R6201" i="2"/>
  <c r="O6202" i="2"/>
  <c r="P6202" i="2"/>
  <c r="R6202" i="2"/>
  <c r="O6203" i="2"/>
  <c r="P6203" i="2"/>
  <c r="R6203" i="2"/>
  <c r="O6204" i="2"/>
  <c r="P6204" i="2"/>
  <c r="R6204" i="2"/>
  <c r="O6205" i="2"/>
  <c r="P6205" i="2"/>
  <c r="R6205" i="2"/>
  <c r="O6206" i="2"/>
  <c r="P6206" i="2"/>
  <c r="R6206" i="2"/>
  <c r="O6207" i="2"/>
  <c r="P6207" i="2"/>
  <c r="R6207" i="2"/>
  <c r="O6208" i="2"/>
  <c r="P6208" i="2"/>
  <c r="R6208" i="2"/>
  <c r="O6209" i="2"/>
  <c r="P6209" i="2"/>
  <c r="R6209" i="2"/>
  <c r="O6210" i="2"/>
  <c r="P6210" i="2"/>
  <c r="R6210" i="2"/>
  <c r="O6211" i="2"/>
  <c r="P6211" i="2"/>
  <c r="R6211" i="2"/>
  <c r="O6212" i="2"/>
  <c r="P6212" i="2"/>
  <c r="R6212" i="2"/>
  <c r="O6213" i="2"/>
  <c r="P6213" i="2"/>
  <c r="R6213" i="2"/>
  <c r="O6214" i="2"/>
  <c r="P6214" i="2"/>
  <c r="R6214" i="2"/>
  <c r="O6215" i="2"/>
  <c r="P6215" i="2"/>
  <c r="R6215" i="2"/>
  <c r="O6216" i="2"/>
  <c r="P6216" i="2"/>
  <c r="R6216" i="2"/>
  <c r="O6217" i="2"/>
  <c r="P6217" i="2"/>
  <c r="R6217" i="2"/>
  <c r="O6218" i="2"/>
  <c r="P6218" i="2"/>
  <c r="R6218" i="2"/>
  <c r="O6219" i="2"/>
  <c r="P6219" i="2"/>
  <c r="R6219" i="2"/>
  <c r="O6220" i="2"/>
  <c r="P6220" i="2"/>
  <c r="R6220" i="2"/>
  <c r="O6221" i="2"/>
  <c r="P6221" i="2"/>
  <c r="R6221" i="2"/>
  <c r="O6222" i="2"/>
  <c r="P6222" i="2"/>
  <c r="R6222" i="2"/>
  <c r="O6223" i="2"/>
  <c r="P6223" i="2"/>
  <c r="R6223" i="2"/>
  <c r="O6224" i="2"/>
  <c r="P6224" i="2"/>
  <c r="R6224" i="2"/>
  <c r="O6225" i="2"/>
  <c r="P6225" i="2"/>
  <c r="R6225" i="2"/>
  <c r="O6226" i="2"/>
  <c r="P6226" i="2"/>
  <c r="R6226" i="2"/>
  <c r="O6227" i="2"/>
  <c r="P6227" i="2"/>
  <c r="R6227" i="2"/>
  <c r="O6228" i="2"/>
  <c r="P6228" i="2"/>
  <c r="R6228" i="2"/>
  <c r="O6229" i="2"/>
  <c r="P6229" i="2"/>
  <c r="R6229" i="2"/>
  <c r="O6230" i="2"/>
  <c r="P6230" i="2"/>
  <c r="R6230" i="2"/>
  <c r="O6231" i="2"/>
  <c r="P6231" i="2"/>
  <c r="R6231" i="2"/>
  <c r="O6232" i="2"/>
  <c r="P6232" i="2"/>
  <c r="R6232" i="2"/>
  <c r="O6233" i="2"/>
  <c r="P6233" i="2"/>
  <c r="R6233" i="2"/>
  <c r="O6234" i="2"/>
  <c r="P6234" i="2"/>
  <c r="R6234" i="2"/>
  <c r="O6235" i="2"/>
  <c r="P6235" i="2"/>
  <c r="R6235" i="2"/>
  <c r="O6236" i="2"/>
  <c r="P6236" i="2"/>
  <c r="R6236" i="2"/>
  <c r="O6237" i="2"/>
  <c r="P6237" i="2"/>
  <c r="R6237" i="2"/>
  <c r="O6238" i="2"/>
  <c r="P6238" i="2"/>
  <c r="R6238" i="2"/>
  <c r="O6239" i="2"/>
  <c r="P6239" i="2"/>
  <c r="R6239" i="2"/>
  <c r="O6240" i="2"/>
  <c r="P6240" i="2"/>
  <c r="R6240" i="2"/>
  <c r="O6241" i="2"/>
  <c r="P6241" i="2"/>
  <c r="R6241" i="2"/>
  <c r="O6242" i="2"/>
  <c r="P6242" i="2"/>
  <c r="R6242" i="2"/>
  <c r="O6243" i="2"/>
  <c r="P6243" i="2"/>
  <c r="R6243" i="2"/>
  <c r="O6244" i="2"/>
  <c r="P6244" i="2"/>
  <c r="R6244" i="2"/>
  <c r="O6245" i="2"/>
  <c r="P6245" i="2"/>
  <c r="R6245" i="2"/>
  <c r="O6246" i="2"/>
  <c r="P6246" i="2"/>
  <c r="R6246" i="2"/>
  <c r="O6247" i="2"/>
  <c r="P6247" i="2"/>
  <c r="R6247" i="2"/>
  <c r="O6248" i="2"/>
  <c r="P6248" i="2"/>
  <c r="R6248" i="2"/>
  <c r="O6249" i="2"/>
  <c r="P6249" i="2"/>
  <c r="R6249" i="2"/>
  <c r="O6250" i="2"/>
  <c r="P6250" i="2"/>
  <c r="R6250" i="2"/>
  <c r="O6251" i="2"/>
  <c r="P6251" i="2"/>
  <c r="R6251" i="2"/>
  <c r="O6252" i="2"/>
  <c r="P6252" i="2"/>
  <c r="R6252" i="2"/>
  <c r="O6253" i="2"/>
  <c r="P6253" i="2"/>
  <c r="R6253" i="2"/>
  <c r="O6254" i="2"/>
  <c r="P6254" i="2"/>
  <c r="R6254" i="2"/>
  <c r="O6255" i="2"/>
  <c r="P6255" i="2"/>
  <c r="R6255" i="2"/>
  <c r="O6256" i="2"/>
  <c r="P6256" i="2"/>
  <c r="R6256" i="2"/>
  <c r="O6257" i="2"/>
  <c r="P6257" i="2"/>
  <c r="R6257" i="2"/>
  <c r="O6258" i="2"/>
  <c r="P6258" i="2"/>
  <c r="R6258" i="2"/>
  <c r="O6259" i="2"/>
  <c r="P6259" i="2"/>
  <c r="R6259" i="2"/>
  <c r="O6260" i="2"/>
  <c r="P6260" i="2"/>
  <c r="R6260" i="2"/>
  <c r="O6261" i="2"/>
  <c r="P6261" i="2"/>
  <c r="R6261" i="2"/>
  <c r="O6262" i="2"/>
  <c r="P6262" i="2"/>
  <c r="R6262" i="2"/>
  <c r="O6263" i="2"/>
  <c r="P6263" i="2"/>
  <c r="R6263" i="2"/>
  <c r="O6264" i="2"/>
  <c r="P6264" i="2"/>
  <c r="R6264" i="2"/>
  <c r="O6265" i="2"/>
  <c r="P6265" i="2"/>
  <c r="R6265" i="2"/>
  <c r="O6266" i="2"/>
  <c r="P6266" i="2"/>
  <c r="R6266" i="2"/>
  <c r="O6267" i="2"/>
  <c r="P6267" i="2"/>
  <c r="R6267" i="2"/>
  <c r="O6268" i="2"/>
  <c r="P6268" i="2"/>
  <c r="R6268" i="2"/>
  <c r="O6269" i="2"/>
  <c r="P6269" i="2"/>
  <c r="R6269" i="2"/>
  <c r="O6270" i="2"/>
  <c r="P6270" i="2"/>
  <c r="R6270" i="2"/>
  <c r="O6271" i="2"/>
  <c r="P6271" i="2"/>
  <c r="R6271" i="2"/>
  <c r="O6272" i="2"/>
  <c r="P6272" i="2"/>
  <c r="R6272" i="2"/>
  <c r="O6273" i="2"/>
  <c r="P6273" i="2"/>
  <c r="R6273" i="2"/>
  <c r="O6274" i="2"/>
  <c r="P6274" i="2"/>
  <c r="R6274" i="2"/>
  <c r="O6275" i="2"/>
  <c r="P6275" i="2"/>
  <c r="R6275" i="2"/>
  <c r="O6276" i="2"/>
  <c r="P6276" i="2"/>
  <c r="R6276" i="2"/>
  <c r="O6277" i="2"/>
  <c r="P6277" i="2"/>
  <c r="R6277" i="2"/>
  <c r="O6278" i="2"/>
  <c r="P6278" i="2"/>
  <c r="R6278" i="2"/>
  <c r="O6279" i="2"/>
  <c r="P6279" i="2"/>
  <c r="R6279" i="2"/>
  <c r="O6280" i="2"/>
  <c r="P6280" i="2"/>
  <c r="R6280" i="2"/>
  <c r="O6281" i="2"/>
  <c r="P6281" i="2"/>
  <c r="R6281" i="2"/>
  <c r="O6282" i="2"/>
  <c r="P6282" i="2"/>
  <c r="R6282" i="2"/>
  <c r="O6283" i="2"/>
  <c r="P6283" i="2"/>
  <c r="R6283" i="2"/>
  <c r="O6284" i="2"/>
  <c r="P6284" i="2"/>
  <c r="R6284" i="2"/>
  <c r="O6285" i="2"/>
  <c r="P6285" i="2"/>
  <c r="R6285" i="2"/>
  <c r="O6286" i="2"/>
  <c r="P6286" i="2"/>
  <c r="R6286" i="2"/>
  <c r="O6287" i="2"/>
  <c r="P6287" i="2"/>
  <c r="R6287" i="2"/>
  <c r="O6288" i="2"/>
  <c r="P6288" i="2"/>
  <c r="R6288" i="2"/>
  <c r="O6289" i="2"/>
  <c r="P6289" i="2"/>
  <c r="R6289" i="2"/>
  <c r="O6290" i="2"/>
  <c r="P6290" i="2"/>
  <c r="R6290" i="2"/>
  <c r="O6291" i="2"/>
  <c r="P6291" i="2"/>
  <c r="R6291" i="2"/>
  <c r="O6292" i="2"/>
  <c r="P6292" i="2"/>
  <c r="R6292" i="2"/>
  <c r="O6293" i="2"/>
  <c r="P6293" i="2"/>
  <c r="R6293" i="2"/>
  <c r="O6294" i="2"/>
  <c r="P6294" i="2"/>
  <c r="R6294" i="2"/>
  <c r="O6295" i="2"/>
  <c r="P6295" i="2"/>
  <c r="R6295" i="2"/>
  <c r="O6296" i="2"/>
  <c r="P6296" i="2"/>
  <c r="R6296" i="2"/>
  <c r="O6297" i="2"/>
  <c r="P6297" i="2"/>
  <c r="R6297" i="2"/>
  <c r="O6298" i="2"/>
  <c r="P6298" i="2"/>
  <c r="R6298" i="2"/>
  <c r="O6299" i="2"/>
  <c r="P6299" i="2"/>
  <c r="R6299" i="2"/>
  <c r="O6300" i="2"/>
  <c r="P6300" i="2"/>
  <c r="R6300" i="2"/>
  <c r="O6301" i="2"/>
  <c r="P6301" i="2"/>
  <c r="R6301" i="2"/>
  <c r="O6302" i="2"/>
  <c r="P6302" i="2"/>
  <c r="R6302" i="2"/>
  <c r="O6303" i="2"/>
  <c r="P6303" i="2"/>
  <c r="R6303" i="2"/>
  <c r="O6304" i="2"/>
  <c r="P6304" i="2"/>
  <c r="R6304" i="2"/>
  <c r="O6305" i="2"/>
  <c r="P6305" i="2"/>
  <c r="R6305" i="2"/>
  <c r="O6306" i="2"/>
  <c r="P6306" i="2"/>
  <c r="R6306" i="2"/>
  <c r="O6307" i="2"/>
  <c r="P6307" i="2"/>
  <c r="R6307" i="2"/>
  <c r="O6308" i="2"/>
  <c r="P6308" i="2"/>
  <c r="R6308" i="2"/>
  <c r="O6309" i="2"/>
  <c r="P6309" i="2"/>
  <c r="R6309" i="2"/>
  <c r="O6310" i="2"/>
  <c r="P6310" i="2"/>
  <c r="R6310" i="2"/>
  <c r="O6311" i="2"/>
  <c r="P6311" i="2"/>
  <c r="R6311" i="2"/>
  <c r="O6312" i="2"/>
  <c r="P6312" i="2"/>
  <c r="R6312" i="2"/>
  <c r="O6313" i="2"/>
  <c r="P6313" i="2"/>
  <c r="R6313" i="2"/>
  <c r="O6314" i="2"/>
  <c r="P6314" i="2"/>
  <c r="R6314" i="2"/>
  <c r="O6315" i="2"/>
  <c r="P6315" i="2"/>
  <c r="R6315" i="2"/>
  <c r="O6316" i="2"/>
  <c r="P6316" i="2"/>
  <c r="R6316" i="2"/>
  <c r="O6317" i="2"/>
  <c r="P6317" i="2"/>
  <c r="R6317" i="2"/>
  <c r="O6318" i="2"/>
  <c r="P6318" i="2"/>
  <c r="R6318" i="2"/>
  <c r="O6319" i="2"/>
  <c r="P6319" i="2"/>
  <c r="R6319" i="2"/>
  <c r="O6320" i="2"/>
  <c r="P6320" i="2"/>
  <c r="R6320" i="2"/>
  <c r="O6321" i="2"/>
  <c r="P6321" i="2"/>
  <c r="R6321" i="2"/>
  <c r="O6322" i="2"/>
  <c r="P6322" i="2"/>
  <c r="R6322" i="2"/>
  <c r="O6323" i="2"/>
  <c r="P6323" i="2"/>
  <c r="R6323" i="2"/>
  <c r="O6324" i="2"/>
  <c r="P6324" i="2"/>
  <c r="R6324" i="2"/>
  <c r="O6325" i="2"/>
  <c r="P6325" i="2"/>
  <c r="R6325" i="2"/>
  <c r="O6326" i="2"/>
  <c r="P6326" i="2"/>
  <c r="R6326" i="2"/>
  <c r="O6327" i="2"/>
  <c r="P6327" i="2"/>
  <c r="R6327" i="2"/>
  <c r="O6328" i="2"/>
  <c r="P6328" i="2"/>
  <c r="R6328" i="2"/>
  <c r="O6329" i="2"/>
  <c r="P6329" i="2"/>
  <c r="R6329" i="2"/>
  <c r="O6330" i="2"/>
  <c r="P6330" i="2"/>
  <c r="R6330" i="2"/>
  <c r="O6331" i="2"/>
  <c r="P6331" i="2"/>
  <c r="R6331" i="2"/>
  <c r="O6332" i="2"/>
  <c r="P6332" i="2"/>
  <c r="R6332" i="2"/>
  <c r="O6333" i="2"/>
  <c r="P6333" i="2"/>
  <c r="R6333" i="2"/>
  <c r="O6334" i="2"/>
  <c r="P6334" i="2"/>
  <c r="R6334" i="2"/>
  <c r="O6335" i="2"/>
  <c r="P6335" i="2"/>
  <c r="R6335" i="2"/>
  <c r="O6336" i="2"/>
  <c r="P6336" i="2"/>
  <c r="R6336" i="2"/>
  <c r="O6337" i="2"/>
  <c r="P6337" i="2"/>
  <c r="R6337" i="2"/>
  <c r="O6338" i="2"/>
  <c r="P6338" i="2"/>
  <c r="R6338" i="2"/>
  <c r="O6339" i="2"/>
  <c r="P6339" i="2"/>
  <c r="R6339" i="2"/>
  <c r="O6340" i="2"/>
  <c r="P6340" i="2"/>
  <c r="R6340" i="2"/>
  <c r="O6341" i="2"/>
  <c r="P6341" i="2"/>
  <c r="R6341" i="2"/>
  <c r="O6342" i="2"/>
  <c r="P6342" i="2"/>
  <c r="R6342" i="2"/>
  <c r="O6343" i="2"/>
  <c r="P6343" i="2"/>
  <c r="R6343" i="2"/>
  <c r="O6344" i="2"/>
  <c r="P6344" i="2"/>
  <c r="R6344" i="2"/>
  <c r="O6345" i="2"/>
  <c r="P6345" i="2"/>
  <c r="R6345" i="2"/>
  <c r="O6346" i="2"/>
  <c r="P6346" i="2"/>
  <c r="R6346" i="2"/>
  <c r="O6347" i="2"/>
  <c r="P6347" i="2"/>
  <c r="R6347" i="2"/>
  <c r="O6348" i="2"/>
  <c r="P6348" i="2"/>
  <c r="R6348" i="2"/>
  <c r="O6349" i="2"/>
  <c r="P6349" i="2"/>
  <c r="R6349" i="2"/>
  <c r="O6350" i="2"/>
  <c r="P6350" i="2"/>
  <c r="R6350" i="2"/>
  <c r="O6351" i="2"/>
  <c r="P6351" i="2"/>
  <c r="R6351" i="2"/>
  <c r="O6352" i="2"/>
  <c r="P6352" i="2"/>
  <c r="R6352" i="2"/>
  <c r="O6353" i="2"/>
  <c r="P6353" i="2"/>
  <c r="R6353" i="2"/>
  <c r="O6354" i="2"/>
  <c r="P6354" i="2"/>
  <c r="R6354" i="2"/>
  <c r="O6355" i="2"/>
  <c r="P6355" i="2"/>
  <c r="R6355" i="2"/>
  <c r="O6356" i="2"/>
  <c r="P6356" i="2"/>
  <c r="R6356" i="2"/>
  <c r="O6357" i="2"/>
  <c r="P6357" i="2"/>
  <c r="R6357" i="2"/>
  <c r="O6358" i="2"/>
  <c r="P6358" i="2"/>
  <c r="R6358" i="2"/>
  <c r="O6359" i="2"/>
  <c r="P6359" i="2"/>
  <c r="R6359" i="2"/>
  <c r="O6360" i="2"/>
  <c r="P6360" i="2"/>
  <c r="R6360" i="2"/>
  <c r="O6361" i="2"/>
  <c r="P6361" i="2"/>
  <c r="R6361" i="2"/>
  <c r="O6362" i="2"/>
  <c r="P6362" i="2"/>
  <c r="R6362" i="2"/>
  <c r="O6363" i="2"/>
  <c r="P6363" i="2"/>
  <c r="R6363" i="2"/>
  <c r="O6364" i="2"/>
  <c r="P6364" i="2"/>
  <c r="R6364" i="2"/>
  <c r="O6365" i="2"/>
  <c r="P6365" i="2"/>
  <c r="R6365" i="2"/>
  <c r="O6366" i="2"/>
  <c r="P6366" i="2"/>
  <c r="R6366" i="2"/>
  <c r="O6367" i="2"/>
  <c r="P6367" i="2"/>
  <c r="R6367" i="2"/>
  <c r="O6368" i="2"/>
  <c r="P6368" i="2"/>
  <c r="R6368" i="2"/>
  <c r="O6369" i="2"/>
  <c r="P6369" i="2"/>
  <c r="R6369" i="2"/>
  <c r="O6370" i="2"/>
  <c r="P6370" i="2"/>
  <c r="R6370" i="2"/>
  <c r="O6371" i="2"/>
  <c r="P6371" i="2"/>
  <c r="R6371" i="2"/>
  <c r="O6372" i="2"/>
  <c r="P6372" i="2"/>
  <c r="R6372" i="2"/>
  <c r="O6373" i="2"/>
  <c r="P6373" i="2"/>
  <c r="R6373" i="2"/>
  <c r="O6374" i="2"/>
  <c r="P6374" i="2"/>
  <c r="R6374" i="2"/>
  <c r="O6375" i="2"/>
  <c r="P6375" i="2"/>
  <c r="R6375" i="2"/>
  <c r="O6376" i="2"/>
  <c r="P6376" i="2"/>
  <c r="R6376" i="2"/>
  <c r="O6377" i="2"/>
  <c r="P6377" i="2"/>
  <c r="R6377" i="2"/>
  <c r="O6378" i="2"/>
  <c r="P6378" i="2"/>
  <c r="R6378" i="2"/>
  <c r="O6379" i="2"/>
  <c r="P6379" i="2"/>
  <c r="R6379" i="2"/>
  <c r="O6380" i="2"/>
  <c r="P6380" i="2"/>
  <c r="R6380" i="2"/>
  <c r="O6381" i="2"/>
  <c r="P6381" i="2"/>
  <c r="R6381" i="2"/>
  <c r="O6382" i="2"/>
  <c r="P6382" i="2"/>
  <c r="R6382" i="2"/>
  <c r="O6383" i="2"/>
  <c r="P6383" i="2"/>
  <c r="R6383" i="2"/>
  <c r="O6384" i="2"/>
  <c r="P6384" i="2"/>
  <c r="R6384" i="2"/>
  <c r="O6385" i="2"/>
  <c r="P6385" i="2"/>
  <c r="R6385" i="2"/>
  <c r="O6386" i="2"/>
  <c r="P6386" i="2"/>
  <c r="R6386" i="2"/>
  <c r="O6387" i="2"/>
  <c r="P6387" i="2"/>
  <c r="R6387" i="2"/>
  <c r="O6388" i="2"/>
  <c r="P6388" i="2"/>
  <c r="R6388" i="2"/>
  <c r="O6389" i="2"/>
  <c r="P6389" i="2"/>
  <c r="R6389" i="2"/>
  <c r="O6390" i="2"/>
  <c r="P6390" i="2"/>
  <c r="R6390" i="2"/>
  <c r="O6391" i="2"/>
  <c r="P6391" i="2"/>
  <c r="R6391" i="2"/>
  <c r="O6392" i="2"/>
  <c r="P6392" i="2"/>
  <c r="R6392" i="2"/>
  <c r="O6393" i="2"/>
  <c r="P6393" i="2"/>
  <c r="R6393" i="2"/>
  <c r="O6394" i="2"/>
  <c r="P6394" i="2"/>
  <c r="R6394" i="2"/>
  <c r="O6395" i="2"/>
  <c r="P6395" i="2"/>
  <c r="R6395" i="2"/>
  <c r="O6396" i="2"/>
  <c r="P6396" i="2"/>
  <c r="R6396" i="2"/>
  <c r="O6397" i="2"/>
  <c r="P6397" i="2"/>
  <c r="R6397" i="2"/>
  <c r="O6398" i="2"/>
  <c r="P6398" i="2"/>
  <c r="R6398" i="2"/>
  <c r="O6399" i="2"/>
  <c r="P6399" i="2"/>
  <c r="R6399" i="2"/>
  <c r="O6400" i="2"/>
  <c r="P6400" i="2"/>
  <c r="R6400" i="2"/>
  <c r="O6401" i="2"/>
  <c r="P6401" i="2"/>
  <c r="R6401" i="2"/>
  <c r="O6402" i="2"/>
  <c r="P6402" i="2"/>
  <c r="R6402" i="2"/>
  <c r="O6403" i="2"/>
  <c r="P6403" i="2"/>
  <c r="R6403" i="2"/>
  <c r="O6404" i="2"/>
  <c r="P6404" i="2"/>
  <c r="R6404" i="2"/>
  <c r="O6405" i="2"/>
  <c r="P6405" i="2"/>
  <c r="R6405" i="2"/>
  <c r="O6406" i="2"/>
  <c r="P6406" i="2"/>
  <c r="R6406" i="2"/>
  <c r="O6407" i="2"/>
  <c r="P6407" i="2"/>
  <c r="R6407" i="2"/>
  <c r="O6408" i="2"/>
  <c r="P6408" i="2"/>
  <c r="R6408" i="2"/>
  <c r="O6409" i="2"/>
  <c r="P6409" i="2"/>
  <c r="R6409" i="2"/>
  <c r="O6410" i="2"/>
  <c r="P6410" i="2"/>
  <c r="R6410" i="2"/>
  <c r="O6411" i="2"/>
  <c r="P6411" i="2"/>
  <c r="R6411" i="2"/>
  <c r="O6412" i="2"/>
  <c r="P6412" i="2"/>
  <c r="R6412" i="2"/>
  <c r="O6413" i="2"/>
  <c r="P6413" i="2"/>
  <c r="R6413" i="2"/>
  <c r="O6414" i="2"/>
  <c r="P6414" i="2"/>
  <c r="R6414" i="2"/>
  <c r="O6415" i="2"/>
  <c r="P6415" i="2"/>
  <c r="R6415" i="2"/>
  <c r="O6416" i="2"/>
  <c r="P6416" i="2"/>
  <c r="R6416" i="2"/>
  <c r="O6417" i="2"/>
  <c r="P6417" i="2"/>
  <c r="R6417" i="2"/>
  <c r="O6418" i="2"/>
  <c r="P6418" i="2"/>
  <c r="R6418" i="2"/>
  <c r="O6419" i="2"/>
  <c r="P6419" i="2"/>
  <c r="R6419" i="2"/>
  <c r="O6420" i="2"/>
  <c r="P6420" i="2"/>
  <c r="R6420" i="2"/>
  <c r="O6421" i="2"/>
  <c r="P6421" i="2"/>
  <c r="R6421" i="2"/>
  <c r="O6422" i="2"/>
  <c r="P6422" i="2"/>
  <c r="R6422" i="2"/>
  <c r="O6423" i="2"/>
  <c r="P6423" i="2"/>
  <c r="R6423" i="2"/>
  <c r="O6424" i="2"/>
  <c r="P6424" i="2"/>
  <c r="R6424" i="2"/>
  <c r="O6425" i="2"/>
  <c r="P6425" i="2"/>
  <c r="R6425" i="2"/>
  <c r="O6426" i="2"/>
  <c r="P6426" i="2"/>
  <c r="R6426" i="2"/>
  <c r="O6427" i="2"/>
  <c r="P6427" i="2"/>
  <c r="R6427" i="2"/>
  <c r="O6428" i="2"/>
  <c r="P6428" i="2"/>
  <c r="R6428" i="2"/>
  <c r="O6429" i="2"/>
  <c r="P6429" i="2"/>
  <c r="R6429" i="2"/>
  <c r="O6430" i="2"/>
  <c r="P6430" i="2"/>
  <c r="R6430" i="2"/>
  <c r="O6431" i="2"/>
  <c r="P6431" i="2"/>
  <c r="R6431" i="2"/>
  <c r="O6432" i="2"/>
  <c r="P6432" i="2"/>
  <c r="R6432" i="2"/>
  <c r="O6433" i="2"/>
  <c r="P6433" i="2"/>
  <c r="R6433" i="2"/>
  <c r="O6434" i="2"/>
  <c r="P6434" i="2"/>
  <c r="R6434" i="2"/>
  <c r="O6435" i="2"/>
  <c r="P6435" i="2"/>
  <c r="R6435" i="2"/>
  <c r="O6436" i="2"/>
  <c r="P6436" i="2"/>
  <c r="R6436" i="2"/>
  <c r="O6437" i="2"/>
  <c r="P6437" i="2"/>
  <c r="R6437" i="2"/>
  <c r="O6438" i="2"/>
  <c r="P6438" i="2"/>
  <c r="R6438" i="2"/>
  <c r="O6439" i="2"/>
  <c r="P6439" i="2"/>
  <c r="R6439" i="2"/>
  <c r="O6440" i="2"/>
  <c r="P6440" i="2"/>
  <c r="R6440" i="2"/>
  <c r="O6441" i="2"/>
  <c r="P6441" i="2"/>
  <c r="R6441" i="2"/>
  <c r="O6442" i="2"/>
  <c r="P6442" i="2"/>
  <c r="R6442" i="2"/>
  <c r="O6443" i="2"/>
  <c r="P6443" i="2"/>
  <c r="R6443" i="2"/>
  <c r="O6444" i="2"/>
  <c r="P6444" i="2"/>
  <c r="R6444" i="2"/>
  <c r="O6445" i="2"/>
  <c r="P6445" i="2"/>
  <c r="R6445" i="2"/>
  <c r="O6446" i="2"/>
  <c r="P6446" i="2"/>
  <c r="R6446" i="2"/>
  <c r="O6447" i="2"/>
  <c r="P6447" i="2"/>
  <c r="R6447" i="2"/>
  <c r="O6448" i="2"/>
  <c r="P6448" i="2"/>
  <c r="R6448" i="2"/>
  <c r="O6449" i="2"/>
  <c r="P6449" i="2"/>
  <c r="R6449" i="2"/>
  <c r="O6450" i="2"/>
  <c r="P6450" i="2"/>
  <c r="R6450" i="2"/>
  <c r="O6451" i="2"/>
  <c r="P6451" i="2"/>
  <c r="R6451" i="2"/>
  <c r="O6452" i="2"/>
  <c r="P6452" i="2"/>
  <c r="R6452" i="2"/>
  <c r="O6453" i="2"/>
  <c r="P6453" i="2"/>
  <c r="R6453" i="2"/>
  <c r="O6454" i="2"/>
  <c r="P6454" i="2"/>
  <c r="R6454" i="2"/>
  <c r="O6455" i="2"/>
  <c r="P6455" i="2"/>
  <c r="R6455" i="2"/>
  <c r="O6456" i="2"/>
  <c r="P6456" i="2"/>
  <c r="R6456" i="2"/>
  <c r="O6457" i="2"/>
  <c r="P6457" i="2"/>
  <c r="R6457" i="2"/>
  <c r="O6458" i="2"/>
  <c r="P6458" i="2"/>
  <c r="R6458" i="2"/>
  <c r="O6459" i="2"/>
  <c r="P6459" i="2"/>
  <c r="R6459" i="2"/>
  <c r="O6460" i="2"/>
  <c r="P6460" i="2"/>
  <c r="R6460" i="2"/>
  <c r="O6461" i="2"/>
  <c r="P6461" i="2"/>
  <c r="R6461" i="2"/>
  <c r="O6462" i="2"/>
  <c r="P6462" i="2"/>
  <c r="R6462" i="2"/>
  <c r="O6463" i="2"/>
  <c r="P6463" i="2"/>
  <c r="R6463" i="2"/>
  <c r="O6464" i="2"/>
  <c r="P6464" i="2"/>
  <c r="R6464" i="2"/>
  <c r="O6465" i="2"/>
  <c r="P6465" i="2"/>
  <c r="R6465" i="2"/>
  <c r="O6466" i="2"/>
  <c r="P6466" i="2"/>
  <c r="R6466" i="2"/>
  <c r="O6467" i="2"/>
  <c r="P6467" i="2"/>
  <c r="R6467" i="2"/>
  <c r="O6468" i="2"/>
  <c r="P6468" i="2"/>
  <c r="R6468" i="2"/>
  <c r="O6469" i="2"/>
  <c r="P6469" i="2"/>
  <c r="R6469" i="2"/>
  <c r="O6470" i="2"/>
  <c r="P6470" i="2"/>
  <c r="R6470" i="2"/>
  <c r="O6471" i="2"/>
  <c r="P6471" i="2"/>
  <c r="R6471" i="2"/>
  <c r="O6472" i="2"/>
  <c r="P6472" i="2"/>
  <c r="R6472" i="2"/>
  <c r="O6473" i="2"/>
  <c r="P6473" i="2"/>
  <c r="R6473" i="2"/>
  <c r="O6474" i="2"/>
  <c r="P6474" i="2"/>
  <c r="R6474" i="2"/>
  <c r="O6475" i="2"/>
  <c r="P6475" i="2"/>
  <c r="R6475" i="2"/>
  <c r="O6476" i="2"/>
  <c r="P6476" i="2"/>
  <c r="R6476" i="2"/>
  <c r="O6477" i="2"/>
  <c r="P6477" i="2"/>
  <c r="R6477" i="2"/>
  <c r="O6478" i="2"/>
  <c r="P6478" i="2"/>
  <c r="R6478" i="2"/>
  <c r="O6479" i="2"/>
  <c r="P6479" i="2"/>
  <c r="R6479" i="2"/>
  <c r="O6480" i="2"/>
  <c r="P6480" i="2"/>
  <c r="R6480" i="2"/>
  <c r="O6481" i="2"/>
  <c r="P6481" i="2"/>
  <c r="R6481" i="2"/>
  <c r="O6482" i="2"/>
  <c r="P6482" i="2"/>
  <c r="R6482" i="2"/>
  <c r="O6483" i="2"/>
  <c r="P6483" i="2"/>
  <c r="R6483" i="2"/>
  <c r="O6484" i="2"/>
  <c r="P6484" i="2"/>
  <c r="R6484" i="2"/>
  <c r="O6485" i="2"/>
  <c r="P6485" i="2"/>
  <c r="R6485" i="2"/>
  <c r="O6486" i="2"/>
  <c r="P6486" i="2"/>
  <c r="R6486" i="2"/>
  <c r="O6487" i="2"/>
  <c r="P6487" i="2"/>
  <c r="R6487" i="2"/>
  <c r="O6488" i="2"/>
  <c r="P6488" i="2"/>
  <c r="R6488" i="2"/>
  <c r="O6489" i="2"/>
  <c r="P6489" i="2"/>
  <c r="R6489" i="2"/>
  <c r="O6490" i="2"/>
  <c r="P6490" i="2"/>
  <c r="R6490" i="2"/>
  <c r="O6491" i="2"/>
  <c r="P6491" i="2"/>
  <c r="R6491" i="2"/>
  <c r="O6492" i="2"/>
  <c r="P6492" i="2"/>
  <c r="R6492" i="2"/>
  <c r="O6493" i="2"/>
  <c r="P6493" i="2"/>
  <c r="R6493" i="2"/>
  <c r="O6494" i="2"/>
  <c r="P6494" i="2"/>
  <c r="R6494" i="2"/>
  <c r="O6495" i="2"/>
  <c r="P6495" i="2"/>
  <c r="R6495" i="2"/>
  <c r="O6496" i="2"/>
  <c r="P6496" i="2"/>
  <c r="R6496" i="2"/>
  <c r="O6497" i="2"/>
  <c r="P6497" i="2"/>
  <c r="R6497" i="2"/>
  <c r="O6498" i="2"/>
  <c r="P6498" i="2"/>
  <c r="R6498" i="2"/>
  <c r="O6499" i="2"/>
  <c r="P6499" i="2"/>
  <c r="R6499" i="2"/>
  <c r="O6500" i="2"/>
  <c r="P6500" i="2"/>
  <c r="R6500" i="2"/>
  <c r="O6501" i="2"/>
  <c r="P6501" i="2"/>
  <c r="R6501" i="2"/>
  <c r="O6502" i="2"/>
  <c r="P6502" i="2"/>
  <c r="R6502" i="2"/>
  <c r="O6503" i="2"/>
  <c r="P6503" i="2"/>
  <c r="R6503" i="2"/>
  <c r="O6504" i="2"/>
  <c r="P6504" i="2"/>
  <c r="R6504" i="2"/>
  <c r="O6505" i="2"/>
  <c r="P6505" i="2"/>
  <c r="R6505" i="2"/>
  <c r="O6506" i="2"/>
  <c r="P6506" i="2"/>
  <c r="R6506" i="2"/>
  <c r="O6507" i="2"/>
  <c r="P6507" i="2"/>
  <c r="R6507" i="2"/>
  <c r="O6508" i="2"/>
  <c r="P6508" i="2"/>
  <c r="R6508" i="2"/>
  <c r="O6509" i="2"/>
  <c r="P6509" i="2"/>
  <c r="R6509" i="2"/>
  <c r="O6510" i="2"/>
  <c r="P6510" i="2"/>
  <c r="R6510" i="2"/>
  <c r="O6511" i="2"/>
  <c r="P6511" i="2"/>
  <c r="R6511" i="2"/>
  <c r="O6512" i="2"/>
  <c r="P6512" i="2"/>
  <c r="R6512" i="2"/>
  <c r="O6513" i="2"/>
  <c r="P6513" i="2"/>
  <c r="R6513" i="2"/>
  <c r="O6514" i="2"/>
  <c r="P6514" i="2"/>
  <c r="R6514" i="2"/>
  <c r="O6515" i="2"/>
  <c r="P6515" i="2"/>
  <c r="R6515" i="2"/>
  <c r="O6516" i="2"/>
  <c r="P6516" i="2"/>
  <c r="R6516" i="2"/>
  <c r="O6517" i="2"/>
  <c r="P6517" i="2"/>
  <c r="R6517" i="2"/>
  <c r="O6518" i="2"/>
  <c r="P6518" i="2"/>
  <c r="R6518" i="2"/>
  <c r="O6519" i="2"/>
  <c r="P6519" i="2"/>
  <c r="R6519" i="2"/>
  <c r="O6520" i="2"/>
  <c r="P6520" i="2"/>
  <c r="R6520" i="2"/>
  <c r="O6521" i="2"/>
  <c r="P6521" i="2"/>
  <c r="R6521" i="2"/>
  <c r="O6522" i="2"/>
  <c r="P6522" i="2"/>
  <c r="R6522" i="2"/>
  <c r="O6523" i="2"/>
  <c r="P6523" i="2"/>
  <c r="R6523" i="2"/>
  <c r="O6524" i="2"/>
  <c r="P6524" i="2"/>
  <c r="R6524" i="2"/>
  <c r="O6525" i="2"/>
  <c r="P6525" i="2"/>
  <c r="R6525" i="2"/>
  <c r="O6526" i="2"/>
  <c r="P6526" i="2"/>
  <c r="R6526" i="2"/>
  <c r="O6527" i="2"/>
  <c r="P6527" i="2"/>
  <c r="R6527" i="2"/>
  <c r="O6528" i="2"/>
  <c r="P6528" i="2"/>
  <c r="R6528" i="2"/>
  <c r="O6529" i="2"/>
  <c r="P6529" i="2"/>
  <c r="R6529" i="2"/>
  <c r="O6530" i="2"/>
  <c r="P6530" i="2"/>
  <c r="R6530" i="2"/>
  <c r="O6531" i="2"/>
  <c r="P6531" i="2"/>
  <c r="R6531" i="2"/>
  <c r="O6532" i="2"/>
  <c r="P6532" i="2"/>
  <c r="R6532" i="2"/>
  <c r="O6533" i="2"/>
  <c r="P6533" i="2"/>
  <c r="R6533" i="2"/>
  <c r="O6534" i="2"/>
  <c r="P6534" i="2"/>
  <c r="R6534" i="2"/>
  <c r="O6535" i="2"/>
  <c r="P6535" i="2"/>
  <c r="R6535" i="2"/>
  <c r="O6536" i="2"/>
  <c r="P6536" i="2"/>
  <c r="R6536" i="2"/>
  <c r="O6537" i="2"/>
  <c r="P6537" i="2"/>
  <c r="R6537" i="2"/>
  <c r="O6538" i="2"/>
  <c r="P6538" i="2"/>
  <c r="R6538" i="2"/>
  <c r="O6539" i="2"/>
  <c r="P6539" i="2"/>
  <c r="R6539" i="2"/>
  <c r="O6540" i="2"/>
  <c r="P6540" i="2"/>
  <c r="R6540" i="2"/>
  <c r="O6541" i="2"/>
  <c r="P6541" i="2"/>
  <c r="R6541" i="2"/>
  <c r="O6542" i="2"/>
  <c r="P6542" i="2"/>
  <c r="R6542" i="2"/>
  <c r="O6543" i="2"/>
  <c r="P6543" i="2"/>
  <c r="R6543" i="2"/>
  <c r="O6544" i="2"/>
  <c r="P6544" i="2"/>
  <c r="R6544" i="2"/>
  <c r="O6545" i="2"/>
  <c r="P6545" i="2"/>
  <c r="R6545" i="2"/>
  <c r="O6546" i="2"/>
  <c r="P6546" i="2"/>
  <c r="R6546" i="2"/>
  <c r="O6547" i="2"/>
  <c r="P6547" i="2"/>
  <c r="R6547" i="2"/>
  <c r="O6548" i="2"/>
  <c r="P6548" i="2"/>
  <c r="R6548" i="2"/>
  <c r="O6549" i="2"/>
  <c r="P6549" i="2"/>
  <c r="R6549" i="2"/>
  <c r="O6550" i="2"/>
  <c r="P6550" i="2"/>
  <c r="R6550" i="2"/>
  <c r="O6551" i="2"/>
  <c r="P6551" i="2"/>
  <c r="R6551" i="2"/>
  <c r="O6552" i="2"/>
  <c r="P6552" i="2"/>
  <c r="R6552" i="2"/>
  <c r="O6553" i="2"/>
  <c r="P6553" i="2"/>
  <c r="R6553" i="2"/>
  <c r="O6554" i="2"/>
  <c r="P6554" i="2"/>
  <c r="R6554" i="2"/>
  <c r="O6555" i="2"/>
  <c r="P6555" i="2"/>
  <c r="R6555" i="2"/>
  <c r="O6556" i="2"/>
  <c r="P6556" i="2"/>
  <c r="R6556" i="2"/>
  <c r="O6557" i="2"/>
  <c r="P6557" i="2"/>
  <c r="R6557" i="2"/>
  <c r="O6558" i="2"/>
  <c r="P6558" i="2"/>
  <c r="R6558" i="2"/>
  <c r="O6559" i="2"/>
  <c r="P6559" i="2"/>
  <c r="R6559" i="2"/>
  <c r="O6560" i="2"/>
  <c r="P6560" i="2"/>
  <c r="R6560" i="2"/>
  <c r="O6561" i="2"/>
  <c r="P6561" i="2"/>
  <c r="R6561" i="2"/>
  <c r="O6562" i="2"/>
  <c r="P6562" i="2"/>
  <c r="R6562" i="2"/>
  <c r="O6563" i="2"/>
  <c r="P6563" i="2"/>
  <c r="R6563" i="2"/>
  <c r="O6564" i="2"/>
  <c r="P6564" i="2"/>
  <c r="R6564" i="2"/>
  <c r="O6565" i="2"/>
  <c r="P6565" i="2"/>
  <c r="R6565" i="2"/>
  <c r="O6566" i="2"/>
  <c r="P6566" i="2"/>
  <c r="R6566" i="2"/>
  <c r="O6567" i="2"/>
  <c r="P6567" i="2"/>
  <c r="R6567" i="2"/>
  <c r="O6568" i="2"/>
  <c r="P6568" i="2"/>
  <c r="R6568" i="2"/>
  <c r="O6569" i="2"/>
  <c r="P6569" i="2"/>
  <c r="R6569" i="2"/>
  <c r="O6570" i="2"/>
  <c r="P6570" i="2"/>
  <c r="R6570" i="2"/>
  <c r="O6571" i="2"/>
  <c r="P6571" i="2"/>
  <c r="R6571" i="2"/>
  <c r="O6572" i="2"/>
  <c r="P6572" i="2"/>
  <c r="R6572" i="2"/>
  <c r="O6573" i="2"/>
  <c r="P6573" i="2"/>
  <c r="R6573" i="2"/>
  <c r="O6574" i="2"/>
  <c r="P6574" i="2"/>
  <c r="R6574" i="2"/>
  <c r="O6575" i="2"/>
  <c r="P6575" i="2"/>
  <c r="R6575" i="2"/>
  <c r="O6576" i="2"/>
  <c r="P6576" i="2"/>
  <c r="R6576" i="2"/>
  <c r="O6577" i="2"/>
  <c r="P6577" i="2"/>
  <c r="R6577" i="2"/>
  <c r="O6578" i="2"/>
  <c r="P6578" i="2"/>
  <c r="R6578" i="2"/>
  <c r="O6579" i="2"/>
  <c r="P6579" i="2"/>
  <c r="R6579" i="2"/>
  <c r="O6580" i="2"/>
  <c r="P6580" i="2"/>
  <c r="R6580" i="2"/>
  <c r="O6581" i="2"/>
  <c r="P6581" i="2"/>
  <c r="R6581" i="2"/>
  <c r="O6582" i="2"/>
  <c r="P6582" i="2"/>
  <c r="R6582" i="2"/>
  <c r="O6583" i="2"/>
  <c r="P6583" i="2"/>
  <c r="R6583" i="2"/>
  <c r="O6584" i="2"/>
  <c r="P6584" i="2"/>
  <c r="R6584" i="2"/>
  <c r="O6585" i="2"/>
  <c r="P6585" i="2"/>
  <c r="R6585" i="2"/>
  <c r="O6586" i="2"/>
  <c r="P6586" i="2"/>
  <c r="R6586" i="2"/>
  <c r="O6587" i="2"/>
  <c r="P6587" i="2"/>
  <c r="R6587" i="2"/>
  <c r="O6588" i="2"/>
  <c r="P6588" i="2"/>
  <c r="R6588" i="2"/>
  <c r="O6589" i="2"/>
  <c r="P6589" i="2"/>
  <c r="R6589" i="2"/>
  <c r="O6590" i="2"/>
  <c r="P6590" i="2"/>
  <c r="R6590" i="2"/>
  <c r="O6591" i="2"/>
  <c r="P6591" i="2"/>
  <c r="R6591" i="2"/>
  <c r="O6592" i="2"/>
  <c r="P6592" i="2"/>
  <c r="R6592" i="2"/>
  <c r="O6593" i="2"/>
  <c r="P6593" i="2"/>
  <c r="R6593" i="2"/>
  <c r="O6594" i="2"/>
  <c r="P6594" i="2"/>
  <c r="R6594" i="2"/>
  <c r="O6595" i="2"/>
  <c r="P6595" i="2"/>
  <c r="R6595" i="2"/>
  <c r="O6596" i="2"/>
  <c r="P6596" i="2"/>
  <c r="R6596" i="2"/>
  <c r="O6597" i="2"/>
  <c r="P6597" i="2"/>
  <c r="R6597" i="2"/>
  <c r="O6598" i="2"/>
  <c r="P6598" i="2"/>
  <c r="R6598" i="2"/>
  <c r="O6599" i="2"/>
  <c r="P6599" i="2"/>
  <c r="R6599" i="2"/>
  <c r="O6600" i="2"/>
  <c r="P6600" i="2"/>
  <c r="R6600" i="2"/>
  <c r="O6601" i="2"/>
  <c r="P6601" i="2"/>
  <c r="R6601" i="2"/>
  <c r="O6602" i="2"/>
  <c r="P6602" i="2"/>
  <c r="R6602" i="2"/>
  <c r="O6603" i="2"/>
  <c r="P6603" i="2"/>
  <c r="R6603" i="2"/>
  <c r="O6604" i="2"/>
  <c r="P6604" i="2"/>
  <c r="R6604" i="2"/>
  <c r="O6605" i="2"/>
  <c r="P6605" i="2"/>
  <c r="R6605" i="2"/>
  <c r="O6606" i="2"/>
  <c r="P6606" i="2"/>
  <c r="R6606" i="2"/>
  <c r="O6607" i="2"/>
  <c r="P6607" i="2"/>
  <c r="R6607" i="2"/>
  <c r="O6608" i="2"/>
  <c r="P6608" i="2"/>
  <c r="R6608" i="2"/>
  <c r="O6609" i="2"/>
  <c r="P6609" i="2"/>
  <c r="R6609" i="2"/>
  <c r="O6610" i="2"/>
  <c r="P6610" i="2"/>
  <c r="R6610" i="2"/>
  <c r="O6611" i="2"/>
  <c r="P6611" i="2"/>
  <c r="R6611" i="2"/>
  <c r="O6612" i="2"/>
  <c r="P6612" i="2"/>
  <c r="R6612" i="2"/>
  <c r="O6613" i="2"/>
  <c r="P6613" i="2"/>
  <c r="R6613" i="2"/>
  <c r="O6614" i="2"/>
  <c r="P6614" i="2"/>
  <c r="R6614" i="2"/>
  <c r="O6615" i="2"/>
  <c r="P6615" i="2"/>
  <c r="R6615" i="2"/>
  <c r="O6616" i="2"/>
  <c r="P6616" i="2"/>
  <c r="R6616" i="2"/>
  <c r="O6617" i="2"/>
  <c r="P6617" i="2"/>
  <c r="R6617" i="2"/>
  <c r="O6618" i="2"/>
  <c r="P6618" i="2"/>
  <c r="R6618" i="2"/>
  <c r="O6619" i="2"/>
  <c r="P6619" i="2"/>
  <c r="R6619" i="2"/>
  <c r="O6620" i="2"/>
  <c r="P6620" i="2"/>
  <c r="R6620" i="2"/>
  <c r="O6621" i="2"/>
  <c r="P6621" i="2"/>
  <c r="R6621" i="2"/>
  <c r="O6622" i="2"/>
  <c r="P6622" i="2"/>
  <c r="R6622" i="2"/>
  <c r="O6623" i="2"/>
  <c r="P6623" i="2"/>
  <c r="R6623" i="2"/>
  <c r="O6624" i="2"/>
  <c r="P6624" i="2"/>
  <c r="R6624" i="2"/>
  <c r="O6625" i="2"/>
  <c r="P6625" i="2"/>
  <c r="R6625" i="2"/>
  <c r="O6626" i="2"/>
  <c r="P6626" i="2"/>
  <c r="R6626" i="2"/>
  <c r="O6627" i="2"/>
  <c r="P6627" i="2"/>
  <c r="R6627" i="2"/>
  <c r="O6628" i="2"/>
  <c r="P6628" i="2"/>
  <c r="R6628" i="2"/>
  <c r="O6629" i="2"/>
  <c r="P6629" i="2"/>
  <c r="R6629" i="2"/>
  <c r="O6630" i="2"/>
  <c r="P6630" i="2"/>
  <c r="R6630" i="2"/>
  <c r="O6631" i="2"/>
  <c r="P6631" i="2"/>
  <c r="R6631" i="2"/>
  <c r="O6632" i="2"/>
  <c r="P6632" i="2"/>
  <c r="R6632" i="2"/>
  <c r="O6633" i="2"/>
  <c r="P6633" i="2"/>
  <c r="R6633" i="2"/>
  <c r="O6634" i="2"/>
  <c r="P6634" i="2"/>
  <c r="R6634" i="2"/>
  <c r="O6635" i="2"/>
  <c r="P6635" i="2"/>
  <c r="R6635" i="2"/>
  <c r="O6636" i="2"/>
  <c r="P6636" i="2"/>
  <c r="R6636" i="2"/>
  <c r="O6637" i="2"/>
  <c r="P6637" i="2"/>
  <c r="R6637" i="2"/>
  <c r="O6638" i="2"/>
  <c r="P6638" i="2"/>
  <c r="R6638" i="2"/>
  <c r="O6639" i="2"/>
  <c r="P6639" i="2"/>
  <c r="R6639" i="2"/>
  <c r="O6640" i="2"/>
  <c r="P6640" i="2"/>
  <c r="R6640" i="2"/>
  <c r="O6641" i="2"/>
  <c r="P6641" i="2"/>
  <c r="R6641" i="2"/>
  <c r="O6642" i="2"/>
  <c r="P6642" i="2"/>
  <c r="R6642" i="2"/>
  <c r="O6643" i="2"/>
  <c r="P6643" i="2"/>
  <c r="R6643" i="2"/>
  <c r="O6644" i="2"/>
  <c r="P6644" i="2"/>
  <c r="R6644" i="2"/>
  <c r="O6645" i="2"/>
  <c r="P6645" i="2"/>
  <c r="R6645" i="2"/>
  <c r="O6646" i="2"/>
  <c r="P6646" i="2"/>
  <c r="R6646" i="2"/>
  <c r="O6647" i="2"/>
  <c r="P6647" i="2"/>
  <c r="R6647" i="2"/>
  <c r="O6648" i="2"/>
  <c r="P6648" i="2"/>
  <c r="R6648" i="2"/>
  <c r="O6649" i="2"/>
  <c r="P6649" i="2"/>
  <c r="R6649" i="2"/>
  <c r="O6650" i="2"/>
  <c r="P6650" i="2"/>
  <c r="R6650" i="2"/>
  <c r="O6651" i="2"/>
  <c r="P6651" i="2"/>
  <c r="R6651" i="2"/>
  <c r="O6652" i="2"/>
  <c r="P6652" i="2"/>
  <c r="R6652" i="2"/>
  <c r="O6653" i="2"/>
  <c r="P6653" i="2"/>
  <c r="R6653" i="2"/>
  <c r="O6654" i="2"/>
  <c r="P6654" i="2"/>
  <c r="R6654" i="2"/>
  <c r="O6655" i="2"/>
  <c r="P6655" i="2"/>
  <c r="R6655" i="2"/>
  <c r="O6656" i="2"/>
  <c r="P6656" i="2"/>
  <c r="R6656" i="2"/>
  <c r="O6657" i="2"/>
  <c r="P6657" i="2"/>
  <c r="R6657" i="2"/>
  <c r="O6658" i="2"/>
  <c r="P6658" i="2"/>
  <c r="R6658" i="2"/>
  <c r="O6659" i="2"/>
  <c r="P6659" i="2"/>
  <c r="R6659" i="2"/>
  <c r="O6660" i="2"/>
  <c r="P6660" i="2"/>
  <c r="R6660" i="2"/>
  <c r="O6661" i="2"/>
  <c r="P6661" i="2"/>
  <c r="R6661" i="2"/>
  <c r="O6662" i="2"/>
  <c r="P6662" i="2"/>
  <c r="R6662" i="2"/>
  <c r="O6663" i="2"/>
  <c r="P6663" i="2"/>
  <c r="R6663" i="2"/>
  <c r="O6664" i="2"/>
  <c r="P6664" i="2"/>
  <c r="R6664" i="2"/>
  <c r="O6665" i="2"/>
  <c r="P6665" i="2"/>
  <c r="R6665" i="2"/>
  <c r="O6666" i="2"/>
  <c r="P6666" i="2"/>
  <c r="R6666" i="2"/>
  <c r="O6667" i="2"/>
  <c r="P6667" i="2"/>
  <c r="R6667" i="2"/>
  <c r="O6668" i="2"/>
  <c r="P6668" i="2"/>
  <c r="R6668" i="2"/>
  <c r="O6669" i="2"/>
  <c r="P6669" i="2"/>
  <c r="R6669" i="2"/>
  <c r="O6670" i="2"/>
  <c r="P6670" i="2"/>
  <c r="R6670" i="2"/>
  <c r="O6671" i="2"/>
  <c r="P6671" i="2"/>
  <c r="R6671" i="2"/>
  <c r="O6672" i="2"/>
  <c r="P6672" i="2"/>
  <c r="R6672" i="2"/>
  <c r="O6673" i="2"/>
  <c r="P6673" i="2"/>
  <c r="R6673" i="2"/>
  <c r="O6674" i="2"/>
  <c r="P6674" i="2"/>
  <c r="R6674" i="2"/>
  <c r="O6675" i="2"/>
  <c r="P6675" i="2"/>
  <c r="R6675" i="2"/>
  <c r="O6676" i="2"/>
  <c r="P6676" i="2"/>
  <c r="R6676" i="2"/>
  <c r="O6677" i="2"/>
  <c r="P6677" i="2"/>
  <c r="R6677" i="2"/>
  <c r="O6678" i="2"/>
  <c r="P6678" i="2"/>
  <c r="R6678" i="2"/>
  <c r="O6679" i="2"/>
  <c r="P6679" i="2"/>
  <c r="R6679" i="2"/>
  <c r="O6680" i="2"/>
  <c r="P6680" i="2"/>
  <c r="R6680" i="2"/>
  <c r="O6681" i="2"/>
  <c r="P6681" i="2"/>
  <c r="R6681" i="2"/>
  <c r="O6682" i="2"/>
  <c r="P6682" i="2"/>
  <c r="R6682" i="2"/>
  <c r="O6683" i="2"/>
  <c r="P6683" i="2"/>
  <c r="R6683" i="2"/>
  <c r="O6684" i="2"/>
  <c r="P6684" i="2"/>
  <c r="R6684" i="2"/>
  <c r="O6685" i="2"/>
  <c r="P6685" i="2"/>
  <c r="R6685" i="2"/>
  <c r="O6686" i="2"/>
  <c r="P6686" i="2"/>
  <c r="R6686" i="2"/>
  <c r="O6687" i="2"/>
  <c r="P6687" i="2"/>
  <c r="R6687" i="2"/>
  <c r="O6688" i="2"/>
  <c r="P6688" i="2"/>
  <c r="R6688" i="2"/>
  <c r="O6689" i="2"/>
  <c r="P6689" i="2"/>
  <c r="R6689" i="2"/>
  <c r="O6690" i="2"/>
  <c r="P6690" i="2"/>
  <c r="R6690" i="2"/>
  <c r="O6691" i="2"/>
  <c r="P6691" i="2"/>
  <c r="R6691" i="2"/>
  <c r="O6692" i="2"/>
  <c r="P6692" i="2"/>
  <c r="R6692" i="2"/>
  <c r="O6693" i="2"/>
  <c r="P6693" i="2"/>
  <c r="R6693" i="2"/>
  <c r="O6694" i="2"/>
  <c r="P6694" i="2"/>
  <c r="R6694" i="2"/>
  <c r="O6695" i="2"/>
  <c r="P6695" i="2"/>
  <c r="R6695" i="2"/>
  <c r="O6696" i="2"/>
  <c r="P6696" i="2"/>
  <c r="R6696" i="2"/>
  <c r="O6697" i="2"/>
  <c r="P6697" i="2"/>
  <c r="R6697" i="2"/>
  <c r="O6698" i="2"/>
  <c r="P6698" i="2"/>
  <c r="R6698" i="2"/>
  <c r="O6699" i="2"/>
  <c r="P6699" i="2"/>
  <c r="R6699" i="2"/>
  <c r="O6700" i="2"/>
  <c r="P6700" i="2"/>
  <c r="R6700" i="2"/>
  <c r="O6701" i="2"/>
  <c r="P6701" i="2"/>
  <c r="R6701" i="2"/>
  <c r="O6702" i="2"/>
  <c r="P6702" i="2"/>
  <c r="R6702" i="2"/>
  <c r="O6703" i="2"/>
  <c r="P6703" i="2"/>
  <c r="R6703" i="2"/>
  <c r="O6704" i="2"/>
  <c r="P6704" i="2"/>
  <c r="R6704" i="2"/>
  <c r="O6705" i="2"/>
  <c r="P6705" i="2"/>
  <c r="R6705" i="2"/>
  <c r="O6706" i="2"/>
  <c r="P6706" i="2"/>
  <c r="R6706" i="2"/>
  <c r="O6707" i="2"/>
  <c r="P6707" i="2"/>
  <c r="R6707" i="2"/>
  <c r="O6708" i="2"/>
  <c r="P6708" i="2"/>
  <c r="R6708" i="2"/>
  <c r="O6709" i="2"/>
  <c r="P6709" i="2"/>
  <c r="R6709" i="2"/>
  <c r="O6710" i="2"/>
  <c r="P6710" i="2"/>
  <c r="R6710" i="2"/>
  <c r="O6711" i="2"/>
  <c r="P6711" i="2"/>
  <c r="R6711" i="2"/>
  <c r="O6712" i="2"/>
  <c r="P6712" i="2"/>
  <c r="R6712" i="2"/>
  <c r="O6713" i="2"/>
  <c r="P6713" i="2"/>
  <c r="R6713" i="2"/>
  <c r="O6714" i="2"/>
  <c r="P6714" i="2"/>
  <c r="R6714" i="2"/>
  <c r="O6715" i="2"/>
  <c r="P6715" i="2"/>
  <c r="R6715" i="2"/>
  <c r="O6716" i="2"/>
  <c r="P6716" i="2"/>
  <c r="R6716" i="2"/>
  <c r="O6717" i="2"/>
  <c r="P6717" i="2"/>
  <c r="R6717" i="2"/>
  <c r="O6718" i="2"/>
  <c r="P6718" i="2"/>
  <c r="R6718" i="2"/>
  <c r="O6719" i="2"/>
  <c r="P6719" i="2"/>
  <c r="R6719" i="2"/>
  <c r="O6720" i="2"/>
  <c r="P6720" i="2"/>
  <c r="R6720" i="2"/>
  <c r="O6721" i="2"/>
  <c r="P6721" i="2"/>
  <c r="R6721" i="2"/>
  <c r="O6722" i="2"/>
  <c r="P6722" i="2"/>
  <c r="R6722" i="2"/>
  <c r="O6723" i="2"/>
  <c r="P6723" i="2"/>
  <c r="R6723" i="2"/>
  <c r="O6724" i="2"/>
  <c r="P6724" i="2"/>
  <c r="R6724" i="2"/>
  <c r="O6725" i="2"/>
  <c r="P6725" i="2"/>
  <c r="R6725" i="2"/>
  <c r="O6726" i="2"/>
  <c r="P6726" i="2"/>
  <c r="R6726" i="2"/>
  <c r="O6727" i="2"/>
  <c r="P6727" i="2"/>
  <c r="R6727" i="2"/>
  <c r="O6728" i="2"/>
  <c r="P6728" i="2"/>
  <c r="R6728" i="2"/>
  <c r="O6729" i="2"/>
  <c r="P6729" i="2"/>
  <c r="R6729" i="2"/>
  <c r="O6730" i="2"/>
  <c r="P6730" i="2"/>
  <c r="R6730" i="2"/>
  <c r="O6731" i="2"/>
  <c r="P6731" i="2"/>
  <c r="R6731" i="2"/>
  <c r="O6732" i="2"/>
  <c r="P6732" i="2"/>
  <c r="R6732" i="2"/>
  <c r="O6733" i="2"/>
  <c r="P6733" i="2"/>
  <c r="R6733" i="2"/>
  <c r="O6734" i="2"/>
  <c r="P6734" i="2"/>
  <c r="R6734" i="2"/>
  <c r="O6735" i="2"/>
  <c r="P6735" i="2"/>
  <c r="R6735" i="2"/>
  <c r="O6736" i="2"/>
  <c r="P6736" i="2"/>
  <c r="R6736" i="2"/>
  <c r="O6737" i="2"/>
  <c r="P6737" i="2"/>
  <c r="R6737" i="2"/>
  <c r="O6738" i="2"/>
  <c r="P6738" i="2"/>
  <c r="R6738" i="2"/>
  <c r="O6739" i="2"/>
  <c r="P6739" i="2"/>
  <c r="R6739" i="2"/>
  <c r="O6740" i="2"/>
  <c r="P6740" i="2"/>
  <c r="R6740" i="2"/>
  <c r="O6741" i="2"/>
  <c r="P6741" i="2"/>
  <c r="R6741" i="2"/>
  <c r="O6742" i="2"/>
  <c r="P6742" i="2"/>
  <c r="R6742" i="2"/>
  <c r="O6743" i="2"/>
  <c r="P6743" i="2"/>
  <c r="R6743" i="2"/>
  <c r="O6744" i="2"/>
  <c r="P6744" i="2"/>
  <c r="R6744" i="2"/>
  <c r="O6745" i="2"/>
  <c r="P6745" i="2"/>
  <c r="R6745" i="2"/>
  <c r="O6746" i="2"/>
  <c r="P6746" i="2"/>
  <c r="R6746" i="2"/>
  <c r="O6747" i="2"/>
  <c r="P6747" i="2"/>
  <c r="R6747" i="2"/>
  <c r="O6748" i="2"/>
  <c r="P6748" i="2"/>
  <c r="R6748" i="2"/>
  <c r="O6749" i="2"/>
  <c r="P6749" i="2"/>
  <c r="R6749" i="2"/>
  <c r="O6750" i="2"/>
  <c r="P6750" i="2"/>
  <c r="R6750" i="2"/>
  <c r="O6751" i="2"/>
  <c r="P6751" i="2"/>
  <c r="R6751" i="2"/>
  <c r="O6752" i="2"/>
  <c r="P6752" i="2"/>
  <c r="R6752" i="2"/>
  <c r="O6753" i="2"/>
  <c r="P6753" i="2"/>
  <c r="R6753" i="2"/>
  <c r="O6754" i="2"/>
  <c r="P6754" i="2"/>
  <c r="R6754" i="2"/>
  <c r="O6755" i="2"/>
  <c r="P6755" i="2"/>
  <c r="R6755" i="2"/>
  <c r="O6756" i="2"/>
  <c r="P6756" i="2"/>
  <c r="R6756" i="2"/>
  <c r="O6757" i="2"/>
  <c r="P6757" i="2"/>
  <c r="R6757" i="2"/>
  <c r="O6758" i="2"/>
  <c r="P6758" i="2"/>
  <c r="R6758" i="2"/>
  <c r="O6759" i="2"/>
  <c r="P6759" i="2"/>
  <c r="R6759" i="2"/>
  <c r="O6760" i="2"/>
  <c r="P6760" i="2"/>
  <c r="R6760" i="2"/>
  <c r="O6761" i="2"/>
  <c r="P6761" i="2"/>
  <c r="R6761" i="2"/>
  <c r="O6762" i="2"/>
  <c r="P6762" i="2"/>
  <c r="R6762" i="2"/>
  <c r="O6763" i="2"/>
  <c r="P6763" i="2"/>
  <c r="R6763" i="2"/>
  <c r="O6764" i="2"/>
  <c r="P6764" i="2"/>
  <c r="R6764" i="2"/>
  <c r="O6765" i="2"/>
  <c r="P6765" i="2"/>
  <c r="R6765" i="2"/>
  <c r="O6766" i="2"/>
  <c r="P6766" i="2"/>
  <c r="R6766" i="2"/>
  <c r="O6767" i="2"/>
  <c r="P6767" i="2"/>
  <c r="R6767" i="2"/>
  <c r="O6768" i="2"/>
  <c r="P6768" i="2"/>
  <c r="R6768" i="2"/>
  <c r="O6769" i="2"/>
  <c r="P6769" i="2"/>
  <c r="R6769" i="2"/>
  <c r="O6770" i="2"/>
  <c r="P6770" i="2"/>
  <c r="R6770" i="2"/>
  <c r="O6771" i="2"/>
  <c r="P6771" i="2"/>
  <c r="R6771" i="2"/>
  <c r="O6772" i="2"/>
  <c r="P6772" i="2"/>
  <c r="R6772" i="2"/>
  <c r="O6773" i="2"/>
  <c r="P6773" i="2"/>
  <c r="R6773" i="2"/>
  <c r="O6774" i="2"/>
  <c r="P6774" i="2"/>
  <c r="R6774" i="2"/>
  <c r="O6775" i="2"/>
  <c r="P6775" i="2"/>
  <c r="R6775" i="2"/>
  <c r="O6776" i="2"/>
  <c r="P6776" i="2"/>
  <c r="R6776" i="2"/>
  <c r="O6777" i="2"/>
  <c r="P6777" i="2"/>
  <c r="R6777" i="2"/>
  <c r="O6778" i="2"/>
  <c r="P6778" i="2"/>
  <c r="R6778" i="2"/>
  <c r="O6779" i="2"/>
  <c r="P6779" i="2"/>
  <c r="R6779" i="2"/>
  <c r="O6780" i="2"/>
  <c r="P6780" i="2"/>
  <c r="R6780" i="2"/>
  <c r="O6781" i="2"/>
  <c r="P6781" i="2"/>
  <c r="R6781" i="2"/>
  <c r="O6782" i="2"/>
  <c r="P6782" i="2"/>
  <c r="R6782" i="2"/>
  <c r="O6783" i="2"/>
  <c r="P6783" i="2"/>
  <c r="R6783" i="2"/>
  <c r="O6784" i="2"/>
  <c r="P6784" i="2"/>
  <c r="R6784" i="2"/>
  <c r="O6785" i="2"/>
  <c r="P6785" i="2"/>
  <c r="R6785" i="2"/>
  <c r="O6786" i="2"/>
  <c r="P6786" i="2"/>
  <c r="R6786" i="2"/>
  <c r="O6787" i="2"/>
  <c r="P6787" i="2"/>
  <c r="R6787" i="2"/>
  <c r="O6788" i="2"/>
  <c r="P6788" i="2"/>
  <c r="R6788" i="2"/>
  <c r="O6789" i="2"/>
  <c r="P6789" i="2"/>
  <c r="R6789" i="2"/>
  <c r="O6790" i="2"/>
  <c r="P6790" i="2"/>
  <c r="R6790" i="2"/>
  <c r="O6791" i="2"/>
  <c r="P6791" i="2"/>
  <c r="R6791" i="2"/>
  <c r="O6792" i="2"/>
  <c r="P6792" i="2"/>
  <c r="R6792" i="2"/>
  <c r="O6793" i="2"/>
  <c r="P6793" i="2"/>
  <c r="R6793" i="2"/>
  <c r="O6794" i="2"/>
  <c r="P6794" i="2"/>
  <c r="R6794" i="2"/>
  <c r="O6795" i="2"/>
  <c r="P6795" i="2"/>
  <c r="R6795" i="2"/>
  <c r="O6796" i="2"/>
  <c r="P6796" i="2"/>
  <c r="R6796" i="2"/>
  <c r="O6797" i="2"/>
  <c r="P6797" i="2"/>
  <c r="R6797" i="2"/>
  <c r="O6798" i="2"/>
  <c r="P6798" i="2"/>
  <c r="R6798" i="2"/>
  <c r="O6799" i="2"/>
  <c r="P6799" i="2"/>
  <c r="R6799" i="2"/>
  <c r="O6800" i="2"/>
  <c r="P6800" i="2"/>
  <c r="R6800" i="2"/>
  <c r="O6801" i="2"/>
  <c r="P6801" i="2"/>
  <c r="R6801" i="2"/>
  <c r="O6802" i="2"/>
  <c r="P6802" i="2"/>
  <c r="R6802" i="2"/>
  <c r="O6803" i="2"/>
  <c r="P6803" i="2"/>
  <c r="R6803" i="2"/>
  <c r="O6804" i="2"/>
  <c r="P6804" i="2"/>
  <c r="R6804" i="2"/>
  <c r="O6805" i="2"/>
  <c r="P6805" i="2"/>
  <c r="R6805" i="2"/>
  <c r="O6806" i="2"/>
  <c r="P6806" i="2"/>
  <c r="R6806" i="2"/>
  <c r="O6807" i="2"/>
  <c r="P6807" i="2"/>
  <c r="R6807" i="2"/>
  <c r="O6808" i="2"/>
  <c r="P6808" i="2"/>
  <c r="R6808" i="2"/>
  <c r="O6809" i="2"/>
  <c r="P6809" i="2"/>
  <c r="R6809" i="2"/>
  <c r="O6810" i="2"/>
  <c r="P6810" i="2"/>
  <c r="R6810" i="2"/>
  <c r="O6811" i="2"/>
  <c r="P6811" i="2"/>
  <c r="R6811" i="2"/>
  <c r="O6812" i="2"/>
  <c r="P6812" i="2"/>
  <c r="R6812" i="2"/>
  <c r="O6813" i="2"/>
  <c r="P6813" i="2"/>
  <c r="R6813" i="2"/>
  <c r="O6814" i="2"/>
  <c r="P6814" i="2"/>
  <c r="R6814" i="2"/>
  <c r="O6815" i="2"/>
  <c r="P6815" i="2"/>
  <c r="R6815" i="2"/>
  <c r="O6816" i="2"/>
  <c r="P6816" i="2"/>
  <c r="R6816" i="2"/>
  <c r="O6817" i="2"/>
  <c r="P6817" i="2"/>
  <c r="R6817" i="2"/>
  <c r="O6818" i="2"/>
  <c r="P6818" i="2"/>
  <c r="R6818" i="2"/>
  <c r="O6819" i="2"/>
  <c r="P6819" i="2"/>
  <c r="R6819" i="2"/>
  <c r="O6820" i="2"/>
  <c r="P6820" i="2"/>
  <c r="R6820" i="2"/>
  <c r="O6821" i="2"/>
  <c r="P6821" i="2"/>
  <c r="R6821" i="2"/>
  <c r="O6822" i="2"/>
  <c r="P6822" i="2"/>
  <c r="R6822" i="2"/>
  <c r="O6823" i="2"/>
  <c r="P6823" i="2"/>
  <c r="R6823" i="2"/>
  <c r="O6824" i="2"/>
  <c r="P6824" i="2"/>
  <c r="R6824" i="2"/>
  <c r="O6825" i="2"/>
  <c r="P6825" i="2"/>
  <c r="R6825" i="2"/>
  <c r="O6826" i="2"/>
  <c r="P6826" i="2"/>
  <c r="R6826" i="2"/>
  <c r="O6827" i="2"/>
  <c r="P6827" i="2"/>
  <c r="R6827" i="2"/>
  <c r="O6828" i="2"/>
  <c r="P6828" i="2"/>
  <c r="R6828" i="2"/>
  <c r="O6829" i="2"/>
  <c r="P6829" i="2"/>
  <c r="R6829" i="2"/>
  <c r="O6830" i="2"/>
  <c r="P6830" i="2"/>
  <c r="R6830" i="2"/>
  <c r="O6831" i="2"/>
  <c r="P6831" i="2"/>
  <c r="R6831" i="2"/>
  <c r="O6832" i="2"/>
  <c r="P6832" i="2"/>
  <c r="R6832" i="2"/>
  <c r="O6833" i="2"/>
  <c r="P6833" i="2"/>
  <c r="R6833" i="2"/>
  <c r="O6834" i="2"/>
  <c r="P6834" i="2"/>
  <c r="R6834" i="2"/>
  <c r="O6835" i="2"/>
  <c r="P6835" i="2"/>
  <c r="R6835" i="2"/>
  <c r="O6836" i="2"/>
  <c r="P6836" i="2"/>
  <c r="R6836" i="2"/>
  <c r="O6837" i="2"/>
  <c r="P6837" i="2"/>
  <c r="R6837" i="2"/>
  <c r="O6838" i="2"/>
  <c r="P6838" i="2"/>
  <c r="R6838" i="2"/>
  <c r="O6839" i="2"/>
  <c r="P6839" i="2"/>
  <c r="R6839" i="2"/>
  <c r="O6840" i="2"/>
  <c r="P6840" i="2"/>
  <c r="R6840" i="2"/>
  <c r="O6841" i="2"/>
  <c r="P6841" i="2"/>
  <c r="R6841" i="2"/>
  <c r="O6842" i="2"/>
  <c r="P6842" i="2"/>
  <c r="R6842" i="2"/>
  <c r="O6843" i="2"/>
  <c r="P6843" i="2"/>
  <c r="R6843" i="2"/>
  <c r="O6844" i="2"/>
  <c r="P6844" i="2"/>
  <c r="R6844" i="2"/>
  <c r="O6845" i="2"/>
  <c r="P6845" i="2"/>
  <c r="R6845" i="2"/>
  <c r="O6846" i="2"/>
  <c r="P6846" i="2"/>
  <c r="R6846" i="2"/>
  <c r="O6847" i="2"/>
  <c r="P6847" i="2"/>
  <c r="R6847" i="2"/>
  <c r="O6848" i="2"/>
  <c r="P6848" i="2"/>
  <c r="R6848" i="2"/>
  <c r="O6849" i="2"/>
  <c r="P6849" i="2"/>
  <c r="R6849" i="2"/>
  <c r="O6850" i="2"/>
  <c r="P6850" i="2"/>
  <c r="R6850" i="2"/>
  <c r="O6851" i="2"/>
  <c r="P6851" i="2"/>
  <c r="R6851" i="2"/>
  <c r="O6852" i="2"/>
  <c r="P6852" i="2"/>
  <c r="R6852" i="2"/>
  <c r="O6853" i="2"/>
  <c r="P6853" i="2"/>
  <c r="R6853" i="2"/>
  <c r="O6854" i="2"/>
  <c r="P6854" i="2"/>
  <c r="R6854" i="2"/>
  <c r="O6855" i="2"/>
  <c r="P6855" i="2"/>
  <c r="R6855" i="2"/>
  <c r="O6856" i="2"/>
  <c r="P6856" i="2"/>
  <c r="R6856" i="2"/>
  <c r="O6857" i="2"/>
  <c r="P6857" i="2"/>
  <c r="R6857" i="2"/>
  <c r="O6858" i="2"/>
  <c r="P6858" i="2"/>
  <c r="R6858" i="2"/>
  <c r="O6859" i="2"/>
  <c r="P6859" i="2"/>
  <c r="R6859" i="2"/>
  <c r="O6860" i="2"/>
  <c r="P6860" i="2"/>
  <c r="R6860" i="2"/>
  <c r="O6861" i="2"/>
  <c r="P6861" i="2"/>
  <c r="R6861" i="2"/>
  <c r="O6862" i="2"/>
  <c r="P6862" i="2"/>
  <c r="R6862" i="2"/>
  <c r="O6863" i="2"/>
  <c r="P6863" i="2"/>
  <c r="R6863" i="2"/>
  <c r="O6864" i="2"/>
  <c r="P6864" i="2"/>
  <c r="R6864" i="2"/>
  <c r="O6865" i="2"/>
  <c r="P6865" i="2"/>
  <c r="R6865" i="2"/>
  <c r="O6866" i="2"/>
  <c r="P6866" i="2"/>
  <c r="R6866" i="2"/>
  <c r="O6867" i="2"/>
  <c r="P6867" i="2"/>
  <c r="R6867" i="2"/>
  <c r="O6868" i="2"/>
  <c r="P6868" i="2"/>
  <c r="R6868" i="2"/>
  <c r="O6869" i="2"/>
  <c r="P6869" i="2"/>
  <c r="R6869" i="2"/>
  <c r="O6870" i="2"/>
  <c r="P6870" i="2"/>
  <c r="R6870" i="2"/>
  <c r="O6871" i="2"/>
  <c r="P6871" i="2"/>
  <c r="R6871" i="2"/>
  <c r="O6872" i="2"/>
  <c r="P6872" i="2"/>
  <c r="R6872" i="2"/>
  <c r="O6873" i="2"/>
  <c r="P6873" i="2"/>
  <c r="R6873" i="2"/>
  <c r="O6874" i="2"/>
  <c r="P6874" i="2"/>
  <c r="R6874" i="2"/>
  <c r="O6875" i="2"/>
  <c r="P6875" i="2"/>
  <c r="R6875" i="2"/>
  <c r="O6876" i="2"/>
  <c r="P6876" i="2"/>
  <c r="R6876" i="2"/>
  <c r="O6877" i="2"/>
  <c r="P6877" i="2"/>
  <c r="R6877" i="2"/>
  <c r="O6878" i="2"/>
  <c r="P6878" i="2"/>
  <c r="R6878" i="2"/>
  <c r="O6879" i="2"/>
  <c r="P6879" i="2"/>
  <c r="R6879" i="2"/>
  <c r="O6880" i="2"/>
  <c r="P6880" i="2"/>
  <c r="R6880" i="2"/>
  <c r="O6881" i="2"/>
  <c r="P6881" i="2"/>
  <c r="R6881" i="2"/>
  <c r="O6882" i="2"/>
  <c r="P6882" i="2"/>
  <c r="R6882" i="2"/>
  <c r="O6883" i="2"/>
  <c r="P6883" i="2"/>
  <c r="R6883" i="2"/>
  <c r="O6884" i="2"/>
  <c r="P6884" i="2"/>
  <c r="R6884" i="2"/>
  <c r="O6885" i="2"/>
  <c r="P6885" i="2"/>
  <c r="R6885" i="2"/>
  <c r="O6886" i="2"/>
  <c r="P6886" i="2"/>
  <c r="R6886" i="2"/>
  <c r="O6887" i="2"/>
  <c r="P6887" i="2"/>
  <c r="R6887" i="2"/>
  <c r="O6888" i="2"/>
  <c r="P6888" i="2"/>
  <c r="R6888" i="2"/>
  <c r="O6889" i="2"/>
  <c r="P6889" i="2"/>
  <c r="R6889" i="2"/>
  <c r="O6890" i="2"/>
  <c r="P6890" i="2"/>
  <c r="R6890" i="2"/>
  <c r="O6891" i="2"/>
  <c r="P6891" i="2"/>
  <c r="R6891" i="2"/>
  <c r="O6892" i="2"/>
  <c r="P6892" i="2"/>
  <c r="R6892" i="2"/>
  <c r="O6893" i="2"/>
  <c r="P6893" i="2"/>
  <c r="R6893" i="2"/>
  <c r="O6894" i="2"/>
  <c r="P6894" i="2"/>
  <c r="R6894" i="2"/>
  <c r="O6895" i="2"/>
  <c r="P6895" i="2"/>
  <c r="R6895" i="2"/>
  <c r="O6896" i="2"/>
  <c r="P6896" i="2"/>
  <c r="R6896" i="2"/>
  <c r="O6897" i="2"/>
  <c r="P6897" i="2"/>
  <c r="R6897" i="2"/>
  <c r="O6898" i="2"/>
  <c r="P6898" i="2"/>
  <c r="R6898" i="2"/>
  <c r="O6899" i="2"/>
  <c r="P6899" i="2"/>
  <c r="R6899" i="2"/>
  <c r="O6900" i="2"/>
  <c r="P6900" i="2"/>
  <c r="R6900" i="2"/>
  <c r="O6901" i="2"/>
  <c r="P6901" i="2"/>
  <c r="R6901" i="2"/>
  <c r="O6902" i="2"/>
  <c r="P6902" i="2"/>
  <c r="R6902" i="2"/>
  <c r="O6903" i="2"/>
  <c r="P6903" i="2"/>
  <c r="R6903" i="2"/>
  <c r="O6904" i="2"/>
  <c r="P6904" i="2"/>
  <c r="R6904" i="2"/>
  <c r="O6905" i="2"/>
  <c r="P6905" i="2"/>
  <c r="R6905" i="2"/>
  <c r="O6906" i="2"/>
  <c r="P6906" i="2"/>
  <c r="R6906" i="2"/>
  <c r="O6907" i="2"/>
  <c r="P6907" i="2"/>
  <c r="R6907" i="2"/>
  <c r="O6908" i="2"/>
  <c r="P6908" i="2"/>
  <c r="R6908" i="2"/>
  <c r="O6909" i="2"/>
  <c r="P6909" i="2"/>
  <c r="R6909" i="2"/>
  <c r="O6910" i="2"/>
  <c r="P6910" i="2"/>
  <c r="R6910" i="2"/>
  <c r="O6911" i="2"/>
  <c r="P6911" i="2"/>
  <c r="R6911" i="2"/>
  <c r="O6912" i="2"/>
  <c r="P6912" i="2"/>
  <c r="R6912" i="2"/>
  <c r="O6913" i="2"/>
  <c r="P6913" i="2"/>
  <c r="R6913" i="2"/>
  <c r="O6914" i="2"/>
  <c r="P6914" i="2"/>
  <c r="R6914" i="2"/>
  <c r="O6915" i="2"/>
  <c r="P6915" i="2"/>
  <c r="R6915" i="2"/>
  <c r="O6916" i="2"/>
  <c r="P6916" i="2"/>
  <c r="R6916" i="2"/>
  <c r="O6917" i="2"/>
  <c r="P6917" i="2"/>
  <c r="R6917" i="2"/>
  <c r="O6918" i="2"/>
  <c r="P6918" i="2"/>
  <c r="R6918" i="2"/>
  <c r="O6919" i="2"/>
  <c r="P6919" i="2"/>
  <c r="R6919" i="2"/>
  <c r="O6920" i="2"/>
  <c r="P6920" i="2"/>
  <c r="R6920" i="2"/>
  <c r="O6921" i="2"/>
  <c r="P6921" i="2"/>
  <c r="R6921" i="2"/>
  <c r="O6922" i="2"/>
  <c r="P6922" i="2"/>
  <c r="R6922" i="2"/>
  <c r="O6923" i="2"/>
  <c r="P6923" i="2"/>
  <c r="R6923" i="2"/>
  <c r="O6924" i="2"/>
  <c r="P6924" i="2"/>
  <c r="R6924" i="2"/>
  <c r="O6925" i="2"/>
  <c r="P6925" i="2"/>
  <c r="R6925" i="2"/>
  <c r="O6926" i="2"/>
  <c r="P6926" i="2"/>
  <c r="R6926" i="2"/>
  <c r="O6927" i="2"/>
  <c r="P6927" i="2"/>
  <c r="R6927" i="2"/>
  <c r="O6928" i="2"/>
  <c r="P6928" i="2"/>
  <c r="R6928" i="2"/>
  <c r="O6929" i="2"/>
  <c r="P6929" i="2"/>
  <c r="R6929" i="2"/>
  <c r="O6930" i="2"/>
  <c r="P6930" i="2"/>
  <c r="R6930" i="2"/>
  <c r="O6931" i="2"/>
  <c r="P6931" i="2"/>
  <c r="R6931" i="2"/>
  <c r="O6932" i="2"/>
  <c r="P6932" i="2"/>
  <c r="R6932" i="2"/>
  <c r="O6933" i="2"/>
  <c r="P6933" i="2"/>
  <c r="R6933" i="2"/>
  <c r="O6934" i="2"/>
  <c r="P6934" i="2"/>
  <c r="R6934" i="2"/>
  <c r="O6935" i="2"/>
  <c r="P6935" i="2"/>
  <c r="R6935" i="2"/>
  <c r="O6936" i="2"/>
  <c r="P6936" i="2"/>
  <c r="R6936" i="2"/>
  <c r="O6937" i="2"/>
  <c r="P6937" i="2"/>
  <c r="R6937" i="2"/>
  <c r="O6938" i="2"/>
  <c r="P6938" i="2"/>
  <c r="R6938" i="2"/>
  <c r="O6939" i="2"/>
  <c r="P6939" i="2"/>
  <c r="R6939" i="2"/>
  <c r="O6940" i="2"/>
  <c r="P6940" i="2"/>
  <c r="R6940" i="2"/>
  <c r="O6941" i="2"/>
  <c r="P6941" i="2"/>
  <c r="R6941" i="2"/>
  <c r="O6942" i="2"/>
  <c r="P6942" i="2"/>
  <c r="R6942" i="2"/>
  <c r="O6943" i="2"/>
  <c r="P6943" i="2"/>
  <c r="R6943" i="2"/>
  <c r="O6944" i="2"/>
  <c r="P6944" i="2"/>
  <c r="R6944" i="2"/>
  <c r="O6945" i="2"/>
  <c r="P6945" i="2"/>
  <c r="R6945" i="2"/>
  <c r="O6946" i="2"/>
  <c r="P6946" i="2"/>
  <c r="R6946" i="2"/>
  <c r="O6947" i="2"/>
  <c r="P6947" i="2"/>
  <c r="R6947" i="2"/>
  <c r="O6948" i="2"/>
  <c r="P6948" i="2"/>
  <c r="R6948" i="2"/>
  <c r="O6949" i="2"/>
  <c r="P6949" i="2"/>
  <c r="R6949" i="2"/>
  <c r="O6950" i="2"/>
  <c r="P6950" i="2"/>
  <c r="R6950" i="2"/>
  <c r="O6951" i="2"/>
  <c r="P6951" i="2"/>
  <c r="R6951" i="2"/>
  <c r="O6952" i="2"/>
  <c r="P6952" i="2"/>
  <c r="R6952" i="2"/>
  <c r="O6953" i="2"/>
  <c r="P6953" i="2"/>
  <c r="R6953" i="2"/>
  <c r="O6954" i="2"/>
  <c r="P6954" i="2"/>
  <c r="R6954" i="2"/>
  <c r="O6955" i="2"/>
  <c r="P6955" i="2"/>
  <c r="R6955" i="2"/>
  <c r="O6956" i="2"/>
  <c r="P6956" i="2"/>
  <c r="R6956" i="2"/>
  <c r="O6957" i="2"/>
  <c r="P6957" i="2"/>
  <c r="R6957" i="2"/>
  <c r="O6958" i="2"/>
  <c r="P6958" i="2"/>
  <c r="R6958" i="2"/>
  <c r="O6959" i="2"/>
  <c r="P6959" i="2"/>
  <c r="R6959" i="2"/>
  <c r="O6960" i="2"/>
  <c r="P6960" i="2"/>
  <c r="R6960" i="2"/>
  <c r="O6961" i="2"/>
  <c r="P6961" i="2"/>
  <c r="R6961" i="2"/>
  <c r="O6962" i="2"/>
  <c r="P6962" i="2"/>
  <c r="R6962" i="2"/>
  <c r="O6963" i="2"/>
  <c r="P6963" i="2"/>
  <c r="R6963" i="2"/>
  <c r="O6964" i="2"/>
  <c r="P6964" i="2"/>
  <c r="R6964" i="2"/>
  <c r="O6965" i="2"/>
  <c r="P6965" i="2"/>
  <c r="R6965" i="2"/>
  <c r="O6966" i="2"/>
  <c r="P6966" i="2"/>
  <c r="R6966" i="2"/>
  <c r="O6967" i="2"/>
  <c r="P6967" i="2"/>
  <c r="R6967" i="2"/>
  <c r="O6968" i="2"/>
  <c r="P6968" i="2"/>
  <c r="R6968" i="2"/>
  <c r="O6969" i="2"/>
  <c r="P6969" i="2"/>
  <c r="R6969" i="2"/>
  <c r="O6970" i="2"/>
  <c r="P6970" i="2"/>
  <c r="R6970" i="2"/>
  <c r="O6971" i="2"/>
  <c r="P6971" i="2"/>
  <c r="R6971" i="2"/>
  <c r="O6972" i="2"/>
  <c r="P6972" i="2"/>
  <c r="R6972" i="2"/>
  <c r="O6973" i="2"/>
  <c r="P6973" i="2"/>
  <c r="R6973" i="2"/>
  <c r="O6974" i="2"/>
  <c r="P6974" i="2"/>
  <c r="R6974" i="2"/>
  <c r="O6975" i="2"/>
  <c r="P6975" i="2"/>
  <c r="R6975" i="2"/>
  <c r="O6976" i="2"/>
  <c r="P6976" i="2"/>
  <c r="R6976" i="2"/>
  <c r="O6977" i="2"/>
  <c r="P6977" i="2"/>
  <c r="R6977" i="2"/>
  <c r="O6978" i="2"/>
  <c r="P6978" i="2"/>
  <c r="R6978" i="2"/>
  <c r="O6979" i="2"/>
  <c r="P6979" i="2"/>
  <c r="R6979" i="2"/>
  <c r="O6980" i="2"/>
  <c r="P6980" i="2"/>
  <c r="R6980" i="2"/>
  <c r="O6981" i="2"/>
  <c r="P6981" i="2"/>
  <c r="R6981" i="2"/>
  <c r="O6982" i="2"/>
  <c r="P6982" i="2"/>
  <c r="R6982" i="2"/>
  <c r="O6983" i="2"/>
  <c r="P6983" i="2"/>
  <c r="R6983" i="2"/>
  <c r="O6984" i="2"/>
  <c r="P6984" i="2"/>
  <c r="R6984" i="2"/>
  <c r="O6985" i="2"/>
  <c r="P6985" i="2"/>
  <c r="R6985" i="2"/>
  <c r="O6986" i="2"/>
  <c r="P6986" i="2"/>
  <c r="R6986" i="2"/>
  <c r="O6987" i="2"/>
  <c r="P6987" i="2"/>
  <c r="R6987" i="2"/>
  <c r="O6988" i="2"/>
  <c r="P6988" i="2"/>
  <c r="R6988" i="2"/>
  <c r="O6989" i="2"/>
  <c r="P6989" i="2"/>
  <c r="R6989" i="2"/>
  <c r="O6990" i="2"/>
  <c r="P6990" i="2"/>
  <c r="R6990" i="2"/>
  <c r="O6991" i="2"/>
  <c r="P6991" i="2"/>
  <c r="R6991" i="2"/>
  <c r="O6992" i="2"/>
  <c r="P6992" i="2"/>
  <c r="R6992" i="2"/>
  <c r="O6993" i="2"/>
  <c r="P6993" i="2"/>
  <c r="R6993" i="2"/>
  <c r="O6994" i="2"/>
  <c r="P6994" i="2"/>
  <c r="R6994" i="2"/>
  <c r="O6995" i="2"/>
  <c r="P6995" i="2"/>
  <c r="R6995" i="2"/>
  <c r="O6996" i="2"/>
  <c r="P6996" i="2"/>
  <c r="R6996" i="2"/>
  <c r="O6997" i="2"/>
  <c r="P6997" i="2"/>
  <c r="R6997" i="2"/>
  <c r="O6998" i="2"/>
  <c r="P6998" i="2"/>
  <c r="R6998" i="2"/>
  <c r="O6999" i="2"/>
  <c r="P6999" i="2"/>
  <c r="R6999" i="2"/>
  <c r="O7000" i="2"/>
  <c r="P7000" i="2"/>
  <c r="R7000" i="2"/>
  <c r="O7001" i="2"/>
  <c r="P7001" i="2"/>
  <c r="R7001" i="2"/>
  <c r="O7002" i="2"/>
  <c r="P7002" i="2"/>
  <c r="R7002" i="2"/>
  <c r="O7003" i="2"/>
  <c r="P7003" i="2"/>
  <c r="R7003" i="2"/>
  <c r="O7004" i="2"/>
  <c r="P7004" i="2"/>
  <c r="R7004" i="2"/>
  <c r="O7005" i="2"/>
  <c r="P7005" i="2"/>
  <c r="R7005" i="2"/>
  <c r="O7006" i="2"/>
  <c r="P7006" i="2"/>
  <c r="R7006" i="2"/>
  <c r="O7007" i="2"/>
  <c r="P7007" i="2"/>
  <c r="R7007" i="2"/>
  <c r="O7008" i="2"/>
  <c r="P7008" i="2"/>
  <c r="R7008" i="2"/>
  <c r="O7009" i="2"/>
  <c r="P7009" i="2"/>
  <c r="R7009" i="2"/>
  <c r="O7010" i="2"/>
  <c r="P7010" i="2"/>
  <c r="R7010" i="2"/>
  <c r="O7011" i="2"/>
  <c r="P7011" i="2"/>
  <c r="R7011" i="2"/>
  <c r="O7012" i="2"/>
  <c r="P7012" i="2"/>
  <c r="R7012" i="2"/>
  <c r="O7013" i="2"/>
  <c r="P7013" i="2"/>
  <c r="R7013" i="2"/>
  <c r="O7014" i="2"/>
  <c r="P7014" i="2"/>
  <c r="R7014" i="2"/>
  <c r="O7015" i="2"/>
  <c r="P7015" i="2"/>
  <c r="R7015" i="2"/>
  <c r="O7016" i="2"/>
  <c r="P7016" i="2"/>
  <c r="R7016" i="2"/>
  <c r="O7017" i="2"/>
  <c r="P7017" i="2"/>
  <c r="R7017" i="2"/>
  <c r="O7018" i="2"/>
  <c r="P7018" i="2"/>
  <c r="R7018" i="2"/>
  <c r="O7019" i="2"/>
  <c r="P7019" i="2"/>
  <c r="R7019" i="2"/>
  <c r="O7020" i="2"/>
  <c r="P7020" i="2"/>
  <c r="R7020" i="2"/>
  <c r="O7021" i="2"/>
  <c r="P7021" i="2"/>
  <c r="R7021" i="2"/>
  <c r="O7022" i="2"/>
  <c r="P7022" i="2"/>
  <c r="R7022" i="2"/>
  <c r="O7023" i="2"/>
  <c r="P7023" i="2"/>
  <c r="R7023" i="2"/>
  <c r="O7024" i="2"/>
  <c r="P7024" i="2"/>
  <c r="R7024" i="2"/>
  <c r="O7025" i="2"/>
  <c r="P7025" i="2"/>
  <c r="R7025" i="2"/>
  <c r="O7026" i="2"/>
  <c r="P7026" i="2"/>
  <c r="R7026" i="2"/>
  <c r="O7027" i="2"/>
  <c r="P7027" i="2"/>
  <c r="R7027" i="2"/>
  <c r="O7028" i="2"/>
  <c r="P7028" i="2"/>
  <c r="R7028" i="2"/>
  <c r="O7029" i="2"/>
  <c r="P7029" i="2"/>
  <c r="R7029" i="2"/>
  <c r="O7030" i="2"/>
  <c r="P7030" i="2"/>
  <c r="R7030" i="2"/>
  <c r="O7031" i="2"/>
  <c r="P7031" i="2"/>
  <c r="R7031" i="2"/>
  <c r="O7032" i="2"/>
  <c r="P7032" i="2"/>
  <c r="R7032" i="2"/>
  <c r="O7033" i="2"/>
  <c r="P7033" i="2"/>
  <c r="R7033" i="2"/>
  <c r="O7034" i="2"/>
  <c r="P7034" i="2"/>
  <c r="R7034" i="2"/>
  <c r="O7035" i="2"/>
  <c r="P7035" i="2"/>
  <c r="R7035" i="2"/>
  <c r="O7036" i="2"/>
  <c r="P7036" i="2"/>
  <c r="R7036" i="2"/>
  <c r="O7037" i="2"/>
  <c r="P7037" i="2"/>
  <c r="R7037" i="2"/>
  <c r="O7038" i="2"/>
  <c r="P7038" i="2"/>
  <c r="R7038" i="2"/>
  <c r="O7039" i="2"/>
  <c r="P7039" i="2"/>
  <c r="R7039" i="2"/>
  <c r="O7040" i="2"/>
  <c r="P7040" i="2"/>
  <c r="R7040" i="2"/>
  <c r="O7041" i="2"/>
  <c r="P7041" i="2"/>
  <c r="R7041" i="2"/>
  <c r="O7042" i="2"/>
  <c r="P7042" i="2"/>
  <c r="R7042" i="2"/>
  <c r="O7043" i="2"/>
  <c r="P7043" i="2"/>
  <c r="R7043" i="2"/>
  <c r="O7044" i="2"/>
  <c r="P7044" i="2"/>
  <c r="R7044" i="2"/>
  <c r="O7045" i="2"/>
  <c r="P7045" i="2"/>
  <c r="R7045" i="2"/>
  <c r="O7046" i="2"/>
  <c r="P7046" i="2"/>
  <c r="R7046" i="2"/>
  <c r="O7047" i="2"/>
  <c r="P7047" i="2"/>
  <c r="R7047" i="2"/>
  <c r="O7048" i="2"/>
  <c r="P7048" i="2"/>
  <c r="R7048" i="2"/>
  <c r="O7049" i="2"/>
  <c r="P7049" i="2"/>
  <c r="R7049" i="2"/>
  <c r="O7050" i="2"/>
  <c r="P7050" i="2"/>
  <c r="R7050" i="2"/>
  <c r="O7051" i="2"/>
  <c r="P7051" i="2"/>
  <c r="R7051" i="2"/>
  <c r="O7052" i="2"/>
  <c r="P7052" i="2"/>
  <c r="R7052" i="2"/>
  <c r="O7053" i="2"/>
  <c r="P7053" i="2"/>
  <c r="R7053" i="2"/>
  <c r="O7054" i="2"/>
  <c r="P7054" i="2"/>
  <c r="R7054" i="2"/>
  <c r="O7055" i="2"/>
  <c r="P7055" i="2"/>
  <c r="R7055" i="2"/>
  <c r="O7056" i="2"/>
  <c r="P7056" i="2"/>
  <c r="R7056" i="2"/>
  <c r="O7057" i="2"/>
  <c r="P7057" i="2"/>
  <c r="R7057" i="2"/>
  <c r="O7058" i="2"/>
  <c r="P7058" i="2"/>
  <c r="R7058" i="2"/>
  <c r="O7059" i="2"/>
  <c r="P7059" i="2"/>
  <c r="R7059" i="2"/>
  <c r="O7060" i="2"/>
  <c r="P7060" i="2"/>
  <c r="R7060" i="2"/>
  <c r="O7061" i="2"/>
  <c r="P7061" i="2"/>
  <c r="R7061" i="2"/>
  <c r="O7062" i="2"/>
  <c r="P7062" i="2"/>
  <c r="R7062" i="2"/>
  <c r="O7063" i="2"/>
  <c r="P7063" i="2"/>
  <c r="R7063" i="2"/>
  <c r="O7064" i="2"/>
  <c r="P7064" i="2"/>
  <c r="R7064" i="2"/>
  <c r="O7065" i="2"/>
  <c r="P7065" i="2"/>
  <c r="R7065" i="2"/>
  <c r="O7066" i="2"/>
  <c r="P7066" i="2"/>
  <c r="R7066" i="2"/>
  <c r="O7067" i="2"/>
  <c r="P7067" i="2"/>
  <c r="R7067" i="2"/>
  <c r="O7068" i="2"/>
  <c r="P7068" i="2"/>
  <c r="R7068" i="2"/>
  <c r="O7069" i="2"/>
  <c r="P7069" i="2"/>
  <c r="R7069" i="2"/>
  <c r="O7070" i="2"/>
  <c r="P7070" i="2"/>
  <c r="R7070" i="2"/>
  <c r="O7071" i="2"/>
  <c r="P7071" i="2"/>
  <c r="R7071" i="2"/>
  <c r="O7072" i="2"/>
  <c r="P7072" i="2"/>
  <c r="R7072" i="2"/>
  <c r="O7073" i="2"/>
  <c r="P7073" i="2"/>
  <c r="R7073" i="2"/>
  <c r="O7074" i="2"/>
  <c r="P7074" i="2"/>
  <c r="R7074" i="2"/>
  <c r="O7075" i="2"/>
  <c r="P7075" i="2"/>
  <c r="R7075" i="2"/>
  <c r="O7076" i="2"/>
  <c r="P7076" i="2"/>
  <c r="R7076" i="2"/>
  <c r="O7077" i="2"/>
  <c r="P7077" i="2"/>
  <c r="R7077" i="2"/>
  <c r="O7078" i="2"/>
  <c r="P7078" i="2"/>
  <c r="R7078" i="2"/>
  <c r="O7079" i="2"/>
  <c r="P7079" i="2"/>
  <c r="R7079" i="2"/>
  <c r="O7080" i="2"/>
  <c r="P7080" i="2"/>
  <c r="R7080" i="2"/>
  <c r="O7081" i="2"/>
  <c r="P7081" i="2"/>
  <c r="R7081" i="2"/>
  <c r="O7082" i="2"/>
  <c r="P7082" i="2"/>
  <c r="R7082" i="2"/>
  <c r="O7083" i="2"/>
  <c r="P7083" i="2"/>
  <c r="R7083" i="2"/>
  <c r="O7084" i="2"/>
  <c r="P7084" i="2"/>
  <c r="R7084" i="2"/>
  <c r="O7085" i="2"/>
  <c r="P7085" i="2"/>
  <c r="R7085" i="2"/>
  <c r="O7086" i="2"/>
  <c r="P7086" i="2"/>
  <c r="R7086" i="2"/>
  <c r="O7087" i="2"/>
  <c r="P7087" i="2"/>
  <c r="R7087" i="2"/>
  <c r="O7088" i="2"/>
  <c r="P7088" i="2"/>
  <c r="R7088" i="2"/>
  <c r="O7089" i="2"/>
  <c r="P7089" i="2"/>
  <c r="R7089" i="2"/>
  <c r="O7090" i="2"/>
  <c r="P7090" i="2"/>
  <c r="R7090" i="2"/>
  <c r="O7091" i="2"/>
  <c r="P7091" i="2"/>
  <c r="R7091" i="2"/>
  <c r="O7092" i="2"/>
  <c r="P7092" i="2"/>
  <c r="R7092" i="2"/>
  <c r="O7093" i="2"/>
  <c r="P7093" i="2"/>
  <c r="R7093" i="2"/>
  <c r="O7094" i="2"/>
  <c r="P7094" i="2"/>
  <c r="R7094" i="2"/>
  <c r="O7095" i="2"/>
  <c r="P7095" i="2"/>
  <c r="R7095" i="2"/>
  <c r="O7096" i="2"/>
  <c r="P7096" i="2"/>
  <c r="R7096" i="2"/>
  <c r="O7097" i="2"/>
  <c r="P7097" i="2"/>
  <c r="R7097" i="2"/>
  <c r="O7098" i="2"/>
  <c r="P7098" i="2"/>
  <c r="R7098" i="2"/>
  <c r="O7099" i="2"/>
  <c r="P7099" i="2"/>
  <c r="R7099" i="2"/>
  <c r="O7100" i="2"/>
  <c r="P7100" i="2"/>
  <c r="R7100" i="2"/>
  <c r="O7101" i="2"/>
  <c r="P7101" i="2"/>
  <c r="R7101" i="2"/>
  <c r="O7102" i="2"/>
  <c r="P7102" i="2"/>
  <c r="R7102" i="2"/>
  <c r="O7103" i="2"/>
  <c r="P7103" i="2"/>
  <c r="R7103" i="2"/>
  <c r="O7104" i="2"/>
  <c r="P7104" i="2"/>
  <c r="R7104" i="2"/>
  <c r="O7105" i="2"/>
  <c r="P7105" i="2"/>
  <c r="R7105" i="2"/>
  <c r="O7106" i="2"/>
  <c r="P7106" i="2"/>
  <c r="R7106" i="2"/>
  <c r="O7107" i="2"/>
  <c r="P7107" i="2"/>
  <c r="R7107" i="2"/>
  <c r="O7108" i="2"/>
  <c r="P7108" i="2"/>
  <c r="R7108" i="2"/>
  <c r="O7109" i="2"/>
  <c r="P7109" i="2"/>
  <c r="R7109" i="2"/>
  <c r="O7110" i="2"/>
  <c r="P7110" i="2"/>
  <c r="R7110" i="2"/>
  <c r="O7111" i="2"/>
  <c r="P7111" i="2"/>
  <c r="R7111" i="2"/>
  <c r="O7112" i="2"/>
  <c r="P7112" i="2"/>
  <c r="R7112" i="2"/>
  <c r="O7113" i="2"/>
  <c r="P7113" i="2"/>
  <c r="R7113" i="2"/>
  <c r="O7114" i="2"/>
  <c r="P7114" i="2"/>
  <c r="R7114" i="2"/>
  <c r="O7115" i="2"/>
  <c r="P7115" i="2"/>
  <c r="R7115" i="2"/>
  <c r="O7116" i="2"/>
  <c r="P7116" i="2"/>
  <c r="R7116" i="2"/>
  <c r="O7117" i="2"/>
  <c r="P7117" i="2"/>
  <c r="R7117" i="2"/>
  <c r="O7118" i="2"/>
  <c r="P7118" i="2"/>
  <c r="R7118" i="2"/>
  <c r="O7119" i="2"/>
  <c r="P7119" i="2"/>
  <c r="R7119" i="2"/>
  <c r="O7120" i="2"/>
  <c r="P7120" i="2"/>
  <c r="R7120" i="2"/>
  <c r="O7121" i="2"/>
  <c r="P7121" i="2"/>
  <c r="R7121" i="2"/>
  <c r="O7122" i="2"/>
  <c r="P7122" i="2"/>
  <c r="R7122" i="2"/>
  <c r="O7123" i="2"/>
  <c r="P7123" i="2"/>
  <c r="R7123" i="2"/>
  <c r="O7124" i="2"/>
  <c r="P7124" i="2"/>
  <c r="R7124" i="2"/>
  <c r="O7125" i="2"/>
  <c r="P7125" i="2"/>
  <c r="R7125" i="2"/>
  <c r="O7126" i="2"/>
  <c r="P7126" i="2"/>
  <c r="R7126" i="2"/>
  <c r="O7127" i="2"/>
  <c r="P7127" i="2"/>
  <c r="R7127" i="2"/>
  <c r="O7128" i="2"/>
  <c r="P7128" i="2"/>
  <c r="R7128" i="2"/>
  <c r="O7129" i="2"/>
  <c r="P7129" i="2"/>
  <c r="R7129" i="2"/>
  <c r="O7130" i="2"/>
  <c r="P7130" i="2"/>
  <c r="R7130" i="2"/>
  <c r="O7131" i="2"/>
  <c r="P7131" i="2"/>
  <c r="R7131" i="2"/>
  <c r="O7132" i="2"/>
  <c r="P7132" i="2"/>
  <c r="R7132" i="2"/>
  <c r="O7133" i="2"/>
  <c r="P7133" i="2"/>
  <c r="R7133" i="2"/>
  <c r="O7134" i="2"/>
  <c r="P7134" i="2"/>
  <c r="R7134" i="2"/>
  <c r="O7135" i="2"/>
  <c r="P7135" i="2"/>
  <c r="R7135" i="2"/>
  <c r="O7136" i="2"/>
  <c r="P7136" i="2"/>
  <c r="R7136" i="2"/>
  <c r="O7137" i="2"/>
  <c r="P7137" i="2"/>
  <c r="R7137" i="2"/>
  <c r="O7138" i="2"/>
  <c r="P7138" i="2"/>
  <c r="R7138" i="2"/>
  <c r="O7139" i="2"/>
  <c r="P7139" i="2"/>
  <c r="R7139" i="2"/>
  <c r="O7140" i="2"/>
  <c r="P7140" i="2"/>
  <c r="R7140" i="2"/>
  <c r="O7141" i="2"/>
  <c r="P7141" i="2"/>
  <c r="R7141" i="2"/>
  <c r="O7142" i="2"/>
  <c r="P7142" i="2"/>
  <c r="R7142" i="2"/>
  <c r="O7143" i="2"/>
  <c r="P7143" i="2"/>
  <c r="R7143" i="2"/>
  <c r="O7144" i="2"/>
  <c r="P7144" i="2"/>
  <c r="R7144" i="2"/>
  <c r="O7145" i="2"/>
  <c r="P7145" i="2"/>
  <c r="R7145" i="2"/>
  <c r="O7146" i="2"/>
  <c r="P7146" i="2"/>
  <c r="R7146" i="2"/>
  <c r="O7147" i="2"/>
  <c r="P7147" i="2"/>
  <c r="R7147" i="2"/>
  <c r="O7148" i="2"/>
  <c r="P7148" i="2"/>
  <c r="R7148" i="2"/>
  <c r="O7149" i="2"/>
  <c r="P7149" i="2"/>
  <c r="R7149" i="2"/>
  <c r="O7150" i="2"/>
  <c r="P7150" i="2"/>
  <c r="R7150" i="2"/>
  <c r="O7151" i="2"/>
  <c r="P7151" i="2"/>
  <c r="R7151" i="2"/>
  <c r="O7152" i="2"/>
  <c r="P7152" i="2"/>
  <c r="R7152" i="2"/>
  <c r="O7153" i="2"/>
  <c r="P7153" i="2"/>
  <c r="R7153" i="2"/>
  <c r="O7154" i="2"/>
  <c r="P7154" i="2"/>
  <c r="R7154" i="2"/>
  <c r="O7155" i="2"/>
  <c r="P7155" i="2"/>
  <c r="R7155" i="2"/>
  <c r="O7156" i="2"/>
  <c r="P7156" i="2"/>
  <c r="R7156" i="2"/>
  <c r="O7157" i="2"/>
  <c r="P7157" i="2"/>
  <c r="R7157" i="2"/>
  <c r="O7158" i="2"/>
  <c r="P7158" i="2"/>
  <c r="R7158" i="2"/>
  <c r="O7159" i="2"/>
  <c r="P7159" i="2"/>
  <c r="R7159" i="2"/>
  <c r="O7160" i="2"/>
  <c r="P7160" i="2"/>
  <c r="R7160" i="2"/>
  <c r="O7161" i="2"/>
  <c r="P7161" i="2"/>
  <c r="R7161" i="2"/>
  <c r="O7162" i="2"/>
  <c r="P7162" i="2"/>
  <c r="R7162" i="2"/>
  <c r="O7163" i="2"/>
  <c r="P7163" i="2"/>
  <c r="R7163" i="2"/>
  <c r="O7164" i="2"/>
  <c r="P7164" i="2"/>
  <c r="R7164" i="2"/>
  <c r="O7165" i="2"/>
  <c r="P7165" i="2"/>
  <c r="R7165" i="2"/>
  <c r="O7166" i="2"/>
  <c r="P7166" i="2"/>
  <c r="R7166" i="2"/>
  <c r="O7167" i="2"/>
  <c r="P7167" i="2"/>
  <c r="R7167" i="2"/>
  <c r="O7168" i="2"/>
  <c r="P7168" i="2"/>
  <c r="R7168" i="2"/>
  <c r="O7169" i="2"/>
  <c r="P7169" i="2"/>
  <c r="R7169" i="2"/>
  <c r="O7170" i="2"/>
  <c r="P7170" i="2"/>
  <c r="R7170" i="2"/>
  <c r="O7171" i="2"/>
  <c r="P7171" i="2"/>
  <c r="R7171" i="2"/>
  <c r="O7172" i="2"/>
  <c r="P7172" i="2"/>
  <c r="R7172" i="2"/>
  <c r="O7173" i="2"/>
  <c r="P7173" i="2"/>
  <c r="R7173" i="2"/>
  <c r="O7174" i="2"/>
  <c r="P7174" i="2"/>
  <c r="R7174" i="2"/>
  <c r="O7175" i="2"/>
  <c r="P7175" i="2"/>
  <c r="R7175" i="2"/>
  <c r="O7176" i="2"/>
  <c r="P7176" i="2"/>
  <c r="R7176" i="2"/>
  <c r="O7177" i="2"/>
  <c r="P7177" i="2"/>
  <c r="R7177" i="2"/>
  <c r="O7178" i="2"/>
  <c r="P7178" i="2"/>
  <c r="R7178" i="2"/>
  <c r="O7179" i="2"/>
  <c r="P7179" i="2"/>
  <c r="R7179" i="2"/>
  <c r="O7180" i="2"/>
  <c r="P7180" i="2"/>
  <c r="R7180" i="2"/>
  <c r="O7181" i="2"/>
  <c r="P7181" i="2"/>
  <c r="R7181" i="2"/>
  <c r="O7182" i="2"/>
  <c r="P7182" i="2"/>
  <c r="R7182" i="2"/>
  <c r="O7183" i="2"/>
  <c r="P7183" i="2"/>
  <c r="R7183" i="2"/>
  <c r="O7184" i="2"/>
  <c r="P7184" i="2"/>
  <c r="R7184" i="2"/>
  <c r="O7185" i="2"/>
  <c r="P7185" i="2"/>
  <c r="R7185" i="2"/>
  <c r="O7186" i="2"/>
  <c r="P7186" i="2"/>
  <c r="R7186" i="2"/>
  <c r="O7187" i="2"/>
  <c r="P7187" i="2"/>
  <c r="R7187" i="2"/>
  <c r="O7188" i="2"/>
  <c r="P7188" i="2"/>
  <c r="R7188" i="2"/>
  <c r="O7189" i="2"/>
  <c r="P7189" i="2"/>
  <c r="R7189" i="2"/>
  <c r="O7190" i="2"/>
  <c r="P7190" i="2"/>
  <c r="R7190" i="2"/>
  <c r="O7191" i="2"/>
  <c r="P7191" i="2"/>
  <c r="R7191" i="2"/>
  <c r="O7192" i="2"/>
  <c r="P7192" i="2"/>
  <c r="R7192" i="2"/>
  <c r="O7193" i="2"/>
  <c r="P7193" i="2"/>
  <c r="R7193" i="2"/>
  <c r="O7194" i="2"/>
  <c r="P7194" i="2"/>
  <c r="R7194" i="2"/>
  <c r="O7195" i="2"/>
  <c r="P7195" i="2"/>
  <c r="R7195" i="2"/>
  <c r="O7196" i="2"/>
  <c r="P7196" i="2"/>
  <c r="R7196" i="2"/>
  <c r="O7197" i="2"/>
  <c r="P7197" i="2"/>
  <c r="R7197" i="2"/>
  <c r="O7198" i="2"/>
  <c r="P7198" i="2"/>
  <c r="R7198" i="2"/>
  <c r="O7199" i="2"/>
  <c r="P7199" i="2"/>
  <c r="R7199" i="2"/>
  <c r="O7200" i="2"/>
  <c r="P7200" i="2"/>
  <c r="R7200" i="2"/>
  <c r="O7201" i="2"/>
  <c r="P7201" i="2"/>
  <c r="R7201" i="2"/>
  <c r="O7202" i="2"/>
  <c r="P7202" i="2"/>
  <c r="R7202" i="2"/>
  <c r="O7203" i="2"/>
  <c r="P7203" i="2"/>
  <c r="R7203" i="2"/>
  <c r="O7204" i="2"/>
  <c r="P7204" i="2"/>
  <c r="R7204" i="2"/>
  <c r="O7205" i="2"/>
  <c r="P7205" i="2"/>
  <c r="R7205" i="2"/>
  <c r="O7206" i="2"/>
  <c r="P7206" i="2"/>
  <c r="R7206" i="2"/>
  <c r="O7207" i="2"/>
  <c r="P7207" i="2"/>
  <c r="R7207" i="2"/>
  <c r="O7208" i="2"/>
  <c r="P7208" i="2"/>
  <c r="R7208" i="2"/>
  <c r="O7209" i="2"/>
  <c r="P7209" i="2"/>
  <c r="R7209" i="2"/>
  <c r="O7210" i="2"/>
  <c r="P7210" i="2"/>
  <c r="R7210" i="2"/>
  <c r="O7211" i="2"/>
  <c r="P7211" i="2"/>
  <c r="R7211" i="2"/>
  <c r="O7212" i="2"/>
  <c r="P7212" i="2"/>
  <c r="R7212" i="2"/>
  <c r="O7213" i="2"/>
  <c r="P7213" i="2"/>
  <c r="R7213" i="2"/>
  <c r="O7214" i="2"/>
  <c r="P7214" i="2"/>
  <c r="R7214" i="2"/>
  <c r="O7215" i="2"/>
  <c r="P7215" i="2"/>
  <c r="R7215" i="2"/>
  <c r="O7216" i="2"/>
  <c r="P7216" i="2"/>
  <c r="R7216" i="2"/>
  <c r="O7217" i="2"/>
  <c r="P7217" i="2"/>
  <c r="R7217" i="2"/>
  <c r="O7218" i="2"/>
  <c r="P7218" i="2"/>
  <c r="R7218" i="2"/>
  <c r="O7219" i="2"/>
  <c r="P7219" i="2"/>
  <c r="R7219" i="2"/>
  <c r="O7220" i="2"/>
  <c r="P7220" i="2"/>
  <c r="R7220" i="2"/>
  <c r="O7221" i="2"/>
  <c r="P7221" i="2"/>
  <c r="R7221" i="2"/>
  <c r="O7222" i="2"/>
  <c r="P7222" i="2"/>
  <c r="R7222" i="2"/>
  <c r="O7223" i="2"/>
  <c r="P7223" i="2"/>
  <c r="R7223" i="2"/>
  <c r="O7224" i="2"/>
  <c r="P7224" i="2"/>
  <c r="R7224" i="2"/>
  <c r="O7225" i="2"/>
  <c r="P7225" i="2"/>
  <c r="R7225" i="2"/>
  <c r="O7226" i="2"/>
  <c r="P7226" i="2"/>
  <c r="R7226" i="2"/>
  <c r="O7227" i="2"/>
  <c r="P7227" i="2"/>
  <c r="R7227" i="2"/>
  <c r="O7228" i="2"/>
  <c r="P7228" i="2"/>
  <c r="R7228" i="2"/>
  <c r="O7229" i="2"/>
  <c r="P7229" i="2"/>
  <c r="R7229" i="2"/>
  <c r="O7230" i="2"/>
  <c r="P7230" i="2"/>
  <c r="R7230" i="2"/>
  <c r="O7231" i="2"/>
  <c r="P7231" i="2"/>
  <c r="R7231" i="2"/>
  <c r="O7232" i="2"/>
  <c r="P7232" i="2"/>
  <c r="R7232" i="2"/>
  <c r="O7233" i="2"/>
  <c r="P7233" i="2"/>
  <c r="R7233" i="2"/>
  <c r="O7234" i="2"/>
  <c r="P7234" i="2"/>
  <c r="R7234" i="2"/>
  <c r="O7235" i="2"/>
  <c r="P7235" i="2"/>
  <c r="R7235" i="2"/>
  <c r="O7236" i="2"/>
  <c r="P7236" i="2"/>
  <c r="R7236" i="2"/>
  <c r="O7237" i="2"/>
  <c r="P7237" i="2"/>
  <c r="R7237" i="2"/>
  <c r="O7238" i="2"/>
  <c r="P7238" i="2"/>
  <c r="R7238" i="2"/>
  <c r="O7239" i="2"/>
  <c r="P7239" i="2"/>
  <c r="R7239" i="2"/>
  <c r="O7240" i="2"/>
  <c r="P7240" i="2"/>
  <c r="R7240" i="2"/>
  <c r="O7241" i="2"/>
  <c r="P7241" i="2"/>
  <c r="R7241" i="2"/>
  <c r="O7242" i="2"/>
  <c r="P7242" i="2"/>
  <c r="R7242" i="2"/>
  <c r="O7243" i="2"/>
  <c r="P7243" i="2"/>
  <c r="R7243" i="2"/>
  <c r="O7244" i="2"/>
  <c r="P7244" i="2"/>
  <c r="R7244" i="2"/>
  <c r="O7245" i="2"/>
  <c r="P7245" i="2"/>
  <c r="R7245" i="2"/>
  <c r="O7246" i="2"/>
  <c r="P7246" i="2"/>
  <c r="R7246" i="2"/>
  <c r="O7247" i="2"/>
  <c r="P7247" i="2"/>
  <c r="R7247" i="2"/>
  <c r="O7248" i="2"/>
  <c r="P7248" i="2"/>
  <c r="R7248" i="2"/>
  <c r="O7249" i="2"/>
  <c r="P7249" i="2"/>
  <c r="R7249" i="2"/>
  <c r="O7250" i="2"/>
  <c r="P7250" i="2"/>
  <c r="R7250" i="2"/>
  <c r="O7251" i="2"/>
  <c r="P7251" i="2"/>
  <c r="R7251" i="2"/>
  <c r="O7252" i="2"/>
  <c r="P7252" i="2"/>
  <c r="R7252" i="2"/>
  <c r="O7253" i="2"/>
  <c r="P7253" i="2"/>
  <c r="R7253" i="2"/>
  <c r="O7254" i="2"/>
  <c r="P7254" i="2"/>
  <c r="R7254" i="2"/>
  <c r="O7255" i="2"/>
  <c r="P7255" i="2"/>
  <c r="R7255" i="2"/>
  <c r="O7256" i="2"/>
  <c r="P7256" i="2"/>
  <c r="R7256" i="2"/>
  <c r="O7257" i="2"/>
  <c r="P7257" i="2"/>
  <c r="R7257" i="2"/>
  <c r="O7258" i="2"/>
  <c r="P7258" i="2"/>
  <c r="R7258" i="2"/>
  <c r="O7259" i="2"/>
  <c r="P7259" i="2"/>
  <c r="R7259" i="2"/>
  <c r="O7260" i="2"/>
  <c r="P7260" i="2"/>
  <c r="R7260" i="2"/>
  <c r="O7261" i="2"/>
  <c r="P7261" i="2"/>
  <c r="R7261" i="2"/>
  <c r="O7262" i="2"/>
  <c r="P7262" i="2"/>
  <c r="R7262" i="2"/>
  <c r="O7263" i="2"/>
  <c r="P7263" i="2"/>
  <c r="R7263" i="2"/>
  <c r="O7264" i="2"/>
  <c r="P7264" i="2"/>
  <c r="R7264" i="2"/>
  <c r="O7265" i="2"/>
  <c r="P7265" i="2"/>
  <c r="R7265" i="2"/>
  <c r="O7266" i="2"/>
  <c r="P7266" i="2"/>
  <c r="R7266" i="2"/>
  <c r="O7267" i="2"/>
  <c r="P7267" i="2"/>
  <c r="R7267" i="2"/>
  <c r="O7268" i="2"/>
  <c r="P7268" i="2"/>
  <c r="R7268" i="2"/>
  <c r="O7269" i="2"/>
  <c r="P7269" i="2"/>
  <c r="R7269" i="2"/>
  <c r="O7270" i="2"/>
  <c r="P7270" i="2"/>
  <c r="R7270" i="2"/>
  <c r="O7271" i="2"/>
  <c r="P7271" i="2"/>
  <c r="R7271" i="2"/>
  <c r="O7272" i="2"/>
  <c r="P7272" i="2"/>
  <c r="R7272" i="2"/>
  <c r="O7273" i="2"/>
  <c r="P7273" i="2"/>
  <c r="R7273" i="2"/>
  <c r="O7274" i="2"/>
  <c r="P7274" i="2"/>
  <c r="R7274" i="2"/>
  <c r="O7275" i="2"/>
  <c r="P7275" i="2"/>
  <c r="R7275" i="2"/>
  <c r="O7276" i="2"/>
  <c r="P7276" i="2"/>
  <c r="R7276" i="2"/>
  <c r="O7277" i="2"/>
  <c r="P7277" i="2"/>
  <c r="R7277" i="2"/>
  <c r="O7278" i="2"/>
  <c r="P7278" i="2"/>
  <c r="R7278" i="2"/>
  <c r="O7279" i="2"/>
  <c r="P7279" i="2"/>
  <c r="R7279" i="2"/>
  <c r="O7280" i="2"/>
  <c r="P7280" i="2"/>
  <c r="R7280" i="2"/>
  <c r="O7281" i="2"/>
  <c r="P7281" i="2"/>
  <c r="R7281" i="2"/>
  <c r="O7282" i="2"/>
  <c r="P7282" i="2"/>
  <c r="R7282" i="2"/>
  <c r="O7283" i="2"/>
  <c r="P7283" i="2"/>
  <c r="R7283" i="2"/>
  <c r="O7284" i="2"/>
  <c r="P7284" i="2"/>
  <c r="R7284" i="2"/>
  <c r="O7285" i="2"/>
  <c r="P7285" i="2"/>
  <c r="R7285" i="2"/>
  <c r="O7286" i="2"/>
  <c r="P7286" i="2"/>
  <c r="R7286" i="2"/>
  <c r="O7287" i="2"/>
  <c r="P7287" i="2"/>
  <c r="R7287" i="2"/>
  <c r="O7288" i="2"/>
  <c r="P7288" i="2"/>
  <c r="R7288" i="2"/>
  <c r="O7289" i="2"/>
  <c r="P7289" i="2"/>
  <c r="R7289" i="2"/>
  <c r="O7290" i="2"/>
  <c r="P7290" i="2"/>
  <c r="R7290" i="2"/>
  <c r="O7291" i="2"/>
  <c r="P7291" i="2"/>
  <c r="R7291" i="2"/>
  <c r="O7292" i="2"/>
  <c r="P7292" i="2"/>
  <c r="R7292" i="2"/>
  <c r="O7293" i="2"/>
  <c r="P7293" i="2"/>
  <c r="R7293" i="2"/>
  <c r="O7294" i="2"/>
  <c r="P7294" i="2"/>
  <c r="R7294" i="2"/>
  <c r="O7295" i="2"/>
  <c r="P7295" i="2"/>
  <c r="R7295" i="2"/>
  <c r="O7296" i="2"/>
  <c r="P7296" i="2"/>
  <c r="R7296" i="2"/>
  <c r="O7297" i="2"/>
  <c r="P7297" i="2"/>
  <c r="R7297" i="2"/>
  <c r="O7298" i="2"/>
  <c r="P7298" i="2"/>
  <c r="R7298" i="2"/>
  <c r="O7299" i="2"/>
  <c r="P7299" i="2"/>
  <c r="R7299" i="2"/>
  <c r="O7300" i="2"/>
  <c r="P7300" i="2"/>
  <c r="R7300" i="2"/>
  <c r="O7301" i="2"/>
  <c r="P7301" i="2"/>
  <c r="R7301" i="2"/>
  <c r="O7302" i="2"/>
  <c r="P7302" i="2"/>
  <c r="R7302" i="2"/>
  <c r="O7303" i="2"/>
  <c r="P7303" i="2"/>
  <c r="R7303" i="2"/>
  <c r="O7304" i="2"/>
  <c r="P7304" i="2"/>
  <c r="R7304" i="2"/>
  <c r="O7305" i="2"/>
  <c r="P7305" i="2"/>
  <c r="R7305" i="2"/>
  <c r="O7306" i="2"/>
  <c r="P7306" i="2"/>
  <c r="R7306" i="2"/>
  <c r="O7307" i="2"/>
  <c r="P7307" i="2"/>
  <c r="R7307" i="2"/>
  <c r="O7308" i="2"/>
  <c r="P7308" i="2"/>
  <c r="R7308" i="2"/>
  <c r="O7309" i="2"/>
  <c r="P7309" i="2"/>
  <c r="R7309" i="2"/>
  <c r="O7310" i="2"/>
  <c r="P7310" i="2"/>
  <c r="R7310" i="2"/>
  <c r="O7311" i="2"/>
  <c r="P7311" i="2"/>
  <c r="R7311" i="2"/>
  <c r="O7312" i="2"/>
  <c r="P7312" i="2"/>
  <c r="R7312" i="2"/>
  <c r="O7313" i="2"/>
  <c r="P7313" i="2"/>
  <c r="R7313" i="2"/>
  <c r="O7314" i="2"/>
  <c r="P7314" i="2"/>
  <c r="R7314" i="2"/>
  <c r="O7315" i="2"/>
  <c r="P7315" i="2"/>
  <c r="R7315" i="2"/>
  <c r="O7316" i="2"/>
  <c r="P7316" i="2"/>
  <c r="R7316" i="2"/>
  <c r="O7317" i="2"/>
  <c r="P7317" i="2"/>
  <c r="R7317" i="2"/>
  <c r="O7318" i="2"/>
  <c r="P7318" i="2"/>
  <c r="R7318" i="2"/>
  <c r="O7319" i="2"/>
  <c r="P7319" i="2"/>
  <c r="R7319" i="2"/>
  <c r="O7320" i="2"/>
  <c r="P7320" i="2"/>
  <c r="R7320" i="2"/>
  <c r="O7321" i="2"/>
  <c r="P7321" i="2"/>
  <c r="R7321" i="2"/>
  <c r="O7322" i="2"/>
  <c r="P7322" i="2"/>
  <c r="R7322" i="2"/>
  <c r="O7323" i="2"/>
  <c r="P7323" i="2"/>
  <c r="R7323" i="2"/>
  <c r="O7324" i="2"/>
  <c r="P7324" i="2"/>
  <c r="R7324" i="2"/>
  <c r="O7325" i="2"/>
  <c r="P7325" i="2"/>
  <c r="R7325" i="2"/>
  <c r="O7326" i="2"/>
  <c r="P7326" i="2"/>
  <c r="R7326" i="2"/>
  <c r="O7327" i="2"/>
  <c r="P7327" i="2"/>
  <c r="R7327" i="2"/>
  <c r="O7328" i="2"/>
  <c r="P7328" i="2"/>
  <c r="R7328" i="2"/>
  <c r="O7329" i="2"/>
  <c r="P7329" i="2"/>
  <c r="R7329" i="2"/>
  <c r="O7330" i="2"/>
  <c r="P7330" i="2"/>
  <c r="R7330" i="2"/>
  <c r="O7331" i="2"/>
  <c r="P7331" i="2"/>
  <c r="R7331" i="2"/>
  <c r="O7332" i="2"/>
  <c r="P7332" i="2"/>
  <c r="R7332" i="2"/>
  <c r="O7333" i="2"/>
  <c r="P7333" i="2"/>
  <c r="R7333" i="2"/>
  <c r="O7334" i="2"/>
  <c r="P7334" i="2"/>
  <c r="R7334" i="2"/>
  <c r="O7335" i="2"/>
  <c r="P7335" i="2"/>
  <c r="R7335" i="2"/>
  <c r="O7336" i="2"/>
  <c r="P7336" i="2"/>
  <c r="R7336" i="2"/>
  <c r="O7337" i="2"/>
  <c r="P7337" i="2"/>
  <c r="R7337" i="2"/>
  <c r="O7338" i="2"/>
  <c r="P7338" i="2"/>
  <c r="R7338" i="2"/>
  <c r="O7339" i="2"/>
  <c r="P7339" i="2"/>
  <c r="R7339" i="2"/>
  <c r="O7340" i="2"/>
  <c r="P7340" i="2"/>
  <c r="R7340" i="2"/>
  <c r="O7341" i="2"/>
  <c r="P7341" i="2"/>
  <c r="R7341" i="2"/>
  <c r="O7342" i="2"/>
  <c r="P7342" i="2"/>
  <c r="R7342" i="2"/>
  <c r="O7343" i="2"/>
  <c r="P7343" i="2"/>
  <c r="R7343" i="2"/>
  <c r="O7344" i="2"/>
  <c r="P7344" i="2"/>
  <c r="R7344" i="2"/>
  <c r="O7345" i="2"/>
  <c r="P7345" i="2"/>
  <c r="R7345" i="2"/>
  <c r="O7346" i="2"/>
  <c r="P7346" i="2"/>
  <c r="R7346" i="2"/>
  <c r="O7347" i="2"/>
  <c r="P7347" i="2"/>
  <c r="R7347" i="2"/>
  <c r="O7348" i="2"/>
  <c r="P7348" i="2"/>
  <c r="R7348" i="2"/>
  <c r="O7349" i="2"/>
  <c r="P7349" i="2"/>
  <c r="R7349" i="2"/>
  <c r="O7350" i="2"/>
  <c r="P7350" i="2"/>
  <c r="R7350" i="2"/>
  <c r="O7351" i="2"/>
  <c r="P7351" i="2"/>
  <c r="R7351" i="2"/>
  <c r="O7352" i="2"/>
  <c r="P7352" i="2"/>
  <c r="R7352" i="2"/>
  <c r="O7353" i="2"/>
  <c r="P7353" i="2"/>
  <c r="R7353" i="2"/>
  <c r="O7354" i="2"/>
  <c r="P7354" i="2"/>
  <c r="R7354" i="2"/>
  <c r="O7355" i="2"/>
  <c r="P7355" i="2"/>
  <c r="R7355" i="2"/>
  <c r="O7356" i="2"/>
  <c r="P7356" i="2"/>
  <c r="R7356" i="2"/>
  <c r="O7357" i="2"/>
  <c r="P7357" i="2"/>
  <c r="R7357" i="2"/>
  <c r="O7358" i="2"/>
  <c r="P7358" i="2"/>
  <c r="R7358" i="2"/>
  <c r="O7359" i="2"/>
  <c r="P7359" i="2"/>
  <c r="R7359" i="2"/>
  <c r="O7360" i="2"/>
  <c r="P7360" i="2"/>
  <c r="R7360" i="2"/>
  <c r="O7361" i="2"/>
  <c r="P7361" i="2"/>
  <c r="R7361" i="2"/>
  <c r="O7362" i="2"/>
  <c r="P7362" i="2"/>
  <c r="R7362" i="2"/>
  <c r="O7363" i="2"/>
  <c r="P7363" i="2"/>
  <c r="R7363" i="2"/>
  <c r="O7364" i="2"/>
  <c r="P7364" i="2"/>
  <c r="R7364" i="2"/>
  <c r="O7365" i="2"/>
  <c r="P7365" i="2"/>
  <c r="R7365" i="2"/>
  <c r="O7366" i="2"/>
  <c r="P7366" i="2"/>
  <c r="R7366" i="2"/>
  <c r="O7367" i="2"/>
  <c r="P7367" i="2"/>
  <c r="R7367" i="2"/>
  <c r="O7368" i="2"/>
  <c r="P7368" i="2"/>
  <c r="R7368" i="2"/>
  <c r="O7369" i="2"/>
  <c r="P7369" i="2"/>
  <c r="R7369" i="2"/>
  <c r="O7370" i="2"/>
  <c r="P7370" i="2"/>
  <c r="R7370" i="2"/>
  <c r="O7371" i="2"/>
  <c r="P7371" i="2"/>
  <c r="R7371" i="2"/>
  <c r="O7372" i="2"/>
  <c r="P7372" i="2"/>
  <c r="R7372" i="2"/>
  <c r="O7373" i="2"/>
  <c r="P7373" i="2"/>
  <c r="R7373" i="2"/>
  <c r="O7374" i="2"/>
  <c r="P7374" i="2"/>
  <c r="R7374" i="2"/>
  <c r="O7375" i="2"/>
  <c r="P7375" i="2"/>
  <c r="R7375" i="2"/>
  <c r="O7376" i="2"/>
  <c r="P7376" i="2"/>
  <c r="R7376" i="2"/>
  <c r="O7377" i="2"/>
  <c r="P7377" i="2"/>
  <c r="R7377" i="2"/>
  <c r="O7378" i="2"/>
  <c r="P7378" i="2"/>
  <c r="R7378" i="2"/>
  <c r="O7379" i="2"/>
  <c r="P7379" i="2"/>
  <c r="R7379" i="2"/>
  <c r="O7380" i="2"/>
  <c r="P7380" i="2"/>
  <c r="R7380" i="2"/>
  <c r="O7381" i="2"/>
  <c r="P7381" i="2"/>
  <c r="R7381" i="2"/>
  <c r="O7382" i="2"/>
  <c r="P7382" i="2"/>
  <c r="R7382" i="2"/>
  <c r="O7383" i="2"/>
  <c r="P7383" i="2"/>
  <c r="R7383" i="2"/>
  <c r="O7384" i="2"/>
  <c r="P7384" i="2"/>
  <c r="R7384" i="2"/>
  <c r="O7385" i="2"/>
  <c r="P7385" i="2"/>
  <c r="R7385" i="2"/>
  <c r="O7386" i="2"/>
  <c r="P7386" i="2"/>
  <c r="R7386" i="2"/>
  <c r="O7387" i="2"/>
  <c r="P7387" i="2"/>
  <c r="R7387" i="2"/>
  <c r="O7388" i="2"/>
  <c r="P7388" i="2"/>
  <c r="R7388" i="2"/>
  <c r="O7389" i="2"/>
  <c r="P7389" i="2"/>
  <c r="R7389" i="2"/>
  <c r="O7390" i="2"/>
  <c r="P7390" i="2"/>
  <c r="R7390" i="2"/>
  <c r="O7391" i="2"/>
  <c r="P7391" i="2"/>
  <c r="R7391" i="2"/>
  <c r="O7392" i="2"/>
  <c r="P7392" i="2"/>
  <c r="R7392" i="2"/>
  <c r="O7393" i="2"/>
  <c r="P7393" i="2"/>
  <c r="R7393" i="2"/>
  <c r="O7394" i="2"/>
  <c r="P7394" i="2"/>
  <c r="R7394" i="2"/>
  <c r="O7395" i="2"/>
  <c r="P7395" i="2"/>
  <c r="R7395" i="2"/>
  <c r="O7396" i="2"/>
  <c r="P7396" i="2"/>
  <c r="R7396" i="2"/>
  <c r="O7397" i="2"/>
  <c r="P7397" i="2"/>
  <c r="R7397" i="2"/>
  <c r="O7398" i="2"/>
  <c r="P7398" i="2"/>
  <c r="R7398" i="2"/>
  <c r="O7399" i="2"/>
  <c r="P7399" i="2"/>
  <c r="R7399" i="2"/>
  <c r="O7400" i="2"/>
  <c r="P7400" i="2"/>
  <c r="R7400" i="2"/>
  <c r="O7401" i="2"/>
  <c r="P7401" i="2"/>
  <c r="R7401" i="2"/>
  <c r="O7402" i="2"/>
  <c r="P7402" i="2"/>
  <c r="R7402" i="2"/>
  <c r="O7403" i="2"/>
  <c r="P7403" i="2"/>
  <c r="R7403" i="2"/>
  <c r="O7404" i="2"/>
  <c r="P7404" i="2"/>
  <c r="R7404" i="2"/>
  <c r="O7405" i="2"/>
  <c r="P7405" i="2"/>
  <c r="R7405" i="2"/>
  <c r="O7406" i="2"/>
  <c r="P7406" i="2"/>
  <c r="R7406" i="2"/>
  <c r="O7407" i="2"/>
  <c r="P7407" i="2"/>
  <c r="R7407" i="2"/>
  <c r="O7408" i="2"/>
  <c r="P7408" i="2"/>
  <c r="R7408" i="2"/>
  <c r="O7409" i="2"/>
  <c r="P7409" i="2"/>
  <c r="R7409" i="2"/>
  <c r="O7410" i="2"/>
  <c r="P7410" i="2"/>
  <c r="R7410" i="2"/>
  <c r="O7411" i="2"/>
  <c r="P7411" i="2"/>
  <c r="R7411" i="2"/>
  <c r="O7412" i="2"/>
  <c r="P7412" i="2"/>
  <c r="R7412" i="2"/>
  <c r="O7413" i="2"/>
  <c r="P7413" i="2"/>
  <c r="R7413" i="2"/>
  <c r="O7414" i="2"/>
  <c r="P7414" i="2"/>
  <c r="R7414" i="2"/>
  <c r="O7415" i="2"/>
  <c r="P7415" i="2"/>
  <c r="R7415" i="2"/>
  <c r="O7416" i="2"/>
  <c r="P7416" i="2"/>
  <c r="R7416" i="2"/>
  <c r="O7417" i="2"/>
  <c r="P7417" i="2"/>
  <c r="R7417" i="2"/>
  <c r="O7418" i="2"/>
  <c r="P7418" i="2"/>
  <c r="R7418" i="2"/>
  <c r="O7419" i="2"/>
  <c r="P7419" i="2"/>
  <c r="R7419" i="2"/>
  <c r="O7420" i="2"/>
  <c r="P7420" i="2"/>
  <c r="R7420" i="2"/>
  <c r="O7421" i="2"/>
  <c r="P7421" i="2"/>
  <c r="R7421" i="2"/>
  <c r="O7422" i="2"/>
  <c r="P7422" i="2"/>
  <c r="R7422" i="2"/>
  <c r="O7423" i="2"/>
  <c r="P7423" i="2"/>
  <c r="R7423" i="2"/>
  <c r="O7424" i="2"/>
  <c r="P7424" i="2"/>
  <c r="R7424" i="2"/>
  <c r="O7425" i="2"/>
  <c r="P7425" i="2"/>
  <c r="R7425" i="2"/>
  <c r="O7426" i="2"/>
  <c r="P7426" i="2"/>
  <c r="R7426" i="2"/>
  <c r="O7427" i="2"/>
  <c r="P7427" i="2"/>
  <c r="R7427" i="2"/>
  <c r="O7428" i="2"/>
  <c r="P7428" i="2"/>
  <c r="R7428" i="2"/>
  <c r="O7429" i="2"/>
  <c r="P7429" i="2"/>
  <c r="R7429" i="2"/>
  <c r="O7430" i="2"/>
  <c r="P7430" i="2"/>
  <c r="R7430" i="2"/>
  <c r="O7431" i="2"/>
  <c r="P7431" i="2"/>
  <c r="R7431" i="2"/>
  <c r="O7432" i="2"/>
  <c r="P7432" i="2"/>
  <c r="R7432" i="2"/>
  <c r="O7433" i="2"/>
  <c r="P7433" i="2"/>
  <c r="R7433" i="2"/>
  <c r="O7434" i="2"/>
  <c r="P7434" i="2"/>
  <c r="R7434" i="2"/>
  <c r="O7435" i="2"/>
  <c r="P7435" i="2"/>
  <c r="R7435" i="2"/>
  <c r="O7436" i="2"/>
  <c r="P7436" i="2"/>
  <c r="R7436" i="2"/>
  <c r="O7437" i="2"/>
  <c r="P7437" i="2"/>
  <c r="R7437" i="2"/>
  <c r="O7438" i="2"/>
  <c r="P7438" i="2"/>
  <c r="R7438" i="2"/>
  <c r="O7439" i="2"/>
  <c r="P7439" i="2"/>
  <c r="R7439" i="2"/>
  <c r="O7440" i="2"/>
  <c r="P7440" i="2"/>
  <c r="R7440" i="2"/>
  <c r="O7441" i="2"/>
  <c r="P7441" i="2"/>
  <c r="R7441" i="2"/>
  <c r="O7442" i="2"/>
  <c r="P7442" i="2"/>
  <c r="R7442" i="2"/>
  <c r="O7443" i="2"/>
  <c r="P7443" i="2"/>
  <c r="R7443" i="2"/>
  <c r="O7444" i="2"/>
  <c r="P7444" i="2"/>
  <c r="R7444" i="2"/>
  <c r="O7445" i="2"/>
  <c r="P7445" i="2"/>
  <c r="R7445" i="2"/>
  <c r="O7446" i="2"/>
  <c r="P7446" i="2"/>
  <c r="R7446" i="2"/>
  <c r="O7447" i="2"/>
  <c r="P7447" i="2"/>
  <c r="R7447" i="2"/>
  <c r="O7448" i="2"/>
  <c r="P7448" i="2"/>
  <c r="R7448" i="2"/>
  <c r="O7449" i="2"/>
  <c r="P7449" i="2"/>
  <c r="R7449" i="2"/>
  <c r="O7450" i="2"/>
  <c r="P7450" i="2"/>
  <c r="R7450" i="2"/>
  <c r="O7451" i="2"/>
  <c r="P7451" i="2"/>
  <c r="R7451" i="2"/>
  <c r="O7452" i="2"/>
  <c r="P7452" i="2"/>
  <c r="R7452" i="2"/>
  <c r="O7453" i="2"/>
  <c r="P7453" i="2"/>
  <c r="R7453" i="2"/>
  <c r="O7454" i="2"/>
  <c r="P7454" i="2"/>
  <c r="R7454" i="2"/>
  <c r="O7455" i="2"/>
  <c r="P7455" i="2"/>
  <c r="R7455" i="2"/>
  <c r="O7456" i="2"/>
  <c r="P7456" i="2"/>
  <c r="R7456" i="2"/>
  <c r="O7457" i="2"/>
  <c r="P7457" i="2"/>
  <c r="R7457" i="2"/>
  <c r="O7458" i="2"/>
  <c r="P7458" i="2"/>
  <c r="R7458" i="2"/>
  <c r="O7459" i="2"/>
  <c r="P7459" i="2"/>
  <c r="R7459" i="2"/>
  <c r="O7460" i="2"/>
  <c r="P7460" i="2"/>
  <c r="R7460" i="2"/>
  <c r="O7461" i="2"/>
  <c r="P7461" i="2"/>
  <c r="R7461" i="2"/>
  <c r="O7462" i="2"/>
  <c r="P7462" i="2"/>
  <c r="R7462" i="2"/>
  <c r="O7463" i="2"/>
  <c r="P7463" i="2"/>
  <c r="R7463" i="2"/>
  <c r="O7464" i="2"/>
  <c r="P7464" i="2"/>
  <c r="R7464" i="2"/>
  <c r="O7465" i="2"/>
  <c r="P7465" i="2"/>
  <c r="R7465" i="2"/>
  <c r="O7466" i="2"/>
  <c r="P7466" i="2"/>
  <c r="R7466" i="2"/>
  <c r="O7467" i="2"/>
  <c r="P7467" i="2"/>
  <c r="R7467" i="2"/>
  <c r="O7468" i="2"/>
  <c r="P7468" i="2"/>
  <c r="R7468" i="2"/>
  <c r="O7469" i="2"/>
  <c r="P7469" i="2"/>
  <c r="R7469" i="2"/>
  <c r="O7470" i="2"/>
  <c r="P7470" i="2"/>
  <c r="R7470" i="2"/>
  <c r="O7471" i="2"/>
  <c r="P7471" i="2"/>
  <c r="R7471" i="2"/>
  <c r="O7472" i="2"/>
  <c r="P7472" i="2"/>
  <c r="R7472" i="2"/>
  <c r="O7473" i="2"/>
  <c r="P7473" i="2"/>
  <c r="R7473" i="2"/>
  <c r="O7474" i="2"/>
  <c r="P7474" i="2"/>
  <c r="R7474" i="2"/>
  <c r="O7475" i="2"/>
  <c r="P7475" i="2"/>
  <c r="R7475" i="2"/>
  <c r="O7476" i="2"/>
  <c r="P7476" i="2"/>
  <c r="R7476" i="2"/>
  <c r="O7477" i="2"/>
  <c r="P7477" i="2"/>
  <c r="R7477" i="2"/>
  <c r="O7478" i="2"/>
  <c r="P7478" i="2"/>
  <c r="R7478" i="2"/>
  <c r="O7479" i="2"/>
  <c r="P7479" i="2"/>
  <c r="R7479" i="2"/>
  <c r="O7480" i="2"/>
  <c r="P7480" i="2"/>
  <c r="R7480" i="2"/>
  <c r="O7481" i="2"/>
  <c r="P7481" i="2"/>
  <c r="R7481" i="2"/>
  <c r="O7482" i="2"/>
  <c r="P7482" i="2"/>
  <c r="R7482" i="2"/>
  <c r="O7483" i="2"/>
  <c r="P7483" i="2"/>
  <c r="R7483" i="2"/>
  <c r="O7484" i="2"/>
  <c r="P7484" i="2"/>
  <c r="R7484" i="2"/>
  <c r="O7485" i="2"/>
  <c r="P7485" i="2"/>
  <c r="R7485" i="2"/>
  <c r="O7486" i="2"/>
  <c r="P7486" i="2"/>
  <c r="R7486" i="2"/>
  <c r="O7487" i="2"/>
  <c r="P7487" i="2"/>
  <c r="R7487" i="2"/>
  <c r="O7488" i="2"/>
  <c r="P7488" i="2"/>
  <c r="R7488" i="2"/>
  <c r="O7489" i="2"/>
  <c r="P7489" i="2"/>
  <c r="R7489" i="2"/>
  <c r="O7490" i="2"/>
  <c r="P7490" i="2"/>
  <c r="R7490" i="2"/>
  <c r="O7491" i="2"/>
  <c r="P7491" i="2"/>
  <c r="R7491" i="2"/>
  <c r="O7492" i="2"/>
  <c r="P7492" i="2"/>
  <c r="R7492" i="2"/>
  <c r="O7493" i="2"/>
  <c r="P7493" i="2"/>
  <c r="R7493" i="2"/>
  <c r="O7494" i="2"/>
  <c r="P7494" i="2"/>
  <c r="R7494" i="2"/>
  <c r="O7495" i="2"/>
  <c r="P7495" i="2"/>
  <c r="R7495" i="2"/>
  <c r="O7496" i="2"/>
  <c r="P7496" i="2"/>
  <c r="R7496" i="2"/>
  <c r="O7497" i="2"/>
  <c r="P7497" i="2"/>
  <c r="R7497" i="2"/>
  <c r="O7498" i="2"/>
  <c r="P7498" i="2"/>
  <c r="R7498" i="2"/>
  <c r="O7499" i="2"/>
  <c r="P7499" i="2"/>
  <c r="R7499" i="2"/>
  <c r="O7500" i="2"/>
  <c r="P7500" i="2"/>
  <c r="R7500" i="2"/>
  <c r="O7501" i="2"/>
  <c r="P7501" i="2"/>
  <c r="R7501" i="2"/>
  <c r="O7502" i="2"/>
  <c r="P7502" i="2"/>
  <c r="R7502" i="2"/>
  <c r="O7503" i="2"/>
  <c r="P7503" i="2"/>
  <c r="R7503" i="2"/>
  <c r="O7504" i="2"/>
  <c r="P7504" i="2"/>
  <c r="R7504" i="2"/>
  <c r="O7505" i="2"/>
  <c r="P7505" i="2"/>
  <c r="R7505" i="2"/>
  <c r="O7506" i="2"/>
  <c r="P7506" i="2"/>
  <c r="R7506" i="2"/>
  <c r="O7507" i="2"/>
  <c r="P7507" i="2"/>
  <c r="R7507" i="2"/>
  <c r="O7508" i="2"/>
  <c r="P7508" i="2"/>
  <c r="R7508" i="2"/>
  <c r="O7509" i="2"/>
  <c r="P7509" i="2"/>
  <c r="R7509" i="2"/>
  <c r="O7510" i="2"/>
  <c r="P7510" i="2"/>
  <c r="R7510" i="2"/>
  <c r="O7511" i="2"/>
  <c r="P7511" i="2"/>
  <c r="R7511" i="2"/>
  <c r="O7512" i="2"/>
  <c r="P7512" i="2"/>
  <c r="R7512" i="2"/>
  <c r="O7513" i="2"/>
  <c r="P7513" i="2"/>
  <c r="R7513" i="2"/>
  <c r="O7514" i="2"/>
  <c r="P7514" i="2"/>
  <c r="R7514" i="2"/>
  <c r="O7515" i="2"/>
  <c r="P7515" i="2"/>
  <c r="R7515" i="2"/>
  <c r="O7516" i="2"/>
  <c r="P7516" i="2"/>
  <c r="R7516" i="2"/>
  <c r="O7517" i="2"/>
  <c r="P7517" i="2"/>
  <c r="R7517" i="2"/>
  <c r="O7518" i="2"/>
  <c r="P7518" i="2"/>
  <c r="R7518" i="2"/>
  <c r="O7519" i="2"/>
  <c r="P7519" i="2"/>
  <c r="R7519" i="2"/>
  <c r="O7520" i="2"/>
  <c r="P7520" i="2"/>
  <c r="R7520" i="2"/>
  <c r="O7521" i="2"/>
  <c r="P7521" i="2"/>
  <c r="R7521" i="2"/>
  <c r="O7522" i="2"/>
  <c r="P7522" i="2"/>
  <c r="R7522" i="2"/>
  <c r="O7523" i="2"/>
  <c r="P7523" i="2"/>
  <c r="R7523" i="2"/>
  <c r="O7524" i="2"/>
  <c r="P7524" i="2"/>
  <c r="R7524" i="2"/>
  <c r="O7525" i="2"/>
  <c r="P7525" i="2"/>
  <c r="R7525" i="2"/>
  <c r="O7526" i="2"/>
  <c r="P7526" i="2"/>
  <c r="R7526" i="2"/>
  <c r="O7527" i="2"/>
  <c r="P7527" i="2"/>
  <c r="R7527" i="2"/>
  <c r="O7528" i="2"/>
  <c r="P7528" i="2"/>
  <c r="R7528" i="2"/>
  <c r="O7529" i="2"/>
  <c r="P7529" i="2"/>
  <c r="R7529" i="2"/>
  <c r="O7530" i="2"/>
  <c r="P7530" i="2"/>
  <c r="R7530" i="2"/>
  <c r="O7531" i="2"/>
  <c r="P7531" i="2"/>
  <c r="R7531" i="2"/>
  <c r="O7532" i="2"/>
  <c r="P7532" i="2"/>
  <c r="R7532" i="2"/>
  <c r="O7533" i="2"/>
  <c r="P7533" i="2"/>
  <c r="R7533" i="2"/>
  <c r="O7534" i="2"/>
  <c r="P7534" i="2"/>
  <c r="R7534" i="2"/>
  <c r="O7535" i="2"/>
  <c r="P7535" i="2"/>
  <c r="R7535" i="2"/>
  <c r="O7536" i="2"/>
  <c r="P7536" i="2"/>
  <c r="R7536" i="2"/>
  <c r="O7537" i="2"/>
  <c r="P7537" i="2"/>
  <c r="R7537" i="2"/>
  <c r="O7538" i="2"/>
  <c r="P7538" i="2"/>
  <c r="R7538" i="2"/>
  <c r="O7539" i="2"/>
  <c r="P7539" i="2"/>
  <c r="R7539" i="2"/>
  <c r="O7540" i="2"/>
  <c r="P7540" i="2"/>
  <c r="R7540" i="2"/>
  <c r="O7541" i="2"/>
  <c r="P7541" i="2"/>
  <c r="R7541" i="2"/>
  <c r="O7542" i="2"/>
  <c r="P7542" i="2"/>
  <c r="R7542" i="2"/>
  <c r="O7543" i="2"/>
  <c r="P7543" i="2"/>
  <c r="R7543" i="2"/>
  <c r="O7544" i="2"/>
  <c r="P7544" i="2"/>
  <c r="R7544" i="2"/>
  <c r="O7545" i="2"/>
  <c r="P7545" i="2"/>
  <c r="R7545" i="2"/>
  <c r="O7546" i="2"/>
  <c r="P7546" i="2"/>
  <c r="R7546" i="2"/>
  <c r="O7547" i="2"/>
  <c r="P7547" i="2"/>
  <c r="R7547" i="2"/>
  <c r="O7548" i="2"/>
  <c r="P7548" i="2"/>
  <c r="R7548" i="2"/>
  <c r="O7549" i="2"/>
  <c r="P7549" i="2"/>
  <c r="R7549" i="2"/>
  <c r="O7550" i="2"/>
  <c r="P7550" i="2"/>
  <c r="R7550" i="2"/>
  <c r="O7551" i="2"/>
  <c r="P7551" i="2"/>
  <c r="R7551" i="2"/>
  <c r="O7552" i="2"/>
  <c r="P7552" i="2"/>
  <c r="R7552" i="2"/>
  <c r="O7553" i="2"/>
  <c r="P7553" i="2"/>
  <c r="R7553" i="2"/>
  <c r="O7554" i="2"/>
  <c r="P7554" i="2"/>
  <c r="R7554" i="2"/>
  <c r="O7555" i="2"/>
  <c r="P7555" i="2"/>
  <c r="R7555" i="2"/>
  <c r="O7556" i="2"/>
  <c r="P7556" i="2"/>
  <c r="R7556" i="2"/>
  <c r="O7557" i="2"/>
  <c r="P7557" i="2"/>
  <c r="R7557" i="2"/>
  <c r="O7558" i="2"/>
  <c r="P7558" i="2"/>
  <c r="R7558" i="2"/>
  <c r="O7559" i="2"/>
  <c r="P7559" i="2"/>
  <c r="R7559" i="2"/>
  <c r="O7560" i="2"/>
  <c r="P7560" i="2"/>
  <c r="R7560" i="2"/>
  <c r="O7561" i="2"/>
  <c r="P7561" i="2"/>
  <c r="R7561" i="2"/>
  <c r="O7562" i="2"/>
  <c r="P7562" i="2"/>
  <c r="R7562" i="2"/>
  <c r="O7563" i="2"/>
  <c r="P7563" i="2"/>
  <c r="R7563" i="2"/>
  <c r="O7564" i="2"/>
  <c r="P7564" i="2"/>
  <c r="R7564" i="2"/>
  <c r="O7565" i="2"/>
  <c r="P7565" i="2"/>
  <c r="R7565" i="2"/>
  <c r="O7566" i="2"/>
  <c r="P7566" i="2"/>
  <c r="R7566" i="2"/>
  <c r="O7567" i="2"/>
  <c r="P7567" i="2"/>
  <c r="R7567" i="2"/>
  <c r="O7568" i="2"/>
  <c r="P7568" i="2"/>
  <c r="R7568" i="2"/>
  <c r="O7569" i="2"/>
  <c r="P7569" i="2"/>
  <c r="R7569" i="2"/>
  <c r="O7570" i="2"/>
  <c r="P7570" i="2"/>
  <c r="R7570" i="2"/>
  <c r="O7571" i="2"/>
  <c r="P7571" i="2"/>
  <c r="R7571" i="2"/>
  <c r="O7572" i="2"/>
  <c r="P7572" i="2"/>
  <c r="R7572" i="2"/>
  <c r="O7573" i="2"/>
  <c r="P7573" i="2"/>
  <c r="R7573" i="2"/>
  <c r="O7574" i="2"/>
  <c r="P7574" i="2"/>
  <c r="R7574" i="2"/>
  <c r="O7575" i="2"/>
  <c r="P7575" i="2"/>
  <c r="R7575" i="2"/>
  <c r="O7576" i="2"/>
  <c r="P7576" i="2"/>
  <c r="R7576" i="2"/>
  <c r="O7577" i="2"/>
  <c r="P7577" i="2"/>
  <c r="R7577" i="2"/>
  <c r="O7578" i="2"/>
  <c r="P7578" i="2"/>
  <c r="R7578" i="2"/>
  <c r="O7579" i="2"/>
  <c r="P7579" i="2"/>
  <c r="R7579" i="2"/>
  <c r="O7580" i="2"/>
  <c r="P7580" i="2"/>
  <c r="R7580" i="2"/>
  <c r="O7581" i="2"/>
  <c r="P7581" i="2"/>
  <c r="R7581" i="2"/>
  <c r="O7582" i="2"/>
  <c r="P7582" i="2"/>
  <c r="R7582" i="2"/>
  <c r="O7583" i="2"/>
  <c r="P7583" i="2"/>
  <c r="R7583" i="2"/>
  <c r="O7584" i="2"/>
  <c r="P7584" i="2"/>
  <c r="R7584" i="2"/>
  <c r="O7585" i="2"/>
  <c r="P7585" i="2"/>
  <c r="R7585" i="2"/>
  <c r="O7586" i="2"/>
  <c r="P7586" i="2"/>
  <c r="R7586" i="2"/>
  <c r="O7587" i="2"/>
  <c r="P7587" i="2"/>
  <c r="R7587" i="2"/>
  <c r="O7588" i="2"/>
  <c r="P7588" i="2"/>
  <c r="R7588" i="2"/>
  <c r="O7589" i="2"/>
  <c r="P7589" i="2"/>
  <c r="R7589" i="2"/>
  <c r="O7590" i="2"/>
  <c r="P7590" i="2"/>
  <c r="R7590" i="2"/>
  <c r="O7591" i="2"/>
  <c r="P7591" i="2"/>
  <c r="R7591" i="2"/>
  <c r="O7592" i="2"/>
  <c r="P7592" i="2"/>
  <c r="R7592" i="2"/>
  <c r="O7593" i="2"/>
  <c r="P7593" i="2"/>
  <c r="R7593" i="2"/>
  <c r="O7594" i="2"/>
  <c r="P7594" i="2"/>
  <c r="R7594" i="2"/>
  <c r="O7595" i="2"/>
  <c r="P7595" i="2"/>
  <c r="R7595" i="2"/>
  <c r="O7596" i="2"/>
  <c r="P7596" i="2"/>
  <c r="R7596" i="2"/>
  <c r="O7597" i="2"/>
  <c r="P7597" i="2"/>
  <c r="R7597" i="2"/>
  <c r="O7598" i="2"/>
  <c r="P7598" i="2"/>
  <c r="R7598" i="2"/>
  <c r="O7599" i="2"/>
  <c r="P7599" i="2"/>
  <c r="R7599" i="2"/>
  <c r="O7600" i="2"/>
  <c r="P7600" i="2"/>
  <c r="R7600" i="2"/>
  <c r="O7601" i="2"/>
  <c r="P7601" i="2"/>
  <c r="R7601" i="2"/>
  <c r="O7602" i="2"/>
  <c r="P7602" i="2"/>
  <c r="R7602" i="2"/>
  <c r="O7603" i="2"/>
  <c r="P7603" i="2"/>
  <c r="R7603" i="2"/>
  <c r="O7604" i="2"/>
  <c r="P7604" i="2"/>
  <c r="R7604" i="2"/>
  <c r="O7605" i="2"/>
  <c r="P7605" i="2"/>
  <c r="R7605" i="2"/>
  <c r="O7606" i="2"/>
  <c r="P7606" i="2"/>
  <c r="R7606" i="2"/>
  <c r="O7607" i="2"/>
  <c r="P7607" i="2"/>
  <c r="R7607" i="2"/>
  <c r="O7608" i="2"/>
  <c r="P7608" i="2"/>
  <c r="R7608" i="2"/>
  <c r="O7609" i="2"/>
  <c r="P7609" i="2"/>
  <c r="R7609" i="2"/>
  <c r="O7610" i="2"/>
  <c r="P7610" i="2"/>
  <c r="R7610" i="2"/>
  <c r="O7611" i="2"/>
  <c r="P7611" i="2"/>
  <c r="R7611" i="2"/>
  <c r="O7612" i="2"/>
  <c r="P7612" i="2"/>
  <c r="R7612" i="2"/>
  <c r="O7613" i="2"/>
  <c r="P7613" i="2"/>
  <c r="R7613" i="2"/>
  <c r="O7614" i="2"/>
  <c r="P7614" i="2"/>
  <c r="R7614" i="2"/>
  <c r="O7615" i="2"/>
  <c r="P7615" i="2"/>
  <c r="R7615" i="2"/>
  <c r="O7616" i="2"/>
  <c r="P7616" i="2"/>
  <c r="R7616" i="2"/>
  <c r="O7617" i="2"/>
  <c r="P7617" i="2"/>
  <c r="R7617" i="2"/>
  <c r="O7618" i="2"/>
  <c r="P7618" i="2"/>
  <c r="R7618" i="2"/>
  <c r="O7619" i="2"/>
  <c r="P7619" i="2"/>
  <c r="R7619" i="2"/>
  <c r="O7620" i="2"/>
  <c r="P7620" i="2"/>
  <c r="R7620" i="2"/>
  <c r="O7621" i="2"/>
  <c r="P7621" i="2"/>
  <c r="R7621" i="2"/>
  <c r="O7622" i="2"/>
  <c r="P7622" i="2"/>
  <c r="R7622" i="2"/>
  <c r="O7623" i="2"/>
  <c r="P7623" i="2"/>
  <c r="R7623" i="2"/>
  <c r="O7624" i="2"/>
  <c r="P7624" i="2"/>
  <c r="R7624" i="2"/>
  <c r="O7625" i="2"/>
  <c r="P7625" i="2"/>
  <c r="R7625" i="2"/>
  <c r="O7626" i="2"/>
  <c r="P7626" i="2"/>
  <c r="R7626" i="2"/>
  <c r="O7627" i="2"/>
  <c r="P7627" i="2"/>
  <c r="R7627" i="2"/>
  <c r="O7628" i="2"/>
  <c r="P7628" i="2"/>
  <c r="R7628" i="2"/>
  <c r="O7629" i="2"/>
  <c r="P7629" i="2"/>
  <c r="R7629" i="2"/>
  <c r="O7630" i="2"/>
  <c r="P7630" i="2"/>
  <c r="R7630" i="2"/>
  <c r="O7631" i="2"/>
  <c r="P7631" i="2"/>
  <c r="R7631" i="2"/>
  <c r="O7632" i="2"/>
  <c r="P7632" i="2"/>
  <c r="R7632" i="2"/>
  <c r="O7633" i="2"/>
  <c r="P7633" i="2"/>
  <c r="R7633" i="2"/>
  <c r="O7634" i="2"/>
  <c r="P7634" i="2"/>
  <c r="R7634" i="2"/>
  <c r="O7635" i="2"/>
  <c r="P7635" i="2"/>
  <c r="R7635" i="2"/>
  <c r="O7636" i="2"/>
  <c r="P7636" i="2"/>
  <c r="R7636" i="2"/>
  <c r="O7637" i="2"/>
  <c r="P7637" i="2"/>
  <c r="R7637" i="2"/>
  <c r="O7638" i="2"/>
  <c r="P7638" i="2"/>
  <c r="R7638" i="2"/>
  <c r="O7639" i="2"/>
  <c r="P7639" i="2"/>
  <c r="R7639" i="2"/>
  <c r="O7640" i="2"/>
  <c r="P7640" i="2"/>
  <c r="R7640" i="2"/>
  <c r="O7641" i="2"/>
  <c r="P7641" i="2"/>
  <c r="R7641" i="2"/>
  <c r="O7642" i="2"/>
  <c r="P7642" i="2"/>
  <c r="R7642" i="2"/>
  <c r="O7643" i="2"/>
  <c r="P7643" i="2"/>
  <c r="R7643" i="2"/>
  <c r="O7644" i="2"/>
  <c r="P7644" i="2"/>
  <c r="R7644" i="2"/>
  <c r="O7645" i="2"/>
  <c r="P7645" i="2"/>
  <c r="R7645" i="2"/>
  <c r="O7646" i="2"/>
  <c r="P7646" i="2"/>
  <c r="R7646" i="2"/>
  <c r="O7647" i="2"/>
  <c r="P7647" i="2"/>
  <c r="R7647" i="2"/>
  <c r="O7648" i="2"/>
  <c r="P7648" i="2"/>
  <c r="R7648" i="2"/>
  <c r="O7649" i="2"/>
  <c r="P7649" i="2"/>
  <c r="R7649" i="2"/>
  <c r="O7650" i="2"/>
  <c r="P7650" i="2"/>
  <c r="R7650" i="2"/>
  <c r="O7651" i="2"/>
  <c r="P7651" i="2"/>
  <c r="R7651" i="2"/>
  <c r="O7652" i="2"/>
  <c r="P7652" i="2"/>
  <c r="R7652" i="2"/>
  <c r="O7653" i="2"/>
  <c r="P7653" i="2"/>
  <c r="R7653" i="2"/>
  <c r="O7654" i="2"/>
  <c r="P7654" i="2"/>
  <c r="R7654" i="2"/>
  <c r="O7655" i="2"/>
  <c r="P7655" i="2"/>
  <c r="R7655" i="2"/>
  <c r="O7656" i="2"/>
  <c r="P7656" i="2"/>
  <c r="R7656" i="2"/>
  <c r="O7657" i="2"/>
  <c r="P7657" i="2"/>
  <c r="R7657" i="2"/>
  <c r="O7658" i="2"/>
  <c r="P7658" i="2"/>
  <c r="R7658" i="2"/>
  <c r="O7659" i="2"/>
  <c r="P7659" i="2"/>
  <c r="R7659" i="2"/>
  <c r="O7660" i="2"/>
  <c r="P7660" i="2"/>
  <c r="R7660" i="2"/>
  <c r="O7661" i="2"/>
  <c r="P7661" i="2"/>
  <c r="R7661" i="2"/>
  <c r="O7662" i="2"/>
  <c r="P7662" i="2"/>
  <c r="R7662" i="2"/>
  <c r="O7663" i="2"/>
  <c r="P7663" i="2"/>
  <c r="R7663" i="2"/>
  <c r="O7664" i="2"/>
  <c r="P7664" i="2"/>
  <c r="R7664" i="2"/>
  <c r="O7665" i="2"/>
  <c r="P7665" i="2"/>
  <c r="R7665" i="2"/>
  <c r="O7666" i="2"/>
  <c r="P7666" i="2"/>
  <c r="R7666" i="2"/>
  <c r="O7667" i="2"/>
  <c r="P7667" i="2"/>
  <c r="R7667" i="2"/>
  <c r="O7668" i="2"/>
  <c r="P7668" i="2"/>
  <c r="R7668" i="2"/>
  <c r="O7669" i="2"/>
  <c r="P7669" i="2"/>
  <c r="R7669" i="2"/>
  <c r="O7670" i="2"/>
  <c r="P7670" i="2"/>
  <c r="R7670" i="2"/>
  <c r="O7671" i="2"/>
  <c r="P7671" i="2"/>
  <c r="R7671" i="2"/>
  <c r="O7672" i="2"/>
  <c r="P7672" i="2"/>
  <c r="R7672" i="2"/>
  <c r="O7673" i="2"/>
  <c r="P7673" i="2"/>
  <c r="R7673" i="2"/>
  <c r="O7674" i="2"/>
  <c r="P7674" i="2"/>
  <c r="R7674" i="2"/>
  <c r="O7675" i="2"/>
  <c r="P7675" i="2"/>
  <c r="R7675" i="2"/>
  <c r="O7676" i="2"/>
  <c r="P7676" i="2"/>
  <c r="R7676" i="2"/>
  <c r="O7677" i="2"/>
  <c r="P7677" i="2"/>
  <c r="R7677" i="2"/>
  <c r="O7678" i="2"/>
  <c r="P7678" i="2"/>
  <c r="R7678" i="2"/>
  <c r="O7679" i="2"/>
  <c r="P7679" i="2"/>
  <c r="R7679" i="2"/>
  <c r="O7680" i="2"/>
  <c r="P7680" i="2"/>
  <c r="R7680" i="2"/>
  <c r="O7681" i="2"/>
  <c r="P7681" i="2"/>
  <c r="R7681" i="2"/>
  <c r="O7682" i="2"/>
  <c r="P7682" i="2"/>
  <c r="R7682" i="2"/>
  <c r="O7683" i="2"/>
  <c r="P7683" i="2"/>
  <c r="R7683" i="2"/>
  <c r="O7684" i="2"/>
  <c r="P7684" i="2"/>
  <c r="R7684" i="2"/>
  <c r="O7685" i="2"/>
  <c r="P7685" i="2"/>
  <c r="R7685" i="2"/>
  <c r="O7686" i="2"/>
  <c r="P7686" i="2"/>
  <c r="R7686" i="2"/>
  <c r="O7687" i="2"/>
  <c r="P7687" i="2"/>
  <c r="R7687" i="2"/>
  <c r="O7688" i="2"/>
  <c r="P7688" i="2"/>
  <c r="R7688" i="2"/>
  <c r="O7689" i="2"/>
  <c r="P7689" i="2"/>
  <c r="R7689" i="2"/>
  <c r="O7690" i="2"/>
  <c r="P7690" i="2"/>
  <c r="R7690" i="2"/>
  <c r="O7691" i="2"/>
  <c r="P7691" i="2"/>
  <c r="R7691" i="2"/>
  <c r="O7692" i="2"/>
  <c r="P7692" i="2"/>
  <c r="R7692" i="2"/>
  <c r="O7693" i="2"/>
  <c r="P7693" i="2"/>
  <c r="R7693" i="2"/>
  <c r="O7694" i="2"/>
  <c r="P7694" i="2"/>
  <c r="R7694" i="2"/>
  <c r="O7695" i="2"/>
  <c r="P7695" i="2"/>
  <c r="R7695" i="2"/>
  <c r="O7696" i="2"/>
  <c r="P7696" i="2"/>
  <c r="R7696" i="2"/>
  <c r="O7697" i="2"/>
  <c r="P7697" i="2"/>
  <c r="R7697" i="2"/>
  <c r="O7698" i="2"/>
  <c r="P7698" i="2"/>
  <c r="R7698" i="2"/>
  <c r="O7699" i="2"/>
  <c r="P7699" i="2"/>
  <c r="R7699" i="2"/>
  <c r="O7700" i="2"/>
  <c r="P7700" i="2"/>
  <c r="R7700" i="2"/>
  <c r="O7701" i="2"/>
  <c r="P7701" i="2"/>
  <c r="R7701" i="2"/>
  <c r="O7702" i="2"/>
  <c r="P7702" i="2"/>
  <c r="R7702" i="2"/>
  <c r="O7703" i="2"/>
  <c r="P7703" i="2"/>
  <c r="R7703" i="2"/>
  <c r="O7704" i="2"/>
  <c r="P7704" i="2"/>
  <c r="R7704" i="2"/>
  <c r="O7705" i="2"/>
  <c r="P7705" i="2"/>
  <c r="R7705" i="2"/>
  <c r="O7706" i="2"/>
  <c r="P7706" i="2"/>
  <c r="R7706" i="2"/>
  <c r="O7707" i="2"/>
  <c r="P7707" i="2"/>
  <c r="R7707" i="2"/>
  <c r="O7708" i="2"/>
  <c r="P7708" i="2"/>
  <c r="R7708" i="2"/>
  <c r="O7709" i="2"/>
  <c r="P7709" i="2"/>
  <c r="R7709" i="2"/>
  <c r="O7710" i="2"/>
  <c r="P7710" i="2"/>
  <c r="R7710" i="2"/>
  <c r="O7711" i="2"/>
  <c r="P7711" i="2"/>
  <c r="R7711" i="2"/>
  <c r="O7712" i="2"/>
  <c r="P7712" i="2"/>
  <c r="R7712" i="2"/>
  <c r="O7713" i="2"/>
  <c r="P7713" i="2"/>
  <c r="R7713" i="2"/>
  <c r="O7714" i="2"/>
  <c r="P7714" i="2"/>
  <c r="R7714" i="2"/>
  <c r="O7715" i="2"/>
  <c r="P7715" i="2"/>
  <c r="R7715" i="2"/>
  <c r="O7716" i="2"/>
  <c r="P7716" i="2"/>
  <c r="R7716" i="2"/>
  <c r="O7717" i="2"/>
  <c r="P7717" i="2"/>
  <c r="R7717" i="2"/>
  <c r="O7718" i="2"/>
  <c r="P7718" i="2"/>
  <c r="R7718" i="2"/>
  <c r="O7719" i="2"/>
  <c r="P7719" i="2"/>
  <c r="R7719" i="2"/>
  <c r="O7720" i="2"/>
  <c r="P7720" i="2"/>
  <c r="R7720" i="2"/>
  <c r="O7721" i="2"/>
  <c r="P7721" i="2"/>
  <c r="R7721" i="2"/>
  <c r="O7722" i="2"/>
  <c r="P7722" i="2"/>
  <c r="R7722" i="2"/>
  <c r="O7723" i="2"/>
  <c r="P7723" i="2"/>
  <c r="R7723" i="2"/>
  <c r="O7724" i="2"/>
  <c r="P7724" i="2"/>
  <c r="R7724" i="2"/>
  <c r="O7725" i="2"/>
  <c r="P7725" i="2"/>
  <c r="R7725" i="2"/>
  <c r="O7726" i="2"/>
  <c r="P7726" i="2"/>
  <c r="R7726" i="2"/>
  <c r="O7727" i="2"/>
  <c r="P7727" i="2"/>
  <c r="R7727" i="2"/>
  <c r="O7728" i="2"/>
  <c r="P7728" i="2"/>
  <c r="R7728" i="2"/>
  <c r="O7729" i="2"/>
  <c r="P7729" i="2"/>
  <c r="R7729" i="2"/>
  <c r="O7730" i="2"/>
  <c r="P7730" i="2"/>
  <c r="R7730" i="2"/>
  <c r="O7731" i="2"/>
  <c r="P7731" i="2"/>
  <c r="R7731" i="2"/>
  <c r="O7732" i="2"/>
  <c r="P7732" i="2"/>
  <c r="R7732" i="2"/>
  <c r="O7733" i="2"/>
  <c r="P7733" i="2"/>
  <c r="R7733" i="2"/>
  <c r="O7734" i="2"/>
  <c r="P7734" i="2"/>
  <c r="R7734" i="2"/>
  <c r="O7735" i="2"/>
  <c r="P7735" i="2"/>
  <c r="R7735" i="2"/>
  <c r="O7736" i="2"/>
  <c r="P7736" i="2"/>
  <c r="R7736" i="2"/>
  <c r="O7737" i="2"/>
  <c r="P7737" i="2"/>
  <c r="R7737" i="2"/>
  <c r="O7738" i="2"/>
  <c r="P7738" i="2"/>
  <c r="R7738" i="2"/>
  <c r="O7739" i="2"/>
  <c r="P7739" i="2"/>
  <c r="R7739" i="2"/>
  <c r="O7740" i="2"/>
  <c r="P7740" i="2"/>
  <c r="R7740" i="2"/>
  <c r="O7741" i="2"/>
  <c r="P7741" i="2"/>
  <c r="R7741" i="2"/>
  <c r="O7742" i="2"/>
  <c r="P7742" i="2"/>
  <c r="R7742" i="2"/>
  <c r="O7743" i="2"/>
  <c r="P7743" i="2"/>
  <c r="R7743" i="2"/>
  <c r="O7744" i="2"/>
  <c r="P7744" i="2"/>
  <c r="R7744" i="2"/>
  <c r="O7745" i="2"/>
  <c r="P7745" i="2"/>
  <c r="R7745" i="2"/>
  <c r="O7746" i="2"/>
  <c r="P7746" i="2"/>
  <c r="R7746" i="2"/>
  <c r="O7747" i="2"/>
  <c r="P7747" i="2"/>
  <c r="R7747" i="2"/>
  <c r="O7748" i="2"/>
  <c r="P7748" i="2"/>
  <c r="R7748" i="2"/>
  <c r="O7749" i="2"/>
  <c r="P7749" i="2"/>
  <c r="R7749" i="2"/>
  <c r="O7750" i="2"/>
  <c r="P7750" i="2"/>
  <c r="R7750" i="2"/>
  <c r="O7751" i="2"/>
  <c r="P7751" i="2"/>
  <c r="R7751" i="2"/>
  <c r="O7752" i="2"/>
  <c r="P7752" i="2"/>
  <c r="R7752" i="2"/>
  <c r="O7753" i="2"/>
  <c r="P7753" i="2"/>
  <c r="R7753" i="2"/>
  <c r="O7754" i="2"/>
  <c r="P7754" i="2"/>
  <c r="R7754" i="2"/>
  <c r="O7755" i="2"/>
  <c r="P7755" i="2"/>
  <c r="R7755" i="2"/>
  <c r="O7756" i="2"/>
  <c r="P7756" i="2"/>
  <c r="R7756" i="2"/>
  <c r="O7757" i="2"/>
  <c r="P7757" i="2"/>
  <c r="R7757" i="2"/>
  <c r="O7758" i="2"/>
  <c r="P7758" i="2"/>
  <c r="R7758" i="2"/>
  <c r="O7759" i="2"/>
  <c r="P7759" i="2"/>
  <c r="R7759" i="2"/>
  <c r="O7760" i="2"/>
  <c r="P7760" i="2"/>
  <c r="R7760" i="2"/>
  <c r="O7761" i="2"/>
  <c r="P7761" i="2"/>
  <c r="R7761" i="2"/>
  <c r="O7762" i="2"/>
  <c r="P7762" i="2"/>
  <c r="R7762" i="2"/>
  <c r="O7763" i="2"/>
  <c r="P7763" i="2"/>
  <c r="R7763" i="2"/>
  <c r="O7764" i="2"/>
  <c r="P7764" i="2"/>
  <c r="R7764" i="2"/>
  <c r="O7765" i="2"/>
  <c r="P7765" i="2"/>
  <c r="R7765" i="2"/>
  <c r="O7766" i="2"/>
  <c r="P7766" i="2"/>
  <c r="R7766" i="2"/>
  <c r="O7767" i="2"/>
  <c r="P7767" i="2"/>
  <c r="R7767" i="2"/>
  <c r="O7768" i="2"/>
  <c r="P7768" i="2"/>
  <c r="R7768" i="2"/>
  <c r="O7769" i="2"/>
  <c r="P7769" i="2"/>
  <c r="R7769" i="2"/>
  <c r="O7770" i="2"/>
  <c r="P7770" i="2"/>
  <c r="R7770" i="2"/>
  <c r="O7771" i="2"/>
  <c r="P7771" i="2"/>
  <c r="R7771" i="2"/>
  <c r="O7772" i="2"/>
  <c r="P7772" i="2"/>
  <c r="R7772" i="2"/>
  <c r="O7773" i="2"/>
  <c r="P7773" i="2"/>
  <c r="R7773" i="2"/>
  <c r="O7774" i="2"/>
  <c r="P7774" i="2"/>
  <c r="R7774" i="2"/>
  <c r="O7775" i="2"/>
  <c r="P7775" i="2"/>
  <c r="R7775" i="2"/>
  <c r="O7776" i="2"/>
  <c r="P7776" i="2"/>
  <c r="R7776" i="2"/>
  <c r="O7777" i="2"/>
  <c r="P7777" i="2"/>
  <c r="R7777" i="2"/>
  <c r="O7778" i="2"/>
  <c r="P7778" i="2"/>
  <c r="R7778" i="2"/>
  <c r="O7779" i="2"/>
  <c r="P7779" i="2"/>
  <c r="R7779" i="2"/>
  <c r="O7780" i="2"/>
  <c r="P7780" i="2"/>
  <c r="R7780" i="2"/>
  <c r="O7781" i="2"/>
  <c r="P7781" i="2"/>
  <c r="R7781" i="2"/>
  <c r="O7782" i="2"/>
  <c r="P7782" i="2"/>
  <c r="R7782" i="2"/>
  <c r="O7783" i="2"/>
  <c r="P7783" i="2"/>
  <c r="R7783" i="2"/>
  <c r="O7784" i="2"/>
  <c r="P7784" i="2"/>
  <c r="R7784" i="2"/>
  <c r="O7785" i="2"/>
  <c r="P7785" i="2"/>
  <c r="R7785" i="2"/>
  <c r="O7786" i="2"/>
  <c r="P7786" i="2"/>
  <c r="R7786" i="2"/>
  <c r="O7787" i="2"/>
  <c r="P7787" i="2"/>
  <c r="R7787" i="2"/>
  <c r="O7788" i="2"/>
  <c r="P7788" i="2"/>
  <c r="R7788" i="2"/>
  <c r="O7789" i="2"/>
  <c r="P7789" i="2"/>
  <c r="R7789" i="2"/>
  <c r="O7790" i="2"/>
  <c r="P7790" i="2"/>
  <c r="R7790" i="2"/>
  <c r="O7791" i="2"/>
  <c r="P7791" i="2"/>
  <c r="R7791" i="2"/>
  <c r="O7792" i="2"/>
  <c r="P7792" i="2"/>
  <c r="R7792" i="2"/>
  <c r="O7793" i="2"/>
  <c r="P7793" i="2"/>
  <c r="R7793" i="2"/>
  <c r="O7794" i="2"/>
  <c r="P7794" i="2"/>
  <c r="R7794" i="2"/>
  <c r="O7795" i="2"/>
  <c r="P7795" i="2"/>
  <c r="R7795" i="2"/>
  <c r="O7796" i="2"/>
  <c r="P7796" i="2"/>
  <c r="R7796" i="2"/>
  <c r="O7797" i="2"/>
  <c r="P7797" i="2"/>
  <c r="R7797" i="2"/>
  <c r="O7798" i="2"/>
  <c r="P7798" i="2"/>
  <c r="R7798" i="2"/>
  <c r="O7799" i="2"/>
  <c r="P7799" i="2"/>
  <c r="R7799" i="2"/>
  <c r="O7800" i="2"/>
  <c r="P7800" i="2"/>
  <c r="R7800" i="2"/>
  <c r="O7801" i="2"/>
  <c r="P7801" i="2"/>
  <c r="R7801" i="2"/>
  <c r="O7802" i="2"/>
  <c r="P7802" i="2"/>
  <c r="R7802" i="2"/>
  <c r="O7803" i="2"/>
  <c r="P7803" i="2"/>
  <c r="R7803" i="2"/>
  <c r="O7804" i="2"/>
  <c r="P7804" i="2"/>
  <c r="R7804" i="2"/>
  <c r="O7805" i="2"/>
  <c r="P7805" i="2"/>
  <c r="R7805" i="2"/>
  <c r="O7806" i="2"/>
  <c r="P7806" i="2"/>
  <c r="R7806" i="2"/>
  <c r="O7807" i="2"/>
  <c r="P7807" i="2"/>
  <c r="R7807" i="2"/>
  <c r="O7808" i="2"/>
  <c r="P7808" i="2"/>
  <c r="R7808" i="2"/>
  <c r="O7809" i="2"/>
  <c r="P7809" i="2"/>
  <c r="R7809" i="2"/>
  <c r="O7810" i="2"/>
  <c r="P7810" i="2"/>
  <c r="R7810" i="2"/>
  <c r="O7811" i="2"/>
  <c r="P7811" i="2"/>
  <c r="R7811" i="2"/>
  <c r="O7812" i="2"/>
  <c r="P7812" i="2"/>
  <c r="R7812" i="2"/>
  <c r="O7813" i="2"/>
  <c r="P7813" i="2"/>
  <c r="R7813" i="2"/>
  <c r="O7814" i="2"/>
  <c r="P7814" i="2"/>
  <c r="R7814" i="2"/>
  <c r="O7815" i="2"/>
  <c r="P7815" i="2"/>
  <c r="R7815" i="2"/>
  <c r="O7816" i="2"/>
  <c r="P7816" i="2"/>
  <c r="R7816" i="2"/>
  <c r="O7817" i="2"/>
  <c r="P7817" i="2"/>
  <c r="R7817" i="2"/>
  <c r="O7818" i="2"/>
  <c r="P7818" i="2"/>
  <c r="R7818" i="2"/>
  <c r="O7819" i="2"/>
  <c r="P7819" i="2"/>
  <c r="R7819" i="2"/>
  <c r="O7820" i="2"/>
  <c r="P7820" i="2"/>
  <c r="R7820" i="2"/>
  <c r="O7821" i="2"/>
  <c r="P7821" i="2"/>
  <c r="R7821" i="2"/>
  <c r="O7822" i="2"/>
  <c r="P7822" i="2"/>
  <c r="R7822" i="2"/>
  <c r="O7823" i="2"/>
  <c r="P7823" i="2"/>
  <c r="R7823" i="2"/>
  <c r="O7824" i="2"/>
  <c r="P7824" i="2"/>
  <c r="R7824" i="2"/>
  <c r="O7825" i="2"/>
  <c r="P7825" i="2"/>
  <c r="R7825" i="2"/>
  <c r="O7826" i="2"/>
  <c r="P7826" i="2"/>
  <c r="R7826" i="2"/>
  <c r="O7827" i="2"/>
  <c r="P7827" i="2"/>
  <c r="R7827" i="2"/>
  <c r="O7828" i="2"/>
  <c r="P7828" i="2"/>
  <c r="R7828" i="2"/>
  <c r="O7829" i="2"/>
  <c r="P7829" i="2"/>
  <c r="R7829" i="2"/>
  <c r="O7830" i="2"/>
  <c r="P7830" i="2"/>
  <c r="R7830" i="2"/>
  <c r="O7831" i="2"/>
  <c r="P7831" i="2"/>
  <c r="R7831" i="2"/>
  <c r="O7832" i="2"/>
  <c r="P7832" i="2"/>
  <c r="R7832" i="2"/>
  <c r="O7833" i="2"/>
  <c r="P7833" i="2"/>
  <c r="R7833" i="2"/>
  <c r="O7834" i="2"/>
  <c r="P7834" i="2"/>
  <c r="R7834" i="2"/>
  <c r="O7835" i="2"/>
  <c r="P7835" i="2"/>
  <c r="R7835" i="2"/>
  <c r="O7836" i="2"/>
  <c r="P7836" i="2"/>
  <c r="R7836" i="2"/>
  <c r="O7837" i="2"/>
  <c r="P7837" i="2"/>
  <c r="R7837" i="2"/>
  <c r="O7838" i="2"/>
  <c r="P7838" i="2"/>
  <c r="R7838" i="2"/>
  <c r="O7839" i="2"/>
  <c r="P7839" i="2"/>
  <c r="R7839" i="2"/>
  <c r="O7840" i="2"/>
  <c r="P7840" i="2"/>
  <c r="R7840" i="2"/>
  <c r="O7841" i="2"/>
  <c r="P7841" i="2"/>
  <c r="R7841" i="2"/>
  <c r="O7842" i="2"/>
  <c r="P7842" i="2"/>
  <c r="R7842" i="2"/>
  <c r="O7843" i="2"/>
  <c r="P7843" i="2"/>
  <c r="R7843" i="2"/>
  <c r="O7844" i="2"/>
  <c r="P7844" i="2"/>
  <c r="R7844" i="2"/>
  <c r="O7845" i="2"/>
  <c r="P7845" i="2"/>
  <c r="R7845" i="2"/>
  <c r="O7846" i="2"/>
  <c r="P7846" i="2"/>
  <c r="R7846" i="2"/>
  <c r="O7847" i="2"/>
  <c r="P7847" i="2"/>
  <c r="R7847" i="2"/>
  <c r="O7848" i="2"/>
  <c r="P7848" i="2"/>
  <c r="R7848" i="2"/>
  <c r="O7849" i="2"/>
  <c r="P7849" i="2"/>
  <c r="R7849" i="2"/>
  <c r="O7850" i="2"/>
  <c r="P7850" i="2"/>
  <c r="R7850" i="2"/>
  <c r="O7851" i="2"/>
  <c r="P7851" i="2"/>
  <c r="R7851" i="2"/>
  <c r="O7852" i="2"/>
  <c r="P7852" i="2"/>
  <c r="R7852" i="2"/>
  <c r="O7853" i="2"/>
  <c r="P7853" i="2"/>
  <c r="R7853" i="2"/>
  <c r="O7854" i="2"/>
  <c r="P7854" i="2"/>
  <c r="R7854" i="2"/>
  <c r="O7855" i="2"/>
  <c r="P7855" i="2"/>
  <c r="R7855" i="2"/>
  <c r="O7856" i="2"/>
  <c r="P7856" i="2"/>
  <c r="R7856" i="2"/>
  <c r="O7857" i="2"/>
  <c r="P7857" i="2"/>
  <c r="R7857" i="2"/>
  <c r="O7858" i="2"/>
  <c r="P7858" i="2"/>
  <c r="R7858" i="2"/>
  <c r="O7859" i="2"/>
  <c r="P7859" i="2"/>
  <c r="R7859" i="2"/>
  <c r="O7860" i="2"/>
  <c r="P7860" i="2"/>
  <c r="R7860" i="2"/>
  <c r="O7861" i="2"/>
  <c r="P7861" i="2"/>
  <c r="R7861" i="2"/>
  <c r="O7862" i="2"/>
  <c r="P7862" i="2"/>
  <c r="R7862" i="2"/>
  <c r="O7863" i="2"/>
  <c r="P7863" i="2"/>
  <c r="R7863" i="2"/>
  <c r="O7864" i="2"/>
  <c r="P7864" i="2"/>
  <c r="R7864" i="2"/>
  <c r="O7865" i="2"/>
  <c r="P7865" i="2"/>
  <c r="R7865" i="2"/>
  <c r="O7866" i="2"/>
  <c r="P7866" i="2"/>
  <c r="R7866" i="2"/>
  <c r="O7867" i="2"/>
  <c r="P7867" i="2"/>
  <c r="R7867" i="2"/>
  <c r="O7868" i="2"/>
  <c r="P7868" i="2"/>
  <c r="R7868" i="2"/>
  <c r="O7869" i="2"/>
  <c r="P7869" i="2"/>
  <c r="R7869" i="2"/>
  <c r="O7870" i="2"/>
  <c r="P7870" i="2"/>
  <c r="R7870" i="2"/>
  <c r="O7871" i="2"/>
  <c r="P7871" i="2"/>
  <c r="R7871" i="2"/>
  <c r="O7872" i="2"/>
  <c r="P7872" i="2"/>
  <c r="R7872" i="2"/>
  <c r="O7873" i="2"/>
  <c r="P7873" i="2"/>
  <c r="R7873" i="2"/>
  <c r="O7874" i="2"/>
  <c r="P7874" i="2"/>
  <c r="R7874" i="2"/>
  <c r="O7875" i="2"/>
  <c r="P7875" i="2"/>
  <c r="R7875" i="2"/>
  <c r="O7876" i="2"/>
  <c r="P7876" i="2"/>
  <c r="R7876" i="2"/>
  <c r="O7877" i="2"/>
  <c r="P7877" i="2"/>
  <c r="R7877" i="2"/>
  <c r="O7878" i="2"/>
  <c r="P7878" i="2"/>
  <c r="R7878" i="2"/>
  <c r="O7879" i="2"/>
  <c r="P7879" i="2"/>
  <c r="R7879" i="2"/>
  <c r="O7880" i="2"/>
  <c r="P7880" i="2"/>
  <c r="R7880" i="2"/>
  <c r="O7881" i="2"/>
  <c r="P7881" i="2"/>
  <c r="R7881" i="2"/>
  <c r="O7882" i="2"/>
  <c r="P7882" i="2"/>
  <c r="R7882" i="2"/>
  <c r="O7883" i="2"/>
  <c r="P7883" i="2"/>
  <c r="R7883" i="2"/>
  <c r="O7884" i="2"/>
  <c r="P7884" i="2"/>
  <c r="R7884" i="2"/>
  <c r="O7885" i="2"/>
  <c r="P7885" i="2"/>
  <c r="R7885" i="2"/>
  <c r="O7886" i="2"/>
  <c r="P7886" i="2"/>
  <c r="R7886" i="2"/>
  <c r="O7887" i="2"/>
  <c r="P7887" i="2"/>
  <c r="R7887" i="2"/>
  <c r="O7888" i="2"/>
  <c r="P7888" i="2"/>
  <c r="R7888" i="2"/>
  <c r="O7889" i="2"/>
  <c r="P7889" i="2"/>
  <c r="R7889" i="2"/>
  <c r="O7890" i="2"/>
  <c r="P7890" i="2"/>
  <c r="R7890" i="2"/>
  <c r="O7891" i="2"/>
  <c r="P7891" i="2"/>
  <c r="R7891" i="2"/>
  <c r="O7892" i="2"/>
  <c r="P7892" i="2"/>
  <c r="R7892" i="2"/>
  <c r="O7893" i="2"/>
  <c r="P7893" i="2"/>
  <c r="R7893" i="2"/>
  <c r="O7894" i="2"/>
  <c r="P7894" i="2"/>
  <c r="R7894" i="2"/>
  <c r="O7895" i="2"/>
  <c r="P7895" i="2"/>
  <c r="R7895" i="2"/>
  <c r="O7896" i="2"/>
  <c r="P7896" i="2"/>
  <c r="R7896" i="2"/>
  <c r="O7897" i="2"/>
  <c r="P7897" i="2"/>
  <c r="R7897" i="2"/>
  <c r="O7898" i="2"/>
  <c r="P7898" i="2"/>
  <c r="R7898" i="2"/>
  <c r="O7899" i="2"/>
  <c r="P7899" i="2"/>
  <c r="R7899" i="2"/>
  <c r="O7900" i="2"/>
  <c r="P7900" i="2"/>
  <c r="R7900" i="2"/>
  <c r="O7901" i="2"/>
  <c r="P7901" i="2"/>
  <c r="R7901" i="2"/>
  <c r="O7902" i="2"/>
  <c r="P7902" i="2"/>
  <c r="R7902" i="2"/>
  <c r="O7903" i="2"/>
  <c r="P7903" i="2"/>
  <c r="R7903" i="2"/>
  <c r="O7904" i="2"/>
  <c r="P7904" i="2"/>
  <c r="R7904" i="2"/>
  <c r="O7905" i="2"/>
  <c r="P7905" i="2"/>
  <c r="R7905" i="2"/>
  <c r="O7906" i="2"/>
  <c r="P7906" i="2"/>
  <c r="R7906" i="2"/>
  <c r="O7907" i="2"/>
  <c r="P7907" i="2"/>
  <c r="R7907" i="2"/>
  <c r="O7908" i="2"/>
  <c r="P7908" i="2"/>
  <c r="R7908" i="2"/>
  <c r="O7909" i="2"/>
  <c r="P7909" i="2"/>
  <c r="R7909" i="2"/>
  <c r="O7910" i="2"/>
  <c r="P7910" i="2"/>
  <c r="R7910" i="2"/>
  <c r="O7911" i="2"/>
  <c r="P7911" i="2"/>
  <c r="R7911" i="2"/>
  <c r="O7912" i="2"/>
  <c r="P7912" i="2"/>
  <c r="R7912" i="2"/>
  <c r="O7913" i="2"/>
  <c r="P7913" i="2"/>
  <c r="R7913" i="2"/>
  <c r="O7914" i="2"/>
  <c r="P7914" i="2"/>
  <c r="R7914" i="2"/>
  <c r="O7915" i="2"/>
  <c r="P7915" i="2"/>
  <c r="R7915" i="2"/>
  <c r="O7916" i="2"/>
  <c r="P7916" i="2"/>
  <c r="R7916" i="2"/>
  <c r="O7917" i="2"/>
  <c r="P7917" i="2"/>
  <c r="R7917" i="2"/>
  <c r="O7918" i="2"/>
  <c r="P7918" i="2"/>
  <c r="R7918" i="2"/>
  <c r="O7919" i="2"/>
  <c r="P7919" i="2"/>
  <c r="R7919" i="2"/>
  <c r="O7920" i="2"/>
  <c r="P7920" i="2"/>
  <c r="R7920" i="2"/>
  <c r="O7921" i="2"/>
  <c r="P7921" i="2"/>
  <c r="R7921" i="2"/>
  <c r="O7922" i="2"/>
  <c r="P7922" i="2"/>
  <c r="R7922" i="2"/>
  <c r="O7923" i="2"/>
  <c r="P7923" i="2"/>
  <c r="R7923" i="2"/>
  <c r="O7924" i="2"/>
  <c r="P7924" i="2"/>
  <c r="R7924" i="2"/>
  <c r="O7925" i="2"/>
  <c r="P7925" i="2"/>
  <c r="R7925" i="2"/>
  <c r="O7926" i="2"/>
  <c r="P7926" i="2"/>
  <c r="R7926" i="2"/>
  <c r="O7927" i="2"/>
  <c r="P7927" i="2"/>
  <c r="R7927" i="2"/>
  <c r="O7928" i="2"/>
  <c r="P7928" i="2"/>
  <c r="R7928" i="2"/>
  <c r="O7929" i="2"/>
  <c r="P7929" i="2"/>
  <c r="R7929" i="2"/>
  <c r="O7930" i="2"/>
  <c r="P7930" i="2"/>
  <c r="R7930" i="2"/>
  <c r="O7931" i="2"/>
  <c r="P7931" i="2"/>
  <c r="R7931" i="2"/>
  <c r="O7932" i="2"/>
  <c r="P7932" i="2"/>
  <c r="R7932" i="2"/>
  <c r="O7933" i="2"/>
  <c r="P7933" i="2"/>
  <c r="R7933" i="2"/>
  <c r="O7934" i="2"/>
  <c r="P7934" i="2"/>
  <c r="R7934" i="2"/>
  <c r="O7935" i="2"/>
  <c r="P7935" i="2"/>
  <c r="R7935" i="2"/>
  <c r="O7936" i="2"/>
  <c r="P7936" i="2"/>
  <c r="R7936" i="2"/>
  <c r="O7937" i="2"/>
  <c r="P7937" i="2"/>
  <c r="R7937" i="2"/>
  <c r="O7938" i="2"/>
  <c r="P7938" i="2"/>
  <c r="R7938" i="2"/>
  <c r="O7939" i="2"/>
  <c r="P7939" i="2"/>
  <c r="R7939" i="2"/>
  <c r="O7940" i="2"/>
  <c r="P7940" i="2"/>
  <c r="R7940" i="2"/>
  <c r="O7941" i="2"/>
  <c r="P7941" i="2"/>
  <c r="R7941" i="2"/>
  <c r="O7942" i="2"/>
  <c r="P7942" i="2"/>
  <c r="R7942" i="2"/>
  <c r="O7943" i="2"/>
  <c r="P7943" i="2"/>
  <c r="R7943" i="2"/>
  <c r="O7944" i="2"/>
  <c r="P7944" i="2"/>
  <c r="R7944" i="2"/>
  <c r="O7945" i="2"/>
  <c r="P7945" i="2"/>
  <c r="R7945" i="2"/>
  <c r="O7946" i="2"/>
  <c r="P7946" i="2"/>
  <c r="R7946" i="2"/>
  <c r="O7947" i="2"/>
  <c r="P7947" i="2"/>
  <c r="R7947" i="2"/>
  <c r="O7948" i="2"/>
  <c r="P7948" i="2"/>
  <c r="R7948" i="2"/>
  <c r="O7949" i="2"/>
  <c r="P7949" i="2"/>
  <c r="R7949" i="2"/>
  <c r="O7950" i="2"/>
  <c r="P7950" i="2"/>
  <c r="R7950" i="2"/>
  <c r="O7951" i="2"/>
  <c r="P7951" i="2"/>
  <c r="R7951" i="2"/>
  <c r="O7952" i="2"/>
  <c r="P7952" i="2"/>
  <c r="R7952" i="2"/>
  <c r="O7953" i="2"/>
  <c r="P7953" i="2"/>
  <c r="R7953" i="2"/>
  <c r="O7954" i="2"/>
  <c r="P7954" i="2"/>
  <c r="R7954" i="2"/>
  <c r="O7955" i="2"/>
  <c r="P7955" i="2"/>
  <c r="R7955" i="2"/>
  <c r="O7956" i="2"/>
  <c r="P7956" i="2"/>
  <c r="R7956" i="2"/>
  <c r="O7957" i="2"/>
  <c r="P7957" i="2"/>
  <c r="R7957" i="2"/>
  <c r="O7958" i="2"/>
  <c r="P7958" i="2"/>
  <c r="R7958" i="2"/>
  <c r="O7959" i="2"/>
  <c r="P7959" i="2"/>
  <c r="R7959" i="2"/>
  <c r="O7960" i="2"/>
  <c r="P7960" i="2"/>
  <c r="R7960" i="2"/>
  <c r="O7961" i="2"/>
  <c r="P7961" i="2"/>
  <c r="R7961" i="2"/>
  <c r="O7962" i="2"/>
  <c r="P7962" i="2"/>
  <c r="R7962" i="2"/>
  <c r="O7963" i="2"/>
  <c r="P7963" i="2"/>
  <c r="R7963" i="2"/>
  <c r="O7964" i="2"/>
  <c r="P7964" i="2"/>
  <c r="R7964" i="2"/>
  <c r="O7965" i="2"/>
  <c r="P7965" i="2"/>
  <c r="R7965" i="2"/>
  <c r="O7966" i="2"/>
  <c r="P7966" i="2"/>
  <c r="R7966" i="2"/>
  <c r="O7967" i="2"/>
  <c r="P7967" i="2"/>
  <c r="R7967" i="2"/>
  <c r="O7968" i="2"/>
  <c r="P7968" i="2"/>
  <c r="R7968" i="2"/>
  <c r="O7969" i="2"/>
  <c r="P7969" i="2"/>
  <c r="R7969" i="2"/>
  <c r="O7970" i="2"/>
  <c r="P7970" i="2"/>
  <c r="R7970" i="2"/>
  <c r="O7971" i="2"/>
  <c r="P7971" i="2"/>
  <c r="R7971" i="2"/>
  <c r="O7972" i="2"/>
  <c r="P7972" i="2"/>
  <c r="R7972" i="2"/>
  <c r="O7973" i="2"/>
  <c r="P7973" i="2"/>
  <c r="R7973" i="2"/>
  <c r="O7974" i="2"/>
  <c r="P7974" i="2"/>
  <c r="R7974" i="2"/>
  <c r="O7975" i="2"/>
  <c r="P7975" i="2"/>
  <c r="R7975" i="2"/>
  <c r="O7976" i="2"/>
  <c r="P7976" i="2"/>
  <c r="R7976" i="2"/>
  <c r="O7977" i="2"/>
  <c r="P7977" i="2"/>
  <c r="R7977" i="2"/>
  <c r="O7978" i="2"/>
  <c r="P7978" i="2"/>
  <c r="R7978" i="2"/>
  <c r="O7979" i="2"/>
  <c r="P7979" i="2"/>
  <c r="R7979" i="2"/>
  <c r="O7980" i="2"/>
  <c r="P7980" i="2"/>
  <c r="R7980" i="2"/>
  <c r="O7981" i="2"/>
  <c r="P7981" i="2"/>
  <c r="R7981" i="2"/>
  <c r="O7982" i="2"/>
  <c r="P7982" i="2"/>
  <c r="R7982" i="2"/>
  <c r="O7983" i="2"/>
  <c r="P7983" i="2"/>
  <c r="R7983" i="2"/>
  <c r="O7984" i="2"/>
  <c r="P7984" i="2"/>
  <c r="R7984" i="2"/>
  <c r="O7985" i="2"/>
  <c r="P7985" i="2"/>
  <c r="R7985" i="2"/>
  <c r="O7986" i="2"/>
  <c r="P7986" i="2"/>
  <c r="R7986" i="2"/>
  <c r="O7987" i="2"/>
  <c r="P7987" i="2"/>
  <c r="R7987" i="2"/>
  <c r="O7988" i="2"/>
  <c r="P7988" i="2"/>
  <c r="R7988" i="2"/>
  <c r="O7989" i="2"/>
  <c r="P7989" i="2"/>
  <c r="R7989" i="2"/>
  <c r="O7990" i="2"/>
  <c r="P7990" i="2"/>
  <c r="R7990" i="2"/>
  <c r="O7991" i="2"/>
  <c r="P7991" i="2"/>
  <c r="R7991" i="2"/>
  <c r="O7992" i="2"/>
  <c r="P7992" i="2"/>
  <c r="R7992" i="2"/>
  <c r="O7993" i="2"/>
  <c r="P7993" i="2"/>
  <c r="R7993" i="2"/>
  <c r="O7994" i="2"/>
  <c r="P7994" i="2"/>
  <c r="R7994" i="2"/>
  <c r="O7995" i="2"/>
  <c r="P7995" i="2"/>
  <c r="R7995" i="2"/>
  <c r="O7996" i="2"/>
  <c r="P7996" i="2"/>
  <c r="R7996" i="2"/>
  <c r="O7997" i="2"/>
  <c r="P7997" i="2"/>
  <c r="R7997" i="2"/>
  <c r="O7998" i="2"/>
  <c r="P7998" i="2"/>
  <c r="R7998" i="2"/>
  <c r="O7999" i="2"/>
  <c r="P7999" i="2"/>
  <c r="R7999" i="2"/>
  <c r="O8000" i="2"/>
  <c r="P8000" i="2"/>
  <c r="R8000" i="2"/>
  <c r="O8001" i="2"/>
  <c r="P8001" i="2"/>
  <c r="R8001" i="2"/>
  <c r="O8002" i="2"/>
  <c r="P8002" i="2"/>
  <c r="R8002" i="2"/>
  <c r="O8003" i="2"/>
  <c r="P8003" i="2"/>
  <c r="R8003" i="2"/>
  <c r="O8004" i="2"/>
  <c r="P8004" i="2"/>
  <c r="R8004" i="2"/>
  <c r="O8005" i="2"/>
  <c r="P8005" i="2"/>
  <c r="R8005" i="2"/>
  <c r="O8006" i="2"/>
  <c r="P8006" i="2"/>
  <c r="R8006" i="2"/>
  <c r="O8007" i="2"/>
  <c r="P8007" i="2"/>
  <c r="R8007" i="2"/>
  <c r="O8008" i="2"/>
  <c r="P8008" i="2"/>
  <c r="R8008" i="2"/>
  <c r="O8009" i="2"/>
  <c r="P8009" i="2"/>
  <c r="R8009" i="2"/>
  <c r="O8010" i="2"/>
  <c r="P8010" i="2"/>
  <c r="R8010" i="2"/>
  <c r="O8011" i="2"/>
  <c r="P8011" i="2"/>
  <c r="R8011" i="2"/>
  <c r="O8012" i="2"/>
  <c r="P8012" i="2"/>
  <c r="R8012" i="2"/>
  <c r="O8013" i="2"/>
  <c r="P8013" i="2"/>
  <c r="R8013" i="2"/>
  <c r="O8014" i="2"/>
  <c r="P8014" i="2"/>
  <c r="R8014" i="2"/>
  <c r="O8015" i="2"/>
  <c r="P8015" i="2"/>
  <c r="R8015" i="2"/>
  <c r="O8016" i="2"/>
  <c r="P8016" i="2"/>
  <c r="R8016" i="2"/>
  <c r="O8017" i="2"/>
  <c r="P8017" i="2"/>
  <c r="R8017" i="2"/>
  <c r="O8018" i="2"/>
  <c r="P8018" i="2"/>
  <c r="R8018" i="2"/>
  <c r="O8019" i="2"/>
  <c r="P8019" i="2"/>
  <c r="R8019" i="2"/>
  <c r="O8020" i="2"/>
  <c r="P8020" i="2"/>
  <c r="R8020" i="2"/>
  <c r="O8021" i="2"/>
  <c r="P8021" i="2"/>
  <c r="R8021" i="2"/>
  <c r="O8022" i="2"/>
  <c r="P8022" i="2"/>
  <c r="R8022" i="2"/>
  <c r="O8023" i="2"/>
  <c r="P8023" i="2"/>
  <c r="R8023" i="2"/>
  <c r="O8024" i="2"/>
  <c r="P8024" i="2"/>
  <c r="R8024" i="2"/>
  <c r="O8025" i="2"/>
  <c r="P8025" i="2"/>
  <c r="R8025" i="2"/>
  <c r="O8026" i="2"/>
  <c r="P8026" i="2"/>
  <c r="R8026" i="2"/>
  <c r="O8027" i="2"/>
  <c r="P8027" i="2"/>
  <c r="R8027" i="2"/>
  <c r="O8028" i="2"/>
  <c r="P8028" i="2"/>
  <c r="R8028" i="2"/>
  <c r="O8029" i="2"/>
  <c r="P8029" i="2"/>
  <c r="R8029" i="2"/>
  <c r="O8030" i="2"/>
  <c r="P8030" i="2"/>
  <c r="R8030" i="2"/>
  <c r="O8031" i="2"/>
  <c r="P8031" i="2"/>
  <c r="R8031" i="2"/>
  <c r="O8032" i="2"/>
  <c r="P8032" i="2"/>
  <c r="R8032" i="2"/>
  <c r="O8033" i="2"/>
  <c r="P8033" i="2"/>
  <c r="R8033" i="2"/>
  <c r="O8034" i="2"/>
  <c r="P8034" i="2"/>
  <c r="R8034" i="2"/>
  <c r="O8035" i="2"/>
  <c r="P8035" i="2"/>
  <c r="R8035" i="2"/>
  <c r="O8036" i="2"/>
  <c r="P8036" i="2"/>
  <c r="R8036" i="2"/>
  <c r="O8037" i="2"/>
  <c r="P8037" i="2"/>
  <c r="R8037" i="2"/>
  <c r="O8038" i="2"/>
  <c r="P8038" i="2"/>
  <c r="R8038" i="2"/>
  <c r="O8039" i="2"/>
  <c r="P8039" i="2"/>
  <c r="R8039" i="2"/>
  <c r="O8040" i="2"/>
  <c r="P8040" i="2"/>
  <c r="R8040" i="2"/>
  <c r="O8041" i="2"/>
  <c r="P8041" i="2"/>
  <c r="R8041" i="2"/>
  <c r="O8042" i="2"/>
  <c r="P8042" i="2"/>
  <c r="R8042" i="2"/>
  <c r="O8043" i="2"/>
  <c r="P8043" i="2"/>
  <c r="R8043" i="2"/>
  <c r="O8044" i="2"/>
  <c r="P8044" i="2"/>
  <c r="R8044" i="2"/>
  <c r="O8045" i="2"/>
  <c r="P8045" i="2"/>
  <c r="R8045" i="2"/>
  <c r="O8046" i="2"/>
  <c r="P8046" i="2"/>
  <c r="R8046" i="2"/>
  <c r="O8047" i="2"/>
  <c r="P8047" i="2"/>
  <c r="R8047" i="2"/>
  <c r="O8048" i="2"/>
  <c r="P8048" i="2"/>
  <c r="R8048" i="2"/>
  <c r="O8049" i="2"/>
  <c r="P8049" i="2"/>
  <c r="R8049" i="2"/>
  <c r="O8050" i="2"/>
  <c r="P8050" i="2"/>
  <c r="R8050" i="2"/>
  <c r="O8051" i="2"/>
  <c r="P8051" i="2"/>
  <c r="R8051" i="2"/>
  <c r="O8052" i="2"/>
  <c r="P8052" i="2"/>
  <c r="R8052" i="2"/>
  <c r="O8053" i="2"/>
  <c r="P8053" i="2"/>
  <c r="R8053" i="2"/>
  <c r="O8054" i="2"/>
  <c r="P8054" i="2"/>
  <c r="R8054" i="2"/>
  <c r="O8055" i="2"/>
  <c r="P8055" i="2"/>
  <c r="R8055" i="2"/>
  <c r="O8056" i="2"/>
  <c r="P8056" i="2"/>
  <c r="R8056" i="2"/>
  <c r="O8057" i="2"/>
  <c r="P8057" i="2"/>
  <c r="R8057" i="2"/>
  <c r="O8058" i="2"/>
  <c r="P8058" i="2"/>
  <c r="R8058" i="2"/>
  <c r="O8059" i="2"/>
  <c r="P8059" i="2"/>
  <c r="R8059" i="2"/>
  <c r="O8060" i="2"/>
  <c r="P8060" i="2"/>
  <c r="R8060" i="2"/>
  <c r="O8061" i="2"/>
  <c r="P8061" i="2"/>
  <c r="R8061" i="2"/>
  <c r="O8062" i="2"/>
  <c r="P8062" i="2"/>
  <c r="R8062" i="2"/>
  <c r="O8063" i="2"/>
  <c r="P8063" i="2"/>
  <c r="R8063" i="2"/>
  <c r="O8064" i="2"/>
  <c r="P8064" i="2"/>
  <c r="R8064" i="2"/>
  <c r="O8065" i="2"/>
  <c r="P8065" i="2"/>
  <c r="R8065" i="2"/>
  <c r="O8066" i="2"/>
  <c r="P8066" i="2"/>
  <c r="R8066" i="2"/>
  <c r="O8067" i="2"/>
  <c r="P8067" i="2"/>
  <c r="R8067" i="2"/>
  <c r="O8068" i="2"/>
  <c r="P8068" i="2"/>
  <c r="R8068" i="2"/>
  <c r="O8069" i="2"/>
  <c r="P8069" i="2"/>
  <c r="R8069" i="2"/>
  <c r="O8070" i="2"/>
  <c r="P8070" i="2"/>
  <c r="R8070" i="2"/>
  <c r="O8071" i="2"/>
  <c r="P8071" i="2"/>
  <c r="R8071" i="2"/>
  <c r="O8072" i="2"/>
  <c r="P8072" i="2"/>
  <c r="R8072" i="2"/>
  <c r="O8073" i="2"/>
  <c r="P8073" i="2"/>
  <c r="R8073" i="2"/>
  <c r="O8074" i="2"/>
  <c r="P8074" i="2"/>
  <c r="R8074" i="2"/>
  <c r="O8075" i="2"/>
  <c r="P8075" i="2"/>
  <c r="R8075" i="2"/>
  <c r="O8076" i="2"/>
  <c r="P8076" i="2"/>
  <c r="R8076" i="2"/>
  <c r="O8077" i="2"/>
  <c r="P8077" i="2"/>
  <c r="R8077" i="2"/>
  <c r="O8078" i="2"/>
  <c r="P8078" i="2"/>
  <c r="R8078" i="2"/>
  <c r="O8079" i="2"/>
  <c r="P8079" i="2"/>
  <c r="R8079" i="2"/>
  <c r="O8080" i="2"/>
  <c r="P8080" i="2"/>
  <c r="R8080" i="2"/>
  <c r="O8081" i="2"/>
  <c r="P8081" i="2"/>
  <c r="R8081" i="2"/>
  <c r="O8082" i="2"/>
  <c r="P8082" i="2"/>
  <c r="R8082" i="2"/>
  <c r="O8083" i="2"/>
  <c r="P8083" i="2"/>
  <c r="R8083" i="2"/>
  <c r="O8084" i="2"/>
  <c r="P8084" i="2"/>
  <c r="R8084" i="2"/>
  <c r="O8085" i="2"/>
  <c r="P8085" i="2"/>
  <c r="R8085" i="2"/>
  <c r="O8086" i="2"/>
  <c r="P8086" i="2"/>
  <c r="R8086" i="2"/>
  <c r="O8087" i="2"/>
  <c r="P8087" i="2"/>
  <c r="R8087" i="2"/>
  <c r="O8088" i="2"/>
  <c r="P8088" i="2"/>
  <c r="R8088" i="2"/>
  <c r="O8089" i="2"/>
  <c r="P8089" i="2"/>
  <c r="R8089" i="2"/>
  <c r="O8090" i="2"/>
  <c r="P8090" i="2"/>
  <c r="R8090" i="2"/>
  <c r="O8091" i="2"/>
  <c r="P8091" i="2"/>
  <c r="R8091" i="2"/>
  <c r="O8092" i="2"/>
  <c r="P8092" i="2"/>
  <c r="R8092" i="2"/>
  <c r="O8093" i="2"/>
  <c r="P8093" i="2"/>
  <c r="R8093" i="2"/>
  <c r="O8094" i="2"/>
  <c r="P8094" i="2"/>
  <c r="R8094" i="2"/>
  <c r="O8095" i="2"/>
  <c r="P8095" i="2"/>
  <c r="R8095" i="2"/>
  <c r="O8096" i="2"/>
  <c r="P8096" i="2"/>
  <c r="R8096" i="2"/>
  <c r="O8097" i="2"/>
  <c r="P8097" i="2"/>
  <c r="R8097" i="2"/>
  <c r="O8098" i="2"/>
  <c r="P8098" i="2"/>
  <c r="R8098" i="2"/>
  <c r="O8099" i="2"/>
  <c r="P8099" i="2"/>
  <c r="R8099" i="2"/>
  <c r="O8100" i="2"/>
  <c r="P8100" i="2"/>
  <c r="R8100" i="2"/>
  <c r="O8101" i="2"/>
  <c r="P8101" i="2"/>
  <c r="R8101" i="2"/>
  <c r="O8102" i="2"/>
  <c r="P8102" i="2"/>
  <c r="R8102" i="2"/>
  <c r="O8103" i="2"/>
  <c r="P8103" i="2"/>
  <c r="R8103" i="2"/>
  <c r="O8104" i="2"/>
  <c r="P8104" i="2"/>
  <c r="R8104" i="2"/>
  <c r="O8105" i="2"/>
  <c r="P8105" i="2"/>
  <c r="R8105" i="2"/>
  <c r="O8106" i="2"/>
  <c r="P8106" i="2"/>
  <c r="R8106" i="2"/>
  <c r="O8107" i="2"/>
  <c r="P8107" i="2"/>
  <c r="R8107" i="2"/>
  <c r="O8108" i="2"/>
  <c r="P8108" i="2"/>
  <c r="R8108" i="2"/>
  <c r="O8109" i="2"/>
  <c r="P8109" i="2"/>
  <c r="R8109" i="2"/>
  <c r="O8110" i="2"/>
  <c r="P8110" i="2"/>
  <c r="R8110" i="2"/>
  <c r="O8111" i="2"/>
  <c r="P8111" i="2"/>
  <c r="R8111" i="2"/>
  <c r="O8112" i="2"/>
  <c r="P8112" i="2"/>
  <c r="R8112" i="2"/>
  <c r="O8113" i="2"/>
  <c r="P8113" i="2"/>
  <c r="R8113" i="2"/>
  <c r="O8114" i="2"/>
  <c r="P8114" i="2"/>
  <c r="R8114" i="2"/>
  <c r="O8115" i="2"/>
  <c r="P8115" i="2"/>
  <c r="R8115" i="2"/>
  <c r="O8116" i="2"/>
  <c r="P8116" i="2"/>
  <c r="R8116" i="2"/>
  <c r="O8117" i="2"/>
  <c r="P8117" i="2"/>
  <c r="R8117" i="2"/>
  <c r="O8118" i="2"/>
  <c r="P8118" i="2"/>
  <c r="R8118" i="2"/>
  <c r="O8119" i="2"/>
  <c r="P8119" i="2"/>
  <c r="R8119" i="2"/>
  <c r="O8120" i="2"/>
  <c r="P8120" i="2"/>
  <c r="R8120" i="2"/>
  <c r="O8121" i="2"/>
  <c r="P8121" i="2"/>
  <c r="R8121" i="2"/>
  <c r="O8122" i="2"/>
  <c r="P8122" i="2"/>
  <c r="R8122" i="2"/>
  <c r="O8123" i="2"/>
  <c r="P8123" i="2"/>
  <c r="R8123" i="2"/>
  <c r="O8124" i="2"/>
  <c r="P8124" i="2"/>
  <c r="R8124" i="2"/>
  <c r="O8125" i="2"/>
  <c r="P8125" i="2"/>
  <c r="R8125" i="2"/>
  <c r="O8126" i="2"/>
  <c r="P8126" i="2"/>
  <c r="R8126" i="2"/>
  <c r="O8127" i="2"/>
  <c r="P8127" i="2"/>
  <c r="R8127" i="2"/>
  <c r="O8128" i="2"/>
  <c r="P8128" i="2"/>
  <c r="R8128" i="2"/>
  <c r="O8129" i="2"/>
  <c r="P8129" i="2"/>
  <c r="R8129" i="2"/>
  <c r="O8130" i="2"/>
  <c r="P8130" i="2"/>
  <c r="R8130" i="2"/>
  <c r="O8131" i="2"/>
  <c r="P8131" i="2"/>
  <c r="R8131" i="2"/>
  <c r="O8132" i="2"/>
  <c r="P8132" i="2"/>
  <c r="R8132" i="2"/>
  <c r="O8133" i="2"/>
  <c r="P8133" i="2"/>
  <c r="R8133" i="2"/>
  <c r="O8134" i="2"/>
  <c r="P8134" i="2"/>
  <c r="R8134" i="2"/>
  <c r="O8135" i="2"/>
  <c r="P8135" i="2"/>
  <c r="R8135" i="2"/>
  <c r="O8136" i="2"/>
  <c r="P8136" i="2"/>
  <c r="R8136" i="2"/>
  <c r="O8137" i="2"/>
  <c r="P8137" i="2"/>
  <c r="R8137" i="2"/>
  <c r="O8138" i="2"/>
  <c r="P8138" i="2"/>
  <c r="R8138" i="2"/>
  <c r="O8139" i="2"/>
  <c r="P8139" i="2"/>
  <c r="R8139" i="2"/>
  <c r="O8140" i="2"/>
  <c r="P8140" i="2"/>
  <c r="R8140" i="2"/>
  <c r="O8141" i="2"/>
  <c r="P8141" i="2"/>
  <c r="R8141" i="2"/>
  <c r="O8142" i="2"/>
  <c r="P8142" i="2"/>
  <c r="R8142" i="2"/>
  <c r="O8143" i="2"/>
  <c r="P8143" i="2"/>
  <c r="R8143" i="2"/>
  <c r="O8144" i="2"/>
  <c r="P8144" i="2"/>
  <c r="R8144" i="2"/>
  <c r="O8145" i="2"/>
  <c r="P8145" i="2"/>
  <c r="R8145" i="2"/>
  <c r="O8146" i="2"/>
  <c r="P8146" i="2"/>
  <c r="R8146" i="2"/>
  <c r="O8147" i="2"/>
  <c r="P8147" i="2"/>
  <c r="R8147" i="2"/>
  <c r="O8148" i="2"/>
  <c r="P8148" i="2"/>
  <c r="R8148" i="2"/>
  <c r="O8149" i="2"/>
  <c r="P8149" i="2"/>
  <c r="R8149" i="2"/>
  <c r="O8150" i="2"/>
  <c r="P8150" i="2"/>
  <c r="R8150" i="2"/>
  <c r="O8151" i="2"/>
  <c r="P8151" i="2"/>
  <c r="R8151" i="2"/>
  <c r="O8152" i="2"/>
  <c r="P8152" i="2"/>
  <c r="R8152" i="2"/>
  <c r="O8153" i="2"/>
  <c r="P8153" i="2"/>
  <c r="R8153" i="2"/>
  <c r="O8154" i="2"/>
  <c r="P8154" i="2"/>
  <c r="R8154" i="2"/>
  <c r="O8155" i="2"/>
  <c r="P8155" i="2"/>
  <c r="R8155" i="2"/>
  <c r="O8156" i="2"/>
  <c r="P8156" i="2"/>
  <c r="R8156" i="2"/>
  <c r="O8157" i="2"/>
  <c r="P8157" i="2"/>
  <c r="R8157" i="2"/>
  <c r="O8158" i="2"/>
  <c r="P8158" i="2"/>
  <c r="R8158" i="2"/>
  <c r="O8159" i="2"/>
  <c r="P8159" i="2"/>
  <c r="R8159" i="2"/>
  <c r="O8160" i="2"/>
  <c r="P8160" i="2"/>
  <c r="R8160" i="2"/>
  <c r="O8161" i="2"/>
  <c r="P8161" i="2"/>
  <c r="R8161" i="2"/>
  <c r="O8162" i="2"/>
  <c r="P8162" i="2"/>
  <c r="R8162" i="2"/>
  <c r="O8163" i="2"/>
  <c r="P8163" i="2"/>
  <c r="R8163" i="2"/>
  <c r="O8164" i="2"/>
  <c r="P8164" i="2"/>
  <c r="R8164" i="2"/>
  <c r="O8165" i="2"/>
  <c r="P8165" i="2"/>
  <c r="R8165" i="2"/>
  <c r="O8166" i="2"/>
  <c r="P8166" i="2"/>
  <c r="R8166" i="2"/>
  <c r="O8167" i="2"/>
  <c r="P8167" i="2"/>
  <c r="R8167" i="2"/>
  <c r="O8168" i="2"/>
  <c r="P8168" i="2"/>
  <c r="R8168" i="2"/>
  <c r="O8169" i="2"/>
  <c r="P8169" i="2"/>
  <c r="R8169" i="2"/>
  <c r="O8170" i="2"/>
  <c r="P8170" i="2"/>
  <c r="R8170" i="2"/>
  <c r="O8171" i="2"/>
  <c r="P8171" i="2"/>
  <c r="R8171" i="2"/>
  <c r="O8172" i="2"/>
  <c r="P8172" i="2"/>
  <c r="R8172" i="2"/>
  <c r="O8173" i="2"/>
  <c r="P8173" i="2"/>
  <c r="R8173" i="2"/>
  <c r="O8174" i="2"/>
  <c r="P8174" i="2"/>
  <c r="R8174" i="2"/>
  <c r="O8175" i="2"/>
  <c r="P8175" i="2"/>
  <c r="R8175" i="2"/>
  <c r="O8176" i="2"/>
  <c r="P8176" i="2"/>
  <c r="R8176" i="2"/>
  <c r="O8177" i="2"/>
  <c r="P8177" i="2"/>
  <c r="R8177" i="2"/>
  <c r="O8178" i="2"/>
  <c r="P8178" i="2"/>
  <c r="R8178" i="2"/>
  <c r="O8179" i="2"/>
  <c r="P8179" i="2"/>
  <c r="R8179" i="2"/>
  <c r="O8180" i="2"/>
  <c r="P8180" i="2"/>
  <c r="R8180" i="2"/>
  <c r="O8181" i="2"/>
  <c r="P8181" i="2"/>
  <c r="R8181" i="2"/>
  <c r="O8182" i="2"/>
  <c r="P8182" i="2"/>
  <c r="R8182" i="2"/>
  <c r="O8183" i="2"/>
  <c r="P8183" i="2"/>
  <c r="R8183" i="2"/>
  <c r="O8184" i="2"/>
  <c r="P8184" i="2"/>
  <c r="R8184" i="2"/>
  <c r="O8185" i="2"/>
  <c r="P8185" i="2"/>
  <c r="R8185" i="2"/>
  <c r="O8186" i="2"/>
  <c r="P8186" i="2"/>
  <c r="R8186" i="2"/>
  <c r="O8187" i="2"/>
  <c r="P8187" i="2"/>
  <c r="R8187" i="2"/>
  <c r="O8188" i="2"/>
  <c r="P8188" i="2"/>
  <c r="R8188" i="2"/>
  <c r="O8189" i="2"/>
  <c r="P8189" i="2"/>
  <c r="R8189" i="2"/>
  <c r="O8190" i="2"/>
  <c r="P8190" i="2"/>
  <c r="R8190" i="2"/>
  <c r="O8191" i="2"/>
  <c r="P8191" i="2"/>
  <c r="R8191" i="2"/>
  <c r="O8192" i="2"/>
  <c r="P8192" i="2"/>
  <c r="R8192" i="2"/>
  <c r="O8193" i="2"/>
  <c r="P8193" i="2"/>
  <c r="R8193" i="2"/>
  <c r="O8194" i="2"/>
  <c r="P8194" i="2"/>
  <c r="R8194" i="2"/>
  <c r="O8195" i="2"/>
  <c r="P8195" i="2"/>
  <c r="R8195" i="2"/>
  <c r="O8196" i="2"/>
  <c r="P8196" i="2"/>
  <c r="R8196" i="2"/>
  <c r="O8197" i="2"/>
  <c r="P8197" i="2"/>
  <c r="R8197" i="2"/>
  <c r="O8198" i="2"/>
  <c r="P8198" i="2"/>
  <c r="R8198" i="2"/>
  <c r="O8199" i="2"/>
  <c r="P8199" i="2"/>
  <c r="R8199" i="2"/>
  <c r="O8200" i="2"/>
  <c r="P8200" i="2"/>
  <c r="R8200" i="2"/>
  <c r="O8201" i="2"/>
  <c r="P8201" i="2"/>
  <c r="R8201" i="2"/>
  <c r="O8202" i="2"/>
  <c r="P8202" i="2"/>
  <c r="R8202" i="2"/>
  <c r="O8203" i="2"/>
  <c r="P8203" i="2"/>
  <c r="R8203" i="2"/>
  <c r="O8204" i="2"/>
  <c r="P8204" i="2"/>
  <c r="R8204" i="2"/>
  <c r="O8205" i="2"/>
  <c r="P8205" i="2"/>
  <c r="R8205" i="2"/>
  <c r="O8206" i="2"/>
  <c r="P8206" i="2"/>
  <c r="R8206" i="2"/>
  <c r="O8207" i="2"/>
  <c r="P8207" i="2"/>
  <c r="R8207" i="2"/>
  <c r="O8208" i="2"/>
  <c r="P8208" i="2"/>
  <c r="R8208" i="2"/>
  <c r="O8209" i="2"/>
  <c r="P8209" i="2"/>
  <c r="R8209" i="2"/>
  <c r="O8210" i="2"/>
  <c r="P8210" i="2"/>
  <c r="R8210" i="2"/>
  <c r="O8211" i="2"/>
  <c r="P8211" i="2"/>
  <c r="R8211" i="2"/>
  <c r="O8212" i="2"/>
  <c r="P8212" i="2"/>
  <c r="R8212" i="2"/>
  <c r="O8213" i="2"/>
  <c r="P8213" i="2"/>
  <c r="R8213" i="2"/>
  <c r="O8214" i="2"/>
  <c r="P8214" i="2"/>
  <c r="R8214" i="2"/>
  <c r="O8215" i="2"/>
  <c r="P8215" i="2"/>
  <c r="R8215" i="2"/>
  <c r="O8216" i="2"/>
  <c r="P8216" i="2"/>
  <c r="R8216" i="2"/>
  <c r="O8217" i="2"/>
  <c r="P8217" i="2"/>
  <c r="R8217" i="2"/>
  <c r="O8218" i="2"/>
  <c r="P8218" i="2"/>
  <c r="R8218" i="2"/>
  <c r="O8219" i="2"/>
  <c r="P8219" i="2"/>
  <c r="R8219" i="2"/>
  <c r="O8220" i="2"/>
  <c r="P8220" i="2"/>
  <c r="R8220" i="2"/>
  <c r="O8221" i="2"/>
  <c r="P8221" i="2"/>
  <c r="R8221" i="2"/>
  <c r="O8222" i="2"/>
  <c r="P8222" i="2"/>
  <c r="R8222" i="2"/>
  <c r="O8223" i="2"/>
  <c r="P8223" i="2"/>
  <c r="R8223" i="2"/>
  <c r="O8224" i="2"/>
  <c r="P8224" i="2"/>
  <c r="R8224" i="2"/>
  <c r="O8225" i="2"/>
  <c r="P8225" i="2"/>
  <c r="R8225" i="2"/>
  <c r="O8226" i="2"/>
  <c r="P8226" i="2"/>
  <c r="R8226" i="2"/>
  <c r="O8227" i="2"/>
  <c r="P8227" i="2"/>
  <c r="R8227" i="2"/>
  <c r="O8228" i="2"/>
  <c r="P8228" i="2"/>
  <c r="R8228" i="2"/>
  <c r="O8229" i="2"/>
  <c r="P8229" i="2"/>
  <c r="R8229" i="2"/>
  <c r="O8230" i="2"/>
  <c r="P8230" i="2"/>
  <c r="R8230" i="2"/>
  <c r="O8231" i="2"/>
  <c r="P8231" i="2"/>
  <c r="R8231" i="2"/>
  <c r="O8232" i="2"/>
  <c r="P8232" i="2"/>
  <c r="R8232" i="2"/>
  <c r="O8233" i="2"/>
  <c r="P8233" i="2"/>
  <c r="R8233" i="2"/>
  <c r="O8234" i="2"/>
  <c r="P8234" i="2"/>
  <c r="R8234" i="2"/>
  <c r="O8235" i="2"/>
  <c r="P8235" i="2"/>
  <c r="R8235" i="2"/>
  <c r="O8236" i="2"/>
  <c r="P8236" i="2"/>
  <c r="R8236" i="2"/>
  <c r="O8237" i="2"/>
  <c r="P8237" i="2"/>
  <c r="R8237" i="2"/>
  <c r="O8238" i="2"/>
  <c r="P8238" i="2"/>
  <c r="R8238" i="2"/>
  <c r="O8239" i="2"/>
  <c r="P8239" i="2"/>
  <c r="R8239" i="2"/>
  <c r="O8240" i="2"/>
  <c r="P8240" i="2"/>
  <c r="R8240" i="2"/>
  <c r="O8241" i="2"/>
  <c r="P8241" i="2"/>
  <c r="R8241" i="2"/>
  <c r="O8242" i="2"/>
  <c r="P8242" i="2"/>
  <c r="R8242" i="2"/>
  <c r="O8243" i="2"/>
  <c r="P8243" i="2"/>
  <c r="R8243" i="2"/>
  <c r="O8244" i="2"/>
  <c r="P8244" i="2"/>
  <c r="R8244" i="2"/>
  <c r="O8245" i="2"/>
  <c r="P8245" i="2"/>
  <c r="R8245" i="2"/>
  <c r="O8246" i="2"/>
  <c r="P8246" i="2"/>
  <c r="R8246" i="2"/>
  <c r="O8247" i="2"/>
  <c r="P8247" i="2"/>
  <c r="R8247" i="2"/>
  <c r="O8248" i="2"/>
  <c r="P8248" i="2"/>
  <c r="R8248" i="2"/>
  <c r="O8249" i="2"/>
  <c r="P8249" i="2"/>
  <c r="R8249" i="2"/>
  <c r="O8250" i="2"/>
  <c r="P8250" i="2"/>
  <c r="R8250" i="2"/>
  <c r="O8251" i="2"/>
  <c r="P8251" i="2"/>
  <c r="R8251" i="2"/>
  <c r="O8252" i="2"/>
  <c r="P8252" i="2"/>
  <c r="R8252" i="2"/>
  <c r="O8253" i="2"/>
  <c r="P8253" i="2"/>
  <c r="R8253" i="2"/>
  <c r="O8254" i="2"/>
  <c r="P8254" i="2"/>
  <c r="R8254" i="2"/>
  <c r="O8255" i="2"/>
  <c r="P8255" i="2"/>
  <c r="R8255" i="2"/>
  <c r="O8256" i="2"/>
  <c r="P8256" i="2"/>
  <c r="R8256" i="2"/>
  <c r="O8257" i="2"/>
  <c r="P8257" i="2"/>
  <c r="R8257" i="2"/>
  <c r="O8258" i="2"/>
  <c r="P8258" i="2"/>
  <c r="R8258" i="2"/>
  <c r="O8259" i="2"/>
  <c r="P8259" i="2"/>
  <c r="R8259" i="2"/>
  <c r="O8260" i="2"/>
  <c r="P8260" i="2"/>
  <c r="R8260" i="2"/>
  <c r="O8261" i="2"/>
  <c r="P8261" i="2"/>
  <c r="R8261" i="2"/>
  <c r="O8262" i="2"/>
  <c r="P8262" i="2"/>
  <c r="R8262" i="2"/>
  <c r="O8263" i="2"/>
  <c r="P8263" i="2"/>
  <c r="R8263" i="2"/>
  <c r="O8264" i="2"/>
  <c r="P8264" i="2"/>
  <c r="R8264" i="2"/>
  <c r="O8265" i="2"/>
  <c r="P8265" i="2"/>
  <c r="R8265" i="2"/>
  <c r="O8266" i="2"/>
  <c r="P8266" i="2"/>
  <c r="R8266" i="2"/>
  <c r="O8267" i="2"/>
  <c r="P8267" i="2"/>
  <c r="R8267" i="2"/>
  <c r="O8268" i="2"/>
  <c r="P8268" i="2"/>
  <c r="R8268" i="2"/>
  <c r="O8269" i="2"/>
  <c r="P8269" i="2"/>
  <c r="R8269" i="2"/>
  <c r="O8270" i="2"/>
  <c r="P8270" i="2"/>
  <c r="R8270" i="2"/>
  <c r="O8271" i="2"/>
  <c r="P8271" i="2"/>
  <c r="R8271" i="2"/>
  <c r="O8272" i="2"/>
  <c r="P8272" i="2"/>
  <c r="R8272" i="2"/>
  <c r="O8273" i="2"/>
  <c r="P8273" i="2"/>
  <c r="R8273" i="2"/>
  <c r="O8274" i="2"/>
  <c r="P8274" i="2"/>
  <c r="R8274" i="2"/>
  <c r="O8275" i="2"/>
  <c r="P8275" i="2"/>
  <c r="R8275" i="2"/>
  <c r="O8276" i="2"/>
  <c r="P8276" i="2"/>
  <c r="R8276" i="2"/>
  <c r="O8277" i="2"/>
  <c r="P8277" i="2"/>
  <c r="R8277" i="2"/>
  <c r="O8278" i="2"/>
  <c r="P8278" i="2"/>
  <c r="R8278" i="2"/>
  <c r="O8279" i="2"/>
  <c r="P8279" i="2"/>
  <c r="R8279" i="2"/>
  <c r="O8280" i="2"/>
  <c r="P8280" i="2"/>
  <c r="R8280" i="2"/>
  <c r="O8281" i="2"/>
  <c r="P8281" i="2"/>
  <c r="R8281" i="2"/>
  <c r="O8282" i="2"/>
  <c r="P8282" i="2"/>
  <c r="R8282" i="2"/>
  <c r="O8283" i="2"/>
  <c r="P8283" i="2"/>
  <c r="R8283" i="2"/>
  <c r="O8284" i="2"/>
  <c r="P8284" i="2"/>
  <c r="R8284" i="2"/>
  <c r="O8285" i="2"/>
  <c r="P8285" i="2"/>
  <c r="R8285" i="2"/>
  <c r="O8286" i="2"/>
  <c r="P8286" i="2"/>
  <c r="R8286" i="2"/>
  <c r="O8287" i="2"/>
  <c r="P8287" i="2"/>
  <c r="R8287" i="2"/>
  <c r="O8288" i="2"/>
  <c r="P8288" i="2"/>
  <c r="R8288" i="2"/>
  <c r="O8289" i="2"/>
  <c r="P8289" i="2"/>
  <c r="R8289" i="2"/>
  <c r="O8290" i="2"/>
  <c r="P8290" i="2"/>
  <c r="R8290" i="2"/>
  <c r="O8291" i="2"/>
  <c r="P8291" i="2"/>
  <c r="R8291" i="2"/>
  <c r="O8292" i="2"/>
  <c r="P8292" i="2"/>
  <c r="R8292" i="2"/>
  <c r="O8293" i="2"/>
  <c r="P8293" i="2"/>
  <c r="R8293" i="2"/>
  <c r="O8294" i="2"/>
  <c r="P8294" i="2"/>
  <c r="R8294" i="2"/>
  <c r="O8295" i="2"/>
  <c r="P8295" i="2"/>
  <c r="R8295" i="2"/>
  <c r="O8296" i="2"/>
  <c r="P8296" i="2"/>
  <c r="R8296" i="2"/>
  <c r="O8297" i="2"/>
  <c r="P8297" i="2"/>
  <c r="R8297" i="2"/>
  <c r="O8298" i="2"/>
  <c r="P8298" i="2"/>
  <c r="R8298" i="2"/>
  <c r="O8299" i="2"/>
  <c r="P8299" i="2"/>
  <c r="R8299" i="2"/>
  <c r="O8300" i="2"/>
  <c r="P8300" i="2"/>
  <c r="R8300" i="2"/>
  <c r="O8301" i="2"/>
  <c r="P8301" i="2"/>
  <c r="R8301" i="2"/>
  <c r="O8302" i="2"/>
  <c r="P8302" i="2"/>
  <c r="R8302" i="2"/>
  <c r="O8303" i="2"/>
  <c r="P8303" i="2"/>
  <c r="R8303" i="2"/>
  <c r="O8304" i="2"/>
  <c r="P8304" i="2"/>
  <c r="R8304" i="2"/>
  <c r="O8305" i="2"/>
  <c r="P8305" i="2"/>
  <c r="R8305" i="2"/>
  <c r="O8306" i="2"/>
  <c r="P8306" i="2"/>
  <c r="R8306" i="2"/>
  <c r="O8307" i="2"/>
  <c r="P8307" i="2"/>
  <c r="R8307" i="2"/>
  <c r="O8308" i="2"/>
  <c r="P8308" i="2"/>
  <c r="R8308" i="2"/>
  <c r="O8309" i="2"/>
  <c r="P8309" i="2"/>
  <c r="R8309" i="2"/>
  <c r="O8310" i="2"/>
  <c r="P8310" i="2"/>
  <c r="R8310" i="2"/>
  <c r="O8311" i="2"/>
  <c r="P8311" i="2"/>
  <c r="R8311" i="2"/>
  <c r="O8312" i="2"/>
  <c r="P8312" i="2"/>
  <c r="R8312" i="2"/>
  <c r="O8313" i="2"/>
  <c r="P8313" i="2"/>
  <c r="R8313" i="2"/>
  <c r="O8314" i="2"/>
  <c r="P8314" i="2"/>
  <c r="R8314" i="2"/>
  <c r="O8315" i="2"/>
  <c r="P8315" i="2"/>
  <c r="R8315" i="2"/>
  <c r="O8316" i="2"/>
  <c r="P8316" i="2"/>
  <c r="R8316" i="2"/>
  <c r="O8317" i="2"/>
  <c r="P8317" i="2"/>
  <c r="R8317" i="2"/>
  <c r="O8318" i="2"/>
  <c r="P8318" i="2"/>
  <c r="R8318" i="2"/>
  <c r="O8319" i="2"/>
  <c r="P8319" i="2"/>
  <c r="R8319" i="2"/>
  <c r="O8320" i="2"/>
  <c r="P8320" i="2"/>
  <c r="R8320" i="2"/>
  <c r="O8321" i="2"/>
  <c r="P8321" i="2"/>
  <c r="R8321" i="2"/>
  <c r="O8322" i="2"/>
  <c r="P8322" i="2"/>
  <c r="R8322" i="2"/>
  <c r="O8323" i="2"/>
  <c r="P8323" i="2"/>
  <c r="R8323" i="2"/>
  <c r="O8324" i="2"/>
  <c r="P8324" i="2"/>
  <c r="R8324" i="2"/>
  <c r="O8325" i="2"/>
  <c r="P8325" i="2"/>
  <c r="R8325" i="2"/>
  <c r="O8326" i="2"/>
  <c r="P8326" i="2"/>
  <c r="R8326" i="2"/>
  <c r="O8327" i="2"/>
  <c r="P8327" i="2"/>
  <c r="R8327" i="2"/>
  <c r="O8328" i="2"/>
  <c r="P8328" i="2"/>
  <c r="R8328" i="2"/>
  <c r="O8329" i="2"/>
  <c r="P8329" i="2"/>
  <c r="R8329" i="2"/>
  <c r="O8330" i="2"/>
  <c r="P8330" i="2"/>
  <c r="R8330" i="2"/>
  <c r="O8331" i="2"/>
  <c r="P8331" i="2"/>
  <c r="R8331" i="2"/>
  <c r="O8332" i="2"/>
  <c r="P8332" i="2"/>
  <c r="R8332" i="2"/>
  <c r="O8333" i="2"/>
  <c r="P8333" i="2"/>
  <c r="R8333" i="2"/>
  <c r="O8334" i="2"/>
  <c r="P8334" i="2"/>
  <c r="R8334" i="2"/>
  <c r="O8335" i="2"/>
  <c r="P8335" i="2"/>
  <c r="R8335" i="2"/>
  <c r="O8336" i="2"/>
  <c r="P8336" i="2"/>
  <c r="R8336" i="2"/>
  <c r="O8337" i="2"/>
  <c r="P8337" i="2"/>
  <c r="R8337" i="2"/>
  <c r="O8338" i="2"/>
  <c r="P8338" i="2"/>
  <c r="R8338" i="2"/>
  <c r="O8339" i="2"/>
  <c r="P8339" i="2"/>
  <c r="R8339" i="2"/>
  <c r="O8340" i="2"/>
  <c r="P8340" i="2"/>
  <c r="R8340" i="2"/>
  <c r="O8341" i="2"/>
  <c r="P8341" i="2"/>
  <c r="R8341" i="2"/>
  <c r="O8342" i="2"/>
  <c r="P8342" i="2"/>
  <c r="R8342" i="2"/>
  <c r="O8343" i="2"/>
  <c r="P8343" i="2"/>
  <c r="R8343" i="2"/>
  <c r="O8344" i="2"/>
  <c r="P8344" i="2"/>
  <c r="R8344" i="2"/>
  <c r="O8345" i="2"/>
  <c r="P8345" i="2"/>
  <c r="R8345" i="2"/>
  <c r="O8346" i="2"/>
  <c r="P8346" i="2"/>
  <c r="R8346" i="2"/>
  <c r="O8347" i="2"/>
  <c r="P8347" i="2"/>
  <c r="R8347" i="2"/>
  <c r="O8348" i="2"/>
  <c r="P8348" i="2"/>
  <c r="R8348" i="2"/>
  <c r="O8349" i="2"/>
  <c r="P8349" i="2"/>
  <c r="R8349" i="2"/>
  <c r="O8350" i="2"/>
  <c r="P8350" i="2"/>
  <c r="R8350" i="2"/>
  <c r="O8351" i="2"/>
  <c r="P8351" i="2"/>
  <c r="R8351" i="2"/>
  <c r="O8352" i="2"/>
  <c r="P8352" i="2"/>
  <c r="R8352" i="2"/>
  <c r="O8353" i="2"/>
  <c r="P8353" i="2"/>
  <c r="R8353" i="2"/>
  <c r="O8354" i="2"/>
  <c r="P8354" i="2"/>
  <c r="R8354" i="2"/>
  <c r="O8355" i="2"/>
  <c r="P8355" i="2"/>
  <c r="R8355" i="2"/>
  <c r="O8356" i="2"/>
  <c r="P8356" i="2"/>
  <c r="R8356" i="2"/>
  <c r="O8357" i="2"/>
  <c r="P8357" i="2"/>
  <c r="R8357" i="2"/>
  <c r="O8358" i="2"/>
  <c r="P8358" i="2"/>
  <c r="R8358" i="2"/>
  <c r="O8359" i="2"/>
  <c r="P8359" i="2"/>
  <c r="R8359" i="2"/>
  <c r="O8360" i="2"/>
  <c r="P8360" i="2"/>
  <c r="R8360" i="2"/>
  <c r="O8361" i="2"/>
  <c r="P8361" i="2"/>
  <c r="R8361" i="2"/>
  <c r="O8362" i="2"/>
  <c r="P8362" i="2"/>
  <c r="R8362" i="2"/>
  <c r="O8363" i="2"/>
  <c r="P8363" i="2"/>
  <c r="R8363" i="2"/>
  <c r="O8364" i="2"/>
  <c r="P8364" i="2"/>
  <c r="R8364" i="2"/>
  <c r="O8365" i="2"/>
  <c r="P8365" i="2"/>
  <c r="R8365" i="2"/>
  <c r="O8366" i="2"/>
  <c r="P8366" i="2"/>
  <c r="R8366" i="2"/>
  <c r="O8367" i="2"/>
  <c r="P8367" i="2"/>
  <c r="R8367" i="2"/>
  <c r="O8368" i="2"/>
  <c r="P8368" i="2"/>
  <c r="R8368" i="2"/>
  <c r="O8369" i="2"/>
  <c r="P8369" i="2"/>
  <c r="R8369" i="2"/>
  <c r="O8370" i="2"/>
  <c r="P8370" i="2"/>
  <c r="R8370" i="2"/>
  <c r="O8371" i="2"/>
  <c r="P8371" i="2"/>
  <c r="R8371" i="2"/>
  <c r="O8372" i="2"/>
  <c r="P8372" i="2"/>
  <c r="R8372" i="2"/>
  <c r="O8373" i="2"/>
  <c r="P8373" i="2"/>
  <c r="R8373" i="2"/>
  <c r="O8374" i="2"/>
  <c r="P8374" i="2"/>
  <c r="R8374" i="2"/>
  <c r="O8375" i="2"/>
  <c r="P8375" i="2"/>
  <c r="R8375" i="2"/>
  <c r="O8376" i="2"/>
  <c r="P8376" i="2"/>
  <c r="R8376" i="2"/>
  <c r="O8377" i="2"/>
  <c r="P8377" i="2"/>
  <c r="R8377" i="2"/>
  <c r="O8378" i="2"/>
  <c r="P8378" i="2"/>
  <c r="R8378" i="2"/>
  <c r="O8379" i="2"/>
  <c r="P8379" i="2"/>
  <c r="R8379" i="2"/>
  <c r="O8380" i="2"/>
  <c r="P8380" i="2"/>
  <c r="R8380" i="2"/>
  <c r="O8381" i="2"/>
  <c r="P8381" i="2"/>
  <c r="R8381" i="2"/>
  <c r="O8382" i="2"/>
  <c r="P8382" i="2"/>
  <c r="R8382" i="2"/>
  <c r="O8383" i="2"/>
  <c r="P8383" i="2"/>
  <c r="R8383" i="2"/>
  <c r="O8384" i="2"/>
  <c r="P8384" i="2"/>
  <c r="R8384" i="2"/>
  <c r="O8385" i="2"/>
  <c r="P8385" i="2"/>
  <c r="R8385" i="2"/>
  <c r="O8386" i="2"/>
  <c r="P8386" i="2"/>
  <c r="R8386" i="2"/>
  <c r="O8387" i="2"/>
  <c r="P8387" i="2"/>
  <c r="R8387" i="2"/>
  <c r="O8388" i="2"/>
  <c r="P8388" i="2"/>
  <c r="R8388" i="2"/>
  <c r="O8389" i="2"/>
  <c r="P8389" i="2"/>
  <c r="R8389" i="2"/>
  <c r="O8390" i="2"/>
  <c r="P8390" i="2"/>
  <c r="R8390" i="2"/>
  <c r="O8391" i="2"/>
  <c r="P8391" i="2"/>
  <c r="R8391" i="2"/>
  <c r="O8392" i="2"/>
  <c r="P8392" i="2"/>
  <c r="R8392" i="2"/>
  <c r="O8393" i="2"/>
  <c r="P8393" i="2"/>
  <c r="R8393" i="2"/>
  <c r="O8394" i="2"/>
  <c r="P8394" i="2"/>
  <c r="R8394" i="2"/>
  <c r="O8395" i="2"/>
  <c r="P8395" i="2"/>
  <c r="R8395" i="2"/>
  <c r="O8396" i="2"/>
  <c r="P8396" i="2"/>
  <c r="R8396" i="2"/>
  <c r="O8397" i="2"/>
  <c r="P8397" i="2"/>
  <c r="R8397" i="2"/>
  <c r="O8398" i="2"/>
  <c r="P8398" i="2"/>
  <c r="R8398" i="2"/>
  <c r="O8399" i="2"/>
  <c r="P8399" i="2"/>
  <c r="R8399" i="2"/>
  <c r="O8400" i="2"/>
  <c r="P8400" i="2"/>
  <c r="R8400" i="2"/>
  <c r="O8401" i="2"/>
  <c r="P8401" i="2"/>
  <c r="R8401" i="2"/>
  <c r="O8402" i="2"/>
  <c r="P8402" i="2"/>
  <c r="R8402" i="2"/>
  <c r="O8403" i="2"/>
  <c r="P8403" i="2"/>
  <c r="R8403" i="2"/>
  <c r="O8404" i="2"/>
  <c r="P8404" i="2"/>
  <c r="R8404" i="2"/>
  <c r="O8405" i="2"/>
  <c r="P8405" i="2"/>
  <c r="R8405" i="2"/>
  <c r="O8406" i="2"/>
  <c r="P8406" i="2"/>
  <c r="R8406" i="2"/>
  <c r="O8407" i="2"/>
  <c r="P8407" i="2"/>
  <c r="R8407" i="2"/>
  <c r="O8408" i="2"/>
  <c r="P8408" i="2"/>
  <c r="R8408" i="2"/>
  <c r="O8409" i="2"/>
  <c r="P8409" i="2"/>
  <c r="R8409" i="2"/>
  <c r="O8410" i="2"/>
  <c r="P8410" i="2"/>
  <c r="R8410" i="2"/>
  <c r="O8411" i="2"/>
  <c r="P8411" i="2"/>
  <c r="R8411" i="2"/>
  <c r="O8412" i="2"/>
  <c r="P8412" i="2"/>
  <c r="R8412" i="2"/>
  <c r="O8413" i="2"/>
  <c r="P8413" i="2"/>
  <c r="R8413" i="2"/>
  <c r="O8414" i="2"/>
  <c r="P8414" i="2"/>
  <c r="R8414" i="2"/>
  <c r="O8415" i="2"/>
  <c r="P8415" i="2"/>
  <c r="R8415" i="2"/>
  <c r="O8416" i="2"/>
  <c r="P8416" i="2"/>
  <c r="R8416" i="2"/>
  <c r="O8417" i="2"/>
  <c r="P8417" i="2"/>
  <c r="R8417" i="2"/>
  <c r="O8418" i="2"/>
  <c r="P8418" i="2"/>
  <c r="R8418" i="2"/>
  <c r="O8419" i="2"/>
  <c r="P8419" i="2"/>
  <c r="R8419" i="2"/>
  <c r="O8420" i="2"/>
  <c r="P8420" i="2"/>
  <c r="R8420" i="2"/>
  <c r="O8421" i="2"/>
  <c r="P8421" i="2"/>
  <c r="R8421" i="2"/>
  <c r="O8422" i="2"/>
  <c r="P8422" i="2"/>
  <c r="R8422" i="2"/>
  <c r="O8423" i="2"/>
  <c r="P8423" i="2"/>
  <c r="R8423" i="2"/>
  <c r="O8424" i="2"/>
  <c r="P8424" i="2"/>
  <c r="R8424" i="2"/>
  <c r="O8425" i="2"/>
  <c r="P8425" i="2"/>
  <c r="R8425" i="2"/>
  <c r="O8426" i="2"/>
  <c r="P8426" i="2"/>
  <c r="R8426" i="2"/>
  <c r="O8427" i="2"/>
  <c r="P8427" i="2"/>
  <c r="R8427" i="2"/>
  <c r="O8428" i="2"/>
  <c r="P8428" i="2"/>
  <c r="R8428" i="2"/>
  <c r="O8429" i="2"/>
  <c r="P8429" i="2"/>
  <c r="R8429" i="2"/>
  <c r="O8430" i="2"/>
  <c r="P8430" i="2"/>
  <c r="R8430" i="2"/>
  <c r="O8431" i="2"/>
  <c r="P8431" i="2"/>
  <c r="R8431" i="2"/>
  <c r="O8432" i="2"/>
  <c r="P8432" i="2"/>
  <c r="R8432" i="2"/>
  <c r="O8433" i="2"/>
  <c r="P8433" i="2"/>
  <c r="R8433" i="2"/>
  <c r="O8434" i="2"/>
  <c r="P8434" i="2"/>
  <c r="R8434" i="2"/>
  <c r="O8435" i="2"/>
  <c r="P8435" i="2"/>
  <c r="R8435" i="2"/>
  <c r="O8436" i="2"/>
  <c r="P8436" i="2"/>
  <c r="R8436" i="2"/>
  <c r="O8437" i="2"/>
  <c r="P8437" i="2"/>
  <c r="R8437" i="2"/>
  <c r="O8438" i="2"/>
  <c r="P8438" i="2"/>
  <c r="R8438" i="2"/>
  <c r="O8439" i="2"/>
  <c r="P8439" i="2"/>
  <c r="R8439" i="2"/>
  <c r="O8440" i="2"/>
  <c r="P8440" i="2"/>
  <c r="R8440" i="2"/>
  <c r="O8441" i="2"/>
  <c r="P8441" i="2"/>
  <c r="R8441" i="2"/>
  <c r="O8442" i="2"/>
  <c r="P8442" i="2"/>
  <c r="R8442" i="2"/>
  <c r="O8443" i="2"/>
  <c r="P8443" i="2"/>
  <c r="R8443" i="2"/>
  <c r="O8444" i="2"/>
  <c r="P8444" i="2"/>
  <c r="R8444" i="2"/>
  <c r="O8445" i="2"/>
  <c r="P8445" i="2"/>
  <c r="R8445" i="2"/>
  <c r="O8446" i="2"/>
  <c r="P8446" i="2"/>
  <c r="R8446" i="2"/>
  <c r="O8447" i="2"/>
  <c r="P8447" i="2"/>
  <c r="R8447" i="2"/>
  <c r="O8448" i="2"/>
  <c r="P8448" i="2"/>
  <c r="R8448" i="2"/>
  <c r="O8449" i="2"/>
  <c r="P8449" i="2"/>
  <c r="R8449" i="2"/>
  <c r="O8450" i="2"/>
  <c r="P8450" i="2"/>
  <c r="R8450" i="2"/>
  <c r="O8451" i="2"/>
  <c r="P8451" i="2"/>
  <c r="R8451" i="2"/>
  <c r="O8452" i="2"/>
  <c r="P8452" i="2"/>
  <c r="R8452" i="2"/>
  <c r="O8453" i="2"/>
  <c r="P8453" i="2"/>
  <c r="R8453" i="2"/>
  <c r="O8454" i="2"/>
  <c r="P8454" i="2"/>
  <c r="R8454" i="2"/>
  <c r="O8455" i="2"/>
  <c r="P8455" i="2"/>
  <c r="R8455" i="2"/>
  <c r="O8456" i="2"/>
  <c r="P8456" i="2"/>
  <c r="R8456" i="2"/>
  <c r="O8457" i="2"/>
  <c r="P8457" i="2"/>
  <c r="R8457" i="2"/>
  <c r="O8458" i="2"/>
  <c r="P8458" i="2"/>
  <c r="R8458" i="2"/>
  <c r="O8459" i="2"/>
  <c r="P8459" i="2"/>
  <c r="R8459" i="2"/>
  <c r="O8460" i="2"/>
  <c r="P8460" i="2"/>
  <c r="R8460" i="2"/>
  <c r="O8461" i="2"/>
  <c r="P8461" i="2"/>
  <c r="R8461" i="2"/>
  <c r="O8462" i="2"/>
  <c r="P8462" i="2"/>
  <c r="R8462" i="2"/>
  <c r="O8463" i="2"/>
  <c r="P8463" i="2"/>
  <c r="R8463" i="2"/>
  <c r="O8464" i="2"/>
  <c r="P8464" i="2"/>
  <c r="R8464" i="2"/>
  <c r="O8465" i="2"/>
  <c r="P8465" i="2"/>
  <c r="R8465" i="2"/>
  <c r="O8466" i="2"/>
  <c r="P8466" i="2"/>
  <c r="R8466" i="2"/>
  <c r="O8467" i="2"/>
  <c r="P8467" i="2"/>
  <c r="R8467" i="2"/>
  <c r="O8468" i="2"/>
  <c r="P8468" i="2"/>
  <c r="R8468" i="2"/>
  <c r="O8469" i="2"/>
  <c r="P8469" i="2"/>
  <c r="R8469" i="2"/>
  <c r="O8470" i="2"/>
  <c r="P8470" i="2"/>
  <c r="R8470" i="2"/>
  <c r="O8471" i="2"/>
  <c r="P8471" i="2"/>
  <c r="R8471" i="2"/>
  <c r="O8472" i="2"/>
  <c r="P8472" i="2"/>
  <c r="R8472" i="2"/>
  <c r="O8473" i="2"/>
  <c r="P8473" i="2"/>
  <c r="R8473" i="2"/>
  <c r="O8474" i="2"/>
  <c r="P8474" i="2"/>
  <c r="R8474" i="2"/>
  <c r="O8475" i="2"/>
  <c r="P8475" i="2"/>
  <c r="R8475" i="2"/>
  <c r="O8476" i="2"/>
  <c r="P8476" i="2"/>
  <c r="R8476" i="2"/>
  <c r="O8477" i="2"/>
  <c r="P8477" i="2"/>
  <c r="R8477" i="2"/>
  <c r="O8478" i="2"/>
  <c r="P8478" i="2"/>
  <c r="R8478" i="2"/>
  <c r="O8479" i="2"/>
  <c r="P8479" i="2"/>
  <c r="R8479" i="2"/>
  <c r="O8480" i="2"/>
  <c r="P8480" i="2"/>
  <c r="R8480" i="2"/>
  <c r="O8481" i="2"/>
  <c r="P8481" i="2"/>
  <c r="R8481" i="2"/>
  <c r="O8482" i="2"/>
  <c r="P8482" i="2"/>
  <c r="R8482" i="2"/>
  <c r="O8483" i="2"/>
  <c r="P8483" i="2"/>
  <c r="R8483" i="2"/>
  <c r="O8484" i="2"/>
  <c r="P8484" i="2"/>
  <c r="R8484" i="2"/>
  <c r="O8485" i="2"/>
  <c r="P8485" i="2"/>
  <c r="R8485" i="2"/>
  <c r="O8486" i="2"/>
  <c r="P8486" i="2"/>
  <c r="R8486" i="2"/>
  <c r="O8487" i="2"/>
  <c r="P8487" i="2"/>
  <c r="R8487" i="2"/>
  <c r="O8488" i="2"/>
  <c r="P8488" i="2"/>
  <c r="R8488" i="2"/>
  <c r="O8489" i="2"/>
  <c r="P8489" i="2"/>
  <c r="R8489" i="2"/>
  <c r="O8490" i="2"/>
  <c r="P8490" i="2"/>
  <c r="R8490" i="2"/>
  <c r="O8491" i="2"/>
  <c r="P8491" i="2"/>
  <c r="R8491" i="2"/>
  <c r="O8492" i="2"/>
  <c r="P8492" i="2"/>
  <c r="R8492" i="2"/>
  <c r="O8493" i="2"/>
  <c r="P8493" i="2"/>
  <c r="R8493" i="2"/>
  <c r="O8494" i="2"/>
  <c r="P8494" i="2"/>
  <c r="R8494" i="2"/>
  <c r="O8495" i="2"/>
  <c r="P8495" i="2"/>
  <c r="R8495" i="2"/>
  <c r="O8496" i="2"/>
  <c r="P8496" i="2"/>
  <c r="R8496" i="2"/>
  <c r="O8497" i="2"/>
  <c r="P8497" i="2"/>
  <c r="R8497" i="2"/>
  <c r="O8498" i="2"/>
  <c r="P8498" i="2"/>
  <c r="R8498" i="2"/>
  <c r="O8499" i="2"/>
  <c r="P8499" i="2"/>
  <c r="R8499" i="2"/>
  <c r="O8500" i="2"/>
  <c r="P8500" i="2"/>
  <c r="R8500" i="2"/>
  <c r="O8501" i="2"/>
  <c r="P8501" i="2"/>
  <c r="R8501" i="2"/>
  <c r="O8502" i="2"/>
  <c r="P8502" i="2"/>
  <c r="R8502" i="2"/>
  <c r="O8503" i="2"/>
  <c r="P8503" i="2"/>
  <c r="R8503" i="2"/>
  <c r="O8504" i="2"/>
  <c r="P8504" i="2"/>
  <c r="R8504" i="2"/>
  <c r="O8505" i="2"/>
  <c r="P8505" i="2"/>
  <c r="R8505" i="2"/>
  <c r="O8506" i="2"/>
  <c r="P8506" i="2"/>
  <c r="R8506" i="2"/>
  <c r="O8507" i="2"/>
  <c r="P8507" i="2"/>
  <c r="R8507" i="2"/>
  <c r="O8508" i="2"/>
  <c r="P8508" i="2"/>
  <c r="R8508" i="2"/>
  <c r="O8509" i="2"/>
  <c r="P8509" i="2"/>
  <c r="R8509" i="2"/>
  <c r="O8510" i="2"/>
  <c r="P8510" i="2"/>
  <c r="R8510" i="2"/>
  <c r="O8511" i="2"/>
  <c r="P8511" i="2"/>
  <c r="R8511" i="2"/>
  <c r="O8512" i="2"/>
  <c r="P8512" i="2"/>
  <c r="R8512" i="2"/>
  <c r="O8513" i="2"/>
  <c r="P8513" i="2"/>
  <c r="R8513" i="2"/>
  <c r="O8514" i="2"/>
  <c r="P8514" i="2"/>
  <c r="R8514" i="2"/>
  <c r="O8515" i="2"/>
  <c r="P8515" i="2"/>
  <c r="R8515" i="2"/>
  <c r="O8516" i="2"/>
  <c r="P8516" i="2"/>
  <c r="R8516" i="2"/>
  <c r="O8517" i="2"/>
  <c r="P8517" i="2"/>
  <c r="R8517" i="2"/>
  <c r="O8518" i="2"/>
  <c r="P8518" i="2"/>
  <c r="R8518" i="2"/>
  <c r="O8519" i="2"/>
  <c r="P8519" i="2"/>
  <c r="R8519" i="2"/>
  <c r="O8520" i="2"/>
  <c r="P8520" i="2"/>
  <c r="R8520" i="2"/>
  <c r="O8521" i="2"/>
  <c r="P8521" i="2"/>
  <c r="R8521" i="2"/>
  <c r="O8522" i="2"/>
  <c r="P8522" i="2"/>
  <c r="R8522" i="2"/>
  <c r="O8523" i="2"/>
  <c r="P8523" i="2"/>
  <c r="R8523" i="2"/>
  <c r="O8524" i="2"/>
  <c r="P8524" i="2"/>
  <c r="R8524" i="2"/>
  <c r="O8525" i="2"/>
  <c r="P8525" i="2"/>
  <c r="R8525" i="2"/>
  <c r="O8526" i="2"/>
  <c r="P8526" i="2"/>
  <c r="R8526" i="2"/>
  <c r="O8527" i="2"/>
  <c r="P8527" i="2"/>
  <c r="R8527" i="2"/>
  <c r="O8528" i="2"/>
  <c r="P8528" i="2"/>
  <c r="R8528" i="2"/>
  <c r="O8529" i="2"/>
  <c r="P8529" i="2"/>
  <c r="R8529" i="2"/>
  <c r="O8530" i="2"/>
  <c r="P8530" i="2"/>
  <c r="R8530" i="2"/>
  <c r="O8531" i="2"/>
  <c r="P8531" i="2"/>
  <c r="R8531" i="2"/>
  <c r="O8532" i="2"/>
  <c r="P8532" i="2"/>
  <c r="R8532" i="2"/>
  <c r="O8533" i="2"/>
  <c r="P8533" i="2"/>
  <c r="R8533" i="2"/>
  <c r="O8534" i="2"/>
  <c r="P8534" i="2"/>
  <c r="R8534" i="2"/>
  <c r="O8535" i="2"/>
  <c r="P8535" i="2"/>
  <c r="R8535" i="2"/>
  <c r="O8536" i="2"/>
  <c r="P8536" i="2"/>
  <c r="R8536" i="2"/>
  <c r="O8537" i="2"/>
  <c r="P8537" i="2"/>
  <c r="R8537" i="2"/>
  <c r="O8538" i="2"/>
  <c r="P8538" i="2"/>
  <c r="R8538" i="2"/>
  <c r="O8539" i="2"/>
  <c r="P8539" i="2"/>
  <c r="R8539" i="2"/>
  <c r="O8540" i="2"/>
  <c r="P8540" i="2"/>
  <c r="R8540" i="2"/>
  <c r="O8541" i="2"/>
  <c r="P8541" i="2"/>
  <c r="R8541" i="2"/>
  <c r="O8542" i="2"/>
  <c r="P8542" i="2"/>
  <c r="R8542" i="2"/>
  <c r="O8543" i="2"/>
  <c r="P8543" i="2"/>
  <c r="R8543" i="2"/>
  <c r="O8544" i="2"/>
  <c r="P8544" i="2"/>
  <c r="R8544" i="2"/>
  <c r="O8545" i="2"/>
  <c r="P8545" i="2"/>
  <c r="R8545" i="2"/>
  <c r="O8546" i="2"/>
  <c r="P8546" i="2"/>
  <c r="R8546" i="2"/>
  <c r="O8547" i="2"/>
  <c r="P8547" i="2"/>
  <c r="R8547" i="2"/>
  <c r="O8548" i="2"/>
  <c r="P8548" i="2"/>
  <c r="R8548" i="2"/>
  <c r="O8549" i="2"/>
  <c r="P8549" i="2"/>
  <c r="R8549" i="2"/>
  <c r="O8550" i="2"/>
  <c r="P8550" i="2"/>
  <c r="R8550" i="2"/>
  <c r="O8551" i="2"/>
  <c r="P8551" i="2"/>
  <c r="R8551" i="2"/>
  <c r="O8552" i="2"/>
  <c r="P8552" i="2"/>
  <c r="R8552" i="2"/>
  <c r="O8553" i="2"/>
  <c r="P8553" i="2"/>
  <c r="R8553" i="2"/>
  <c r="O8554" i="2"/>
  <c r="P8554" i="2"/>
  <c r="R8554" i="2"/>
  <c r="O8555" i="2"/>
  <c r="P8555" i="2"/>
  <c r="R8555" i="2"/>
  <c r="O8556" i="2"/>
  <c r="P8556" i="2"/>
  <c r="R8556" i="2"/>
  <c r="O8557" i="2"/>
  <c r="P8557" i="2"/>
  <c r="R8557" i="2"/>
  <c r="O8558" i="2"/>
  <c r="P8558" i="2"/>
  <c r="R8558" i="2"/>
  <c r="O8559" i="2"/>
  <c r="P8559" i="2"/>
  <c r="R8559" i="2"/>
  <c r="O8560" i="2"/>
  <c r="P8560" i="2"/>
  <c r="R8560" i="2"/>
  <c r="O8561" i="2"/>
  <c r="P8561" i="2"/>
  <c r="R8561" i="2"/>
  <c r="O8562" i="2"/>
  <c r="P8562" i="2"/>
  <c r="R8562" i="2"/>
  <c r="O8563" i="2"/>
  <c r="P8563" i="2"/>
  <c r="R8563" i="2"/>
  <c r="O8564" i="2"/>
  <c r="P8564" i="2"/>
  <c r="R8564" i="2"/>
  <c r="O8565" i="2"/>
  <c r="P8565" i="2"/>
  <c r="R8565" i="2"/>
  <c r="O8566" i="2"/>
  <c r="P8566" i="2"/>
  <c r="R8566" i="2"/>
  <c r="O8567" i="2"/>
  <c r="P8567" i="2"/>
  <c r="R8567" i="2"/>
  <c r="O8568" i="2"/>
  <c r="P8568" i="2"/>
  <c r="R8568" i="2"/>
  <c r="O8569" i="2"/>
  <c r="P8569" i="2"/>
  <c r="R8569" i="2"/>
  <c r="O8570" i="2"/>
  <c r="P8570" i="2"/>
  <c r="R8570" i="2"/>
  <c r="O8571" i="2"/>
  <c r="P8571" i="2"/>
  <c r="R8571" i="2"/>
  <c r="O8572" i="2"/>
  <c r="P8572" i="2"/>
  <c r="R8572" i="2"/>
  <c r="O8573" i="2"/>
  <c r="P8573" i="2"/>
  <c r="R8573" i="2"/>
  <c r="O8574" i="2"/>
  <c r="P8574" i="2"/>
  <c r="R8574" i="2"/>
  <c r="O8575" i="2"/>
  <c r="P8575" i="2"/>
  <c r="R8575" i="2"/>
  <c r="O8576" i="2"/>
  <c r="P8576" i="2"/>
  <c r="R8576" i="2"/>
  <c r="O8577" i="2"/>
  <c r="P8577" i="2"/>
  <c r="R8577" i="2"/>
  <c r="O8578" i="2"/>
  <c r="P8578" i="2"/>
  <c r="R8578" i="2"/>
  <c r="O8579" i="2"/>
  <c r="P8579" i="2"/>
  <c r="R8579" i="2"/>
  <c r="O8580" i="2"/>
  <c r="P8580" i="2"/>
  <c r="R8580" i="2"/>
  <c r="O8581" i="2"/>
  <c r="P8581" i="2"/>
  <c r="R8581" i="2"/>
  <c r="O8582" i="2"/>
  <c r="P8582" i="2"/>
  <c r="R8582" i="2"/>
  <c r="O8583" i="2"/>
  <c r="P8583" i="2"/>
  <c r="R8583" i="2"/>
  <c r="O8584" i="2"/>
  <c r="P8584" i="2"/>
  <c r="R8584" i="2"/>
  <c r="O8585" i="2"/>
  <c r="P8585" i="2"/>
  <c r="R8585" i="2"/>
  <c r="O8586" i="2"/>
  <c r="P8586" i="2"/>
  <c r="R8586" i="2"/>
  <c r="O8587" i="2"/>
  <c r="P8587" i="2"/>
  <c r="R8587" i="2"/>
  <c r="O8588" i="2"/>
  <c r="P8588" i="2"/>
  <c r="R8588" i="2"/>
  <c r="O8589" i="2"/>
  <c r="P8589" i="2"/>
  <c r="R8589" i="2"/>
  <c r="O8590" i="2"/>
  <c r="P8590" i="2"/>
  <c r="R8590" i="2"/>
  <c r="O8591" i="2"/>
  <c r="P8591" i="2"/>
  <c r="R8591" i="2"/>
  <c r="O8592" i="2"/>
  <c r="P8592" i="2"/>
  <c r="R8592" i="2"/>
  <c r="O8593" i="2"/>
  <c r="P8593" i="2"/>
  <c r="R8593" i="2"/>
  <c r="O8594" i="2"/>
  <c r="P8594" i="2"/>
  <c r="R8594" i="2"/>
  <c r="O8595" i="2"/>
  <c r="P8595" i="2"/>
  <c r="R8595" i="2"/>
  <c r="O8596" i="2"/>
  <c r="P8596" i="2"/>
  <c r="R8596" i="2"/>
  <c r="O8597" i="2"/>
  <c r="P8597" i="2"/>
  <c r="R8597" i="2"/>
  <c r="O8598" i="2"/>
  <c r="P8598" i="2"/>
  <c r="R8598" i="2"/>
  <c r="O8599" i="2"/>
  <c r="P8599" i="2"/>
  <c r="R8599" i="2"/>
  <c r="O8600" i="2"/>
  <c r="P8600" i="2"/>
  <c r="R8600" i="2"/>
  <c r="O8601" i="2"/>
  <c r="P8601" i="2"/>
  <c r="R8601" i="2"/>
  <c r="O8602" i="2"/>
  <c r="P8602" i="2"/>
  <c r="R8602" i="2"/>
  <c r="O8603" i="2"/>
  <c r="P8603" i="2"/>
  <c r="R8603" i="2"/>
  <c r="O8604" i="2"/>
  <c r="P8604" i="2"/>
  <c r="R8604" i="2"/>
  <c r="O8605" i="2"/>
  <c r="P8605" i="2"/>
  <c r="R8605" i="2"/>
  <c r="O8606" i="2"/>
  <c r="P8606" i="2"/>
  <c r="R8606" i="2"/>
  <c r="O8607" i="2"/>
  <c r="P8607" i="2"/>
  <c r="R8607" i="2"/>
  <c r="O8608" i="2"/>
  <c r="P8608" i="2"/>
  <c r="R8608" i="2"/>
  <c r="O8609" i="2"/>
  <c r="P8609" i="2"/>
  <c r="R8609" i="2"/>
  <c r="O8610" i="2"/>
  <c r="P8610" i="2"/>
  <c r="R8610" i="2"/>
  <c r="O8611" i="2"/>
  <c r="P8611" i="2"/>
  <c r="R8611" i="2"/>
  <c r="O8612" i="2"/>
  <c r="P8612" i="2"/>
  <c r="R8612" i="2"/>
  <c r="O8613" i="2"/>
  <c r="P8613" i="2"/>
  <c r="R8613" i="2"/>
  <c r="O8614" i="2"/>
  <c r="P8614" i="2"/>
  <c r="R8614" i="2"/>
  <c r="O8615" i="2"/>
  <c r="P8615" i="2"/>
  <c r="R8615" i="2"/>
  <c r="O8616" i="2"/>
  <c r="P8616" i="2"/>
  <c r="R8616" i="2"/>
  <c r="O8617" i="2"/>
  <c r="P8617" i="2"/>
  <c r="R8617" i="2"/>
  <c r="O8618" i="2"/>
  <c r="P8618" i="2"/>
  <c r="R8618" i="2"/>
  <c r="O8619" i="2"/>
  <c r="P8619" i="2"/>
  <c r="R8619" i="2"/>
  <c r="O8620" i="2"/>
  <c r="P8620" i="2"/>
  <c r="R8620" i="2"/>
  <c r="O8621" i="2"/>
  <c r="P8621" i="2"/>
  <c r="R8621" i="2"/>
  <c r="O8622" i="2"/>
  <c r="P8622" i="2"/>
  <c r="R8622" i="2"/>
  <c r="O8623" i="2"/>
  <c r="P8623" i="2"/>
  <c r="R8623" i="2"/>
  <c r="O8624" i="2"/>
  <c r="P8624" i="2"/>
  <c r="R8624" i="2"/>
  <c r="O8625" i="2"/>
  <c r="P8625" i="2"/>
  <c r="R8625" i="2"/>
  <c r="O8626" i="2"/>
  <c r="P8626" i="2"/>
  <c r="R8626" i="2"/>
  <c r="O8627" i="2"/>
  <c r="P8627" i="2"/>
  <c r="R8627" i="2"/>
  <c r="O8628" i="2"/>
  <c r="P8628" i="2"/>
  <c r="R8628" i="2"/>
  <c r="O8629" i="2"/>
  <c r="P8629" i="2"/>
  <c r="R8629" i="2"/>
  <c r="O8630" i="2"/>
  <c r="P8630" i="2"/>
  <c r="R8630" i="2"/>
  <c r="O8631" i="2"/>
  <c r="P8631" i="2"/>
  <c r="R8631" i="2"/>
  <c r="O8632" i="2"/>
  <c r="P8632" i="2"/>
  <c r="R8632" i="2"/>
  <c r="O8633" i="2"/>
  <c r="P8633" i="2"/>
  <c r="R8633" i="2"/>
  <c r="O8634" i="2"/>
  <c r="P8634" i="2"/>
  <c r="R8634" i="2"/>
  <c r="O8635" i="2"/>
  <c r="P8635" i="2"/>
  <c r="R8635" i="2"/>
  <c r="O8636" i="2"/>
  <c r="P8636" i="2"/>
  <c r="R8636" i="2"/>
  <c r="O8637" i="2"/>
  <c r="P8637" i="2"/>
  <c r="R8637" i="2"/>
  <c r="O8638" i="2"/>
  <c r="P8638" i="2"/>
  <c r="R8638" i="2"/>
  <c r="O8639" i="2"/>
  <c r="P8639" i="2"/>
  <c r="R8639" i="2"/>
  <c r="O8640" i="2"/>
  <c r="P8640" i="2"/>
  <c r="R8640" i="2"/>
  <c r="O8641" i="2"/>
  <c r="P8641" i="2"/>
  <c r="R8641" i="2"/>
  <c r="O8642" i="2"/>
  <c r="P8642" i="2"/>
  <c r="R8642" i="2"/>
  <c r="O8643" i="2"/>
  <c r="P8643" i="2"/>
  <c r="R8643" i="2"/>
  <c r="O8644" i="2"/>
  <c r="P8644" i="2"/>
  <c r="R8644" i="2"/>
  <c r="O8645" i="2"/>
  <c r="P8645" i="2"/>
  <c r="R8645" i="2"/>
  <c r="O8646" i="2"/>
  <c r="P8646" i="2"/>
  <c r="R8646" i="2"/>
  <c r="O8647" i="2"/>
  <c r="P8647" i="2"/>
  <c r="R8647" i="2"/>
  <c r="O8648" i="2"/>
  <c r="P8648" i="2"/>
  <c r="R8648" i="2"/>
  <c r="O8649" i="2"/>
  <c r="P8649" i="2"/>
  <c r="R8649" i="2"/>
  <c r="O8650" i="2"/>
  <c r="P8650" i="2"/>
  <c r="R8650" i="2"/>
  <c r="O8651" i="2"/>
  <c r="P8651" i="2"/>
  <c r="R8651" i="2"/>
  <c r="O8652" i="2"/>
  <c r="P8652" i="2"/>
  <c r="R8652" i="2"/>
  <c r="O8653" i="2"/>
  <c r="P8653" i="2"/>
  <c r="R8653" i="2"/>
  <c r="O8654" i="2"/>
  <c r="P8654" i="2"/>
  <c r="R8654" i="2"/>
  <c r="O8655" i="2"/>
  <c r="P8655" i="2"/>
  <c r="R8655" i="2"/>
  <c r="O8656" i="2"/>
  <c r="P8656" i="2"/>
  <c r="R8656" i="2"/>
  <c r="O8657" i="2"/>
  <c r="P8657" i="2"/>
  <c r="R8657" i="2"/>
  <c r="O8658" i="2"/>
  <c r="P8658" i="2"/>
  <c r="R8658" i="2"/>
  <c r="O8659" i="2"/>
  <c r="P8659" i="2"/>
  <c r="R8659" i="2"/>
  <c r="O8660" i="2"/>
  <c r="P8660" i="2"/>
  <c r="R8660" i="2"/>
  <c r="O8661" i="2"/>
  <c r="P8661" i="2"/>
  <c r="R8661" i="2"/>
  <c r="O8662" i="2"/>
  <c r="P8662" i="2"/>
  <c r="R8662" i="2"/>
  <c r="O8663" i="2"/>
  <c r="P8663" i="2"/>
  <c r="R8663" i="2"/>
  <c r="O8664" i="2"/>
  <c r="P8664" i="2"/>
  <c r="R8664" i="2"/>
  <c r="O8665" i="2"/>
  <c r="P8665" i="2"/>
  <c r="R8665" i="2"/>
  <c r="O8666" i="2"/>
  <c r="P8666" i="2"/>
  <c r="R8666" i="2"/>
  <c r="O8667" i="2"/>
  <c r="P8667" i="2"/>
  <c r="R8667" i="2"/>
  <c r="O8668" i="2"/>
  <c r="P8668" i="2"/>
  <c r="R8668" i="2"/>
  <c r="O8669" i="2"/>
  <c r="P8669" i="2"/>
  <c r="R8669" i="2"/>
  <c r="O8670" i="2"/>
  <c r="P8670" i="2"/>
  <c r="R8670" i="2"/>
  <c r="O8671" i="2"/>
  <c r="P8671" i="2"/>
  <c r="R8671" i="2"/>
  <c r="O8672" i="2"/>
  <c r="P8672" i="2"/>
  <c r="R8672" i="2"/>
  <c r="O8673" i="2"/>
  <c r="P8673" i="2"/>
  <c r="R8673" i="2"/>
  <c r="O8674" i="2"/>
  <c r="P8674" i="2"/>
  <c r="R8674" i="2"/>
  <c r="O8675" i="2"/>
  <c r="P8675" i="2"/>
  <c r="R8675" i="2"/>
  <c r="O8676" i="2"/>
  <c r="P8676" i="2"/>
  <c r="R8676" i="2"/>
  <c r="O8677" i="2"/>
  <c r="P8677" i="2"/>
  <c r="R8677" i="2"/>
  <c r="O8678" i="2"/>
  <c r="P8678" i="2"/>
  <c r="R8678" i="2"/>
  <c r="O8679" i="2"/>
  <c r="P8679" i="2"/>
  <c r="R8679" i="2"/>
  <c r="O8680" i="2"/>
  <c r="P8680" i="2"/>
  <c r="R8680" i="2"/>
  <c r="O8681" i="2"/>
  <c r="P8681" i="2"/>
  <c r="R8681" i="2"/>
  <c r="O8682" i="2"/>
  <c r="P8682" i="2"/>
  <c r="R8682" i="2"/>
  <c r="O8683" i="2"/>
  <c r="P8683" i="2"/>
  <c r="R8683" i="2"/>
  <c r="O8684" i="2"/>
  <c r="P8684" i="2"/>
  <c r="R8684" i="2"/>
  <c r="O8685" i="2"/>
  <c r="P8685" i="2"/>
  <c r="R8685" i="2"/>
  <c r="O8686" i="2"/>
  <c r="P8686" i="2"/>
  <c r="R8686" i="2"/>
  <c r="O8687" i="2"/>
  <c r="P8687" i="2"/>
  <c r="R8687" i="2"/>
  <c r="O8688" i="2"/>
  <c r="P8688" i="2"/>
  <c r="R8688" i="2"/>
  <c r="O8689" i="2"/>
  <c r="P8689" i="2"/>
  <c r="R8689" i="2"/>
  <c r="O8690" i="2"/>
  <c r="P8690" i="2"/>
  <c r="R8690" i="2"/>
  <c r="O8691" i="2"/>
  <c r="P8691" i="2"/>
  <c r="R8691" i="2"/>
  <c r="O8692" i="2"/>
  <c r="P8692" i="2"/>
  <c r="R8692" i="2"/>
  <c r="O8693" i="2"/>
  <c r="P8693" i="2"/>
  <c r="R8693" i="2"/>
  <c r="O8694" i="2"/>
  <c r="P8694" i="2"/>
  <c r="R8694" i="2"/>
  <c r="O8695" i="2"/>
  <c r="P8695" i="2"/>
  <c r="R8695" i="2"/>
  <c r="O8696" i="2"/>
  <c r="P8696" i="2"/>
  <c r="R8696" i="2"/>
  <c r="O8697" i="2"/>
  <c r="P8697" i="2"/>
  <c r="R8697" i="2"/>
  <c r="O8698" i="2"/>
  <c r="P8698" i="2"/>
  <c r="R8698" i="2"/>
  <c r="O8699" i="2"/>
  <c r="P8699" i="2"/>
  <c r="R8699" i="2"/>
  <c r="O8700" i="2"/>
  <c r="P8700" i="2"/>
  <c r="R8700" i="2"/>
  <c r="O8701" i="2"/>
  <c r="P8701" i="2"/>
  <c r="R8701" i="2"/>
  <c r="O8702" i="2"/>
  <c r="P8702" i="2"/>
  <c r="R8702" i="2"/>
  <c r="O8703" i="2"/>
  <c r="P8703" i="2"/>
  <c r="R8703" i="2"/>
  <c r="O8704" i="2"/>
  <c r="P8704" i="2"/>
  <c r="R8704" i="2"/>
  <c r="O8705" i="2"/>
  <c r="P8705" i="2"/>
  <c r="R8705" i="2"/>
  <c r="O8706" i="2"/>
  <c r="P8706" i="2"/>
  <c r="R8706" i="2"/>
  <c r="O8707" i="2"/>
  <c r="P8707" i="2"/>
  <c r="R8707" i="2"/>
  <c r="O8708" i="2"/>
  <c r="P8708" i="2"/>
  <c r="R8708" i="2"/>
  <c r="O8709" i="2"/>
  <c r="P8709" i="2"/>
  <c r="R8709" i="2"/>
  <c r="O8710" i="2"/>
  <c r="P8710" i="2"/>
  <c r="R8710" i="2"/>
  <c r="O8711" i="2"/>
  <c r="P8711" i="2"/>
  <c r="R8711" i="2"/>
  <c r="O8712" i="2"/>
  <c r="P8712" i="2"/>
  <c r="R8712" i="2"/>
  <c r="O8713" i="2"/>
  <c r="P8713" i="2"/>
  <c r="R8713" i="2"/>
  <c r="O8714" i="2"/>
  <c r="P8714" i="2"/>
  <c r="R8714" i="2"/>
  <c r="O8715" i="2"/>
  <c r="P8715" i="2"/>
  <c r="R8715" i="2"/>
  <c r="O8716" i="2"/>
  <c r="P8716" i="2"/>
  <c r="R8716" i="2"/>
  <c r="O8717" i="2"/>
  <c r="P8717" i="2"/>
  <c r="R8717" i="2"/>
  <c r="O8718" i="2"/>
  <c r="P8718" i="2"/>
  <c r="R8718" i="2"/>
  <c r="O8719" i="2"/>
  <c r="P8719" i="2"/>
  <c r="R8719" i="2"/>
  <c r="O8720" i="2"/>
  <c r="P8720" i="2"/>
  <c r="R8720" i="2"/>
  <c r="O8721" i="2"/>
  <c r="P8721" i="2"/>
  <c r="R8721" i="2"/>
  <c r="O8722" i="2"/>
  <c r="P8722" i="2"/>
  <c r="R8722" i="2"/>
  <c r="O8723" i="2"/>
  <c r="P8723" i="2"/>
  <c r="R8723" i="2"/>
  <c r="O8724" i="2"/>
  <c r="P8724" i="2"/>
  <c r="R8724" i="2"/>
  <c r="O8725" i="2"/>
  <c r="P8725" i="2"/>
  <c r="R8725" i="2"/>
  <c r="O8726" i="2"/>
  <c r="P8726" i="2"/>
  <c r="R8726" i="2"/>
  <c r="O8727" i="2"/>
  <c r="P8727" i="2"/>
  <c r="R8727" i="2"/>
  <c r="O8728" i="2"/>
  <c r="P8728" i="2"/>
  <c r="R8728" i="2"/>
  <c r="O8729" i="2"/>
  <c r="P8729" i="2"/>
  <c r="R8729" i="2"/>
  <c r="O8730" i="2"/>
  <c r="P8730" i="2"/>
  <c r="R8730" i="2"/>
  <c r="O8731" i="2"/>
  <c r="P8731" i="2"/>
  <c r="R8731" i="2"/>
  <c r="O8732" i="2"/>
  <c r="P8732" i="2"/>
  <c r="R8732" i="2"/>
  <c r="O8733" i="2"/>
  <c r="P8733" i="2"/>
  <c r="R8733" i="2"/>
  <c r="O8734" i="2"/>
  <c r="P8734" i="2"/>
  <c r="R8734" i="2"/>
  <c r="O8735" i="2"/>
  <c r="P8735" i="2"/>
  <c r="R8735" i="2"/>
  <c r="O8736" i="2"/>
  <c r="P8736" i="2"/>
  <c r="R8736" i="2"/>
  <c r="O8737" i="2"/>
  <c r="P8737" i="2"/>
  <c r="R8737" i="2"/>
  <c r="O8738" i="2"/>
  <c r="P8738" i="2"/>
  <c r="R8738" i="2"/>
  <c r="O8739" i="2"/>
  <c r="P8739" i="2"/>
  <c r="R8739" i="2"/>
  <c r="O8740" i="2"/>
  <c r="P8740" i="2"/>
  <c r="R8740" i="2"/>
  <c r="O8741" i="2"/>
  <c r="P8741" i="2"/>
  <c r="R8741" i="2"/>
  <c r="O8742" i="2"/>
  <c r="P8742" i="2"/>
  <c r="R8742" i="2"/>
  <c r="O8743" i="2"/>
  <c r="P8743" i="2"/>
  <c r="R8743" i="2"/>
  <c r="O8744" i="2"/>
  <c r="P8744" i="2"/>
  <c r="R8744" i="2"/>
  <c r="O8745" i="2"/>
  <c r="P8745" i="2"/>
  <c r="R8745" i="2"/>
  <c r="O8746" i="2"/>
  <c r="P8746" i="2"/>
  <c r="R8746" i="2"/>
  <c r="O8747" i="2"/>
  <c r="P8747" i="2"/>
  <c r="R8747" i="2"/>
  <c r="O8748" i="2"/>
  <c r="P8748" i="2"/>
  <c r="R8748" i="2"/>
  <c r="O8749" i="2"/>
  <c r="P8749" i="2"/>
  <c r="R8749" i="2"/>
  <c r="O8750" i="2"/>
  <c r="P8750" i="2"/>
  <c r="R8750" i="2"/>
  <c r="O8751" i="2"/>
  <c r="P8751" i="2"/>
  <c r="R8751" i="2"/>
  <c r="O8752" i="2"/>
  <c r="P8752" i="2"/>
  <c r="R8752" i="2"/>
  <c r="I2" i="10"/>
  <c r="P1836" i="2" l="1"/>
  <c r="R1836" i="2"/>
  <c r="P1834" i="2"/>
  <c r="R1834" i="2"/>
  <c r="P1832" i="2"/>
  <c r="R1832" i="2"/>
  <c r="P1830" i="2"/>
  <c r="R1830" i="2"/>
  <c r="P1828" i="2"/>
  <c r="R1828" i="2"/>
  <c r="P1826" i="2"/>
  <c r="R1826" i="2"/>
  <c r="P1824" i="2"/>
  <c r="R1824" i="2"/>
  <c r="P1822" i="2"/>
  <c r="R1822" i="2"/>
  <c r="P1820" i="2"/>
  <c r="R1820" i="2"/>
  <c r="P1818" i="2"/>
  <c r="R1818" i="2"/>
  <c r="P1816" i="2"/>
  <c r="R1816" i="2"/>
  <c r="P1814" i="2"/>
  <c r="R1814" i="2"/>
  <c r="P1812" i="2"/>
  <c r="R1812" i="2"/>
  <c r="P1810" i="2"/>
  <c r="R1810" i="2"/>
  <c r="P1808" i="2"/>
  <c r="R1808" i="2"/>
  <c r="P1806" i="2"/>
  <c r="R1806" i="2"/>
  <c r="P1804" i="2"/>
  <c r="R1804" i="2"/>
  <c r="P1802" i="2"/>
  <c r="R1802" i="2"/>
  <c r="P1800" i="2"/>
  <c r="R1800" i="2"/>
  <c r="P1798" i="2"/>
  <c r="R1798" i="2"/>
  <c r="P1796" i="2"/>
  <c r="R1796" i="2"/>
  <c r="P1794" i="2"/>
  <c r="R1794" i="2"/>
  <c r="P1792" i="2"/>
  <c r="R1792" i="2"/>
  <c r="P1790" i="2"/>
  <c r="R1790" i="2"/>
  <c r="P1788" i="2"/>
  <c r="R1788" i="2"/>
  <c r="P1786" i="2"/>
  <c r="R1786" i="2"/>
  <c r="P1784" i="2"/>
  <c r="R1784" i="2"/>
  <c r="P1782" i="2"/>
  <c r="R1782" i="2"/>
  <c r="P1780" i="2"/>
  <c r="R1780" i="2"/>
  <c r="P1778" i="2"/>
  <c r="R1778" i="2"/>
  <c r="P1776" i="2"/>
  <c r="R1776" i="2"/>
  <c r="P1774" i="2"/>
  <c r="R1774" i="2"/>
  <c r="P1772" i="2"/>
  <c r="R1772" i="2"/>
  <c r="P1770" i="2"/>
  <c r="R1770" i="2"/>
  <c r="P1768" i="2"/>
  <c r="R1768" i="2"/>
  <c r="P1766" i="2"/>
  <c r="R1766" i="2"/>
  <c r="P1764" i="2"/>
  <c r="R1764" i="2"/>
  <c r="P1762" i="2"/>
  <c r="R1762" i="2"/>
  <c r="P1760" i="2"/>
  <c r="R1760" i="2"/>
  <c r="P1758" i="2"/>
  <c r="R1758" i="2"/>
  <c r="P1756" i="2"/>
  <c r="R1756" i="2"/>
  <c r="P1754" i="2"/>
  <c r="R1754" i="2"/>
  <c r="R1862" i="2"/>
  <c r="R1858" i="2"/>
  <c r="R1854" i="2"/>
  <c r="R1850" i="2"/>
  <c r="R1846" i="2"/>
  <c r="R1842" i="2"/>
  <c r="R1838" i="2"/>
  <c r="P1837" i="2"/>
  <c r="R1837" i="2"/>
  <c r="P1835" i="2"/>
  <c r="R1835" i="2"/>
  <c r="P1833" i="2"/>
  <c r="R1833" i="2"/>
  <c r="P1831" i="2"/>
  <c r="R1831" i="2"/>
  <c r="P1829" i="2"/>
  <c r="R1829" i="2"/>
  <c r="P1827" i="2"/>
  <c r="R1827" i="2"/>
  <c r="P1825" i="2"/>
  <c r="R1825" i="2"/>
  <c r="P1823" i="2"/>
  <c r="R1823" i="2"/>
  <c r="P1821" i="2"/>
  <c r="R1821" i="2"/>
  <c r="P1819" i="2"/>
  <c r="R1819" i="2"/>
  <c r="P1817" i="2"/>
  <c r="R1817" i="2"/>
  <c r="P1815" i="2"/>
  <c r="R1815" i="2"/>
  <c r="P1813" i="2"/>
  <c r="R1813" i="2"/>
  <c r="P1811" i="2"/>
  <c r="R1811" i="2"/>
  <c r="P1809" i="2"/>
  <c r="R1809" i="2"/>
  <c r="P1807" i="2"/>
  <c r="R1807" i="2"/>
  <c r="P1805" i="2"/>
  <c r="R1805" i="2"/>
  <c r="P1803" i="2"/>
  <c r="R1803" i="2"/>
  <c r="P1801" i="2"/>
  <c r="R1801" i="2"/>
  <c r="P1799" i="2"/>
  <c r="R1799" i="2"/>
  <c r="P1797" i="2"/>
  <c r="R1797" i="2"/>
  <c r="P1795" i="2"/>
  <c r="R1795" i="2"/>
  <c r="P1793" i="2"/>
  <c r="R1793" i="2"/>
  <c r="P1791" i="2"/>
  <c r="R1791" i="2"/>
  <c r="P1789" i="2"/>
  <c r="R1789" i="2"/>
  <c r="P1787" i="2"/>
  <c r="R1787" i="2"/>
  <c r="P1785" i="2"/>
  <c r="R1785" i="2"/>
  <c r="P1783" i="2"/>
  <c r="R1783" i="2"/>
  <c r="P1781" i="2"/>
  <c r="R1781" i="2"/>
  <c r="P1779" i="2"/>
  <c r="R1779" i="2"/>
  <c r="P1777" i="2"/>
  <c r="R1777" i="2"/>
  <c r="P1775" i="2"/>
  <c r="R1775" i="2"/>
  <c r="P1773" i="2"/>
  <c r="R1773" i="2"/>
  <c r="P1771" i="2"/>
  <c r="R1771" i="2"/>
  <c r="P1769" i="2"/>
  <c r="R1769" i="2"/>
  <c r="P1767" i="2"/>
  <c r="R1767" i="2"/>
  <c r="P1765" i="2"/>
  <c r="R1765" i="2"/>
  <c r="P1763" i="2"/>
  <c r="R1763" i="2"/>
  <c r="P1761" i="2"/>
  <c r="R1761" i="2"/>
  <c r="P1759" i="2"/>
  <c r="R1759" i="2"/>
  <c r="P1757" i="2"/>
  <c r="R1757" i="2"/>
  <c r="P1755" i="2"/>
  <c r="R1755" i="2"/>
  <c r="P1753" i="2"/>
  <c r="R1753" i="2"/>
  <c r="R1859" i="2"/>
  <c r="R1855" i="2"/>
  <c r="R1851" i="2"/>
  <c r="R1847" i="2"/>
  <c r="R1843" i="2"/>
  <c r="R1839" i="2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231" i="10"/>
  <c r="I232" i="10"/>
  <c r="I233" i="10"/>
  <c r="I234" i="10"/>
  <c r="I235" i="10"/>
  <c r="I236" i="10"/>
  <c r="I237" i="10"/>
  <c r="I238" i="10"/>
  <c r="I239" i="10"/>
  <c r="I240" i="10"/>
  <c r="I241" i="10"/>
  <c r="I242" i="10"/>
  <c r="I243" i="10"/>
  <c r="I244" i="10"/>
  <c r="I245" i="10"/>
  <c r="I246" i="10"/>
  <c r="I247" i="10"/>
  <c r="I248" i="10"/>
  <c r="I249" i="10"/>
  <c r="I250" i="10"/>
  <c r="I251" i="10"/>
  <c r="I252" i="10"/>
  <c r="I253" i="10"/>
  <c r="I254" i="10"/>
  <c r="I255" i="10"/>
  <c r="I256" i="10"/>
  <c r="I257" i="10"/>
  <c r="I258" i="10"/>
  <c r="I259" i="10"/>
  <c r="I260" i="10"/>
  <c r="I261" i="10"/>
  <c r="I262" i="10"/>
  <c r="I263" i="10"/>
  <c r="I264" i="10"/>
  <c r="I265" i="10"/>
  <c r="I266" i="10"/>
  <c r="I267" i="10"/>
  <c r="I268" i="10"/>
  <c r="I269" i="10"/>
  <c r="I270" i="10"/>
  <c r="I271" i="10"/>
  <c r="I272" i="10"/>
  <c r="I273" i="10"/>
  <c r="I274" i="10"/>
  <c r="I275" i="10"/>
  <c r="I276" i="10"/>
  <c r="I277" i="10"/>
  <c r="I278" i="10"/>
  <c r="I279" i="10"/>
  <c r="I280" i="10"/>
  <c r="I281" i="10"/>
  <c r="I282" i="10"/>
  <c r="I283" i="10"/>
  <c r="I284" i="10"/>
  <c r="I285" i="10"/>
  <c r="I286" i="10"/>
  <c r="I287" i="10"/>
  <c r="I288" i="10"/>
  <c r="I289" i="10"/>
  <c r="I290" i="10"/>
  <c r="I291" i="10"/>
  <c r="I292" i="10"/>
  <c r="I293" i="10"/>
  <c r="I294" i="10"/>
  <c r="I295" i="10"/>
  <c r="I296" i="10"/>
  <c r="I297" i="10"/>
  <c r="I298" i="10"/>
  <c r="I299" i="10"/>
  <c r="I300" i="10"/>
  <c r="I301" i="10"/>
  <c r="I302" i="10"/>
  <c r="I303" i="10"/>
  <c r="I304" i="10"/>
  <c r="I305" i="10"/>
  <c r="I306" i="10"/>
  <c r="I307" i="10"/>
  <c r="I308" i="10"/>
  <c r="I309" i="10"/>
  <c r="I310" i="10"/>
  <c r="I311" i="10"/>
  <c r="I312" i="10"/>
  <c r="I313" i="10"/>
  <c r="I314" i="10"/>
  <c r="I315" i="10"/>
  <c r="I316" i="10"/>
  <c r="I317" i="10"/>
  <c r="I318" i="10"/>
  <c r="I319" i="10"/>
  <c r="I320" i="10"/>
  <c r="I321" i="10"/>
  <c r="I322" i="10"/>
  <c r="I323" i="10"/>
  <c r="I324" i="10"/>
  <c r="I325" i="10"/>
  <c r="I326" i="10"/>
  <c r="I327" i="10"/>
  <c r="I328" i="10"/>
  <c r="I329" i="10"/>
  <c r="I330" i="10"/>
  <c r="I331" i="10"/>
  <c r="I332" i="10"/>
  <c r="I333" i="10"/>
  <c r="I334" i="10"/>
  <c r="I335" i="10"/>
  <c r="I336" i="10"/>
  <c r="I337" i="10"/>
  <c r="I338" i="10"/>
  <c r="I339" i="10"/>
  <c r="I340" i="10"/>
  <c r="I341" i="10"/>
  <c r="I342" i="10"/>
  <c r="I343" i="10"/>
  <c r="I344" i="10"/>
  <c r="I345" i="10"/>
  <c r="I346" i="10"/>
  <c r="I347" i="10"/>
  <c r="I348" i="10"/>
  <c r="I349" i="10"/>
  <c r="I350" i="10"/>
  <c r="I351" i="10"/>
  <c r="I352" i="10"/>
  <c r="I353" i="10"/>
  <c r="I354" i="10"/>
  <c r="I355" i="10"/>
  <c r="I356" i="10"/>
  <c r="I357" i="10"/>
  <c r="I358" i="10"/>
  <c r="I359" i="10"/>
  <c r="I360" i="10"/>
  <c r="I361" i="10"/>
  <c r="I362" i="10"/>
  <c r="I363" i="10"/>
  <c r="I364" i="10"/>
  <c r="I365" i="10"/>
  <c r="I366" i="10"/>
  <c r="I367" i="10"/>
  <c r="I368" i="10"/>
  <c r="I369" i="10"/>
  <c r="I370" i="10"/>
  <c r="I371" i="10"/>
  <c r="I372" i="10"/>
  <c r="I373" i="10"/>
  <c r="I374" i="10"/>
  <c r="I375" i="10"/>
  <c r="I376" i="10"/>
  <c r="I377" i="10"/>
  <c r="I378" i="10"/>
  <c r="I379" i="10"/>
  <c r="I380" i="10"/>
  <c r="I381" i="10"/>
  <c r="I382" i="10"/>
  <c r="I383" i="10"/>
  <c r="I384" i="10"/>
  <c r="I385" i="10"/>
  <c r="I386" i="10"/>
  <c r="I387" i="10"/>
  <c r="I388" i="10"/>
  <c r="I389" i="10"/>
  <c r="I390" i="10"/>
  <c r="I391" i="10"/>
  <c r="I392" i="10"/>
  <c r="I393" i="10"/>
  <c r="I394" i="10"/>
  <c r="I395" i="10"/>
  <c r="I396" i="10"/>
  <c r="I397" i="10"/>
  <c r="I398" i="10"/>
  <c r="I399" i="10"/>
  <c r="I400" i="10"/>
  <c r="I401" i="10"/>
  <c r="I402" i="10"/>
  <c r="I403" i="10"/>
  <c r="I404" i="10"/>
  <c r="I405" i="10"/>
  <c r="I406" i="10"/>
  <c r="I407" i="10"/>
  <c r="I408" i="10"/>
  <c r="I409" i="10"/>
  <c r="I410" i="10"/>
  <c r="I411" i="10"/>
  <c r="I412" i="10"/>
  <c r="I413" i="10"/>
  <c r="I414" i="10"/>
  <c r="I415" i="10"/>
  <c r="I416" i="10"/>
  <c r="I417" i="10"/>
  <c r="I418" i="10"/>
  <c r="I419" i="10"/>
  <c r="I420" i="10"/>
  <c r="I421" i="10"/>
  <c r="I422" i="10"/>
  <c r="I423" i="10"/>
  <c r="I424" i="10"/>
  <c r="I425" i="10"/>
  <c r="I426" i="10"/>
  <c r="I427" i="10"/>
  <c r="I428" i="10"/>
  <c r="I429" i="10"/>
  <c r="I430" i="10"/>
  <c r="I431" i="10"/>
  <c r="I432" i="10"/>
  <c r="I433" i="10"/>
  <c r="I434" i="10"/>
  <c r="I435" i="10"/>
  <c r="I436" i="10"/>
  <c r="I437" i="10"/>
  <c r="I438" i="10"/>
  <c r="I439" i="10"/>
  <c r="I440" i="10"/>
  <c r="I441" i="10"/>
  <c r="I442" i="10"/>
  <c r="I443" i="10"/>
  <c r="I444" i="10"/>
  <c r="I445" i="10"/>
  <c r="I446" i="10"/>
  <c r="I447" i="10"/>
  <c r="I448" i="10"/>
  <c r="I449" i="10"/>
  <c r="I450" i="10"/>
  <c r="I451" i="10"/>
  <c r="I452" i="10"/>
  <c r="I453" i="10"/>
  <c r="I454" i="10"/>
  <c r="I455" i="10"/>
  <c r="I456" i="10"/>
  <c r="I457" i="10"/>
  <c r="I458" i="10"/>
  <c r="I459" i="10"/>
  <c r="I460" i="10"/>
  <c r="I461" i="10"/>
  <c r="I462" i="10"/>
  <c r="I463" i="10"/>
  <c r="I464" i="10"/>
  <c r="I465" i="10"/>
  <c r="I466" i="10"/>
  <c r="I467" i="10"/>
  <c r="I468" i="10"/>
  <c r="I469" i="10"/>
  <c r="I470" i="10"/>
  <c r="I471" i="10"/>
  <c r="I472" i="10"/>
  <c r="I473" i="10"/>
  <c r="I474" i="10"/>
  <c r="I475" i="10"/>
  <c r="I476" i="10"/>
  <c r="I477" i="10"/>
  <c r="I478" i="10"/>
  <c r="I479" i="10"/>
  <c r="I480" i="10"/>
  <c r="I481" i="10"/>
  <c r="I482" i="10"/>
  <c r="I483" i="10"/>
  <c r="I484" i="10"/>
  <c r="I485" i="10"/>
  <c r="I486" i="10"/>
  <c r="I487" i="10"/>
  <c r="I488" i="10"/>
  <c r="I489" i="10"/>
  <c r="I490" i="10"/>
  <c r="I491" i="10"/>
  <c r="I492" i="10"/>
  <c r="I493" i="10"/>
  <c r="I494" i="10"/>
  <c r="I495" i="10"/>
  <c r="I496" i="10"/>
  <c r="I497" i="10"/>
  <c r="I498" i="10"/>
  <c r="I499" i="10"/>
  <c r="I500" i="10"/>
  <c r="I501" i="10"/>
  <c r="I502" i="10"/>
  <c r="I503" i="10"/>
  <c r="I504" i="10"/>
  <c r="I505" i="10"/>
  <c r="I506" i="10"/>
  <c r="I507" i="10"/>
  <c r="I508" i="10"/>
  <c r="I509" i="10"/>
  <c r="I510" i="10"/>
  <c r="I511" i="10"/>
  <c r="I512" i="10"/>
  <c r="I513" i="10"/>
  <c r="I514" i="10"/>
  <c r="I515" i="10"/>
  <c r="I516" i="10"/>
  <c r="I517" i="10"/>
  <c r="I518" i="10"/>
  <c r="I519" i="10"/>
  <c r="I520" i="10"/>
  <c r="I521" i="10"/>
  <c r="I522" i="10"/>
  <c r="I523" i="10"/>
  <c r="I524" i="10"/>
  <c r="I525" i="10"/>
  <c r="I526" i="10"/>
  <c r="I527" i="10"/>
  <c r="I528" i="10"/>
  <c r="I529" i="10"/>
  <c r="I530" i="10"/>
  <c r="I531" i="10"/>
  <c r="I532" i="10"/>
  <c r="I533" i="10"/>
  <c r="I534" i="10"/>
  <c r="I535" i="10"/>
  <c r="I536" i="10"/>
  <c r="I537" i="10"/>
  <c r="I538" i="10"/>
  <c r="I539" i="10"/>
  <c r="I540" i="10"/>
  <c r="I541" i="10"/>
  <c r="I542" i="10"/>
  <c r="I543" i="10"/>
  <c r="I544" i="10"/>
  <c r="I545" i="10"/>
  <c r="I546" i="10"/>
  <c r="I547" i="10"/>
  <c r="I548" i="10"/>
  <c r="I549" i="10"/>
  <c r="I550" i="10"/>
  <c r="I551" i="10"/>
  <c r="I552" i="10"/>
  <c r="I553" i="10"/>
  <c r="I554" i="10"/>
  <c r="I555" i="10"/>
  <c r="I556" i="10"/>
  <c r="I557" i="10"/>
  <c r="I558" i="10"/>
  <c r="I559" i="10"/>
  <c r="I560" i="10"/>
  <c r="I561" i="10"/>
  <c r="I562" i="10"/>
  <c r="I563" i="10"/>
  <c r="I564" i="10"/>
  <c r="I565" i="10"/>
  <c r="I566" i="10"/>
  <c r="I567" i="10"/>
  <c r="I568" i="10"/>
  <c r="I569" i="10"/>
  <c r="I570" i="10"/>
  <c r="I571" i="10"/>
  <c r="I572" i="10"/>
  <c r="I573" i="10"/>
  <c r="I574" i="10"/>
  <c r="I575" i="10"/>
  <c r="I576" i="10"/>
  <c r="I577" i="10"/>
  <c r="I578" i="10"/>
  <c r="I579" i="10"/>
  <c r="I580" i="10"/>
  <c r="I581" i="10"/>
  <c r="I582" i="10"/>
  <c r="I583" i="10"/>
  <c r="I584" i="10"/>
  <c r="I585" i="10"/>
  <c r="I586" i="10"/>
  <c r="I587" i="10"/>
  <c r="I588" i="10"/>
  <c r="I589" i="10"/>
  <c r="I590" i="10"/>
  <c r="I591" i="10"/>
  <c r="I592" i="10"/>
  <c r="I593" i="10"/>
  <c r="I594" i="10"/>
  <c r="I595" i="10"/>
  <c r="I596" i="10"/>
  <c r="I597" i="10"/>
  <c r="I598" i="10"/>
  <c r="I599" i="10"/>
  <c r="I600" i="10"/>
  <c r="I601" i="10"/>
  <c r="I602" i="10"/>
  <c r="I603" i="10"/>
  <c r="I604" i="10"/>
  <c r="I605" i="10"/>
  <c r="I606" i="10"/>
  <c r="I607" i="10"/>
  <c r="I608" i="10"/>
  <c r="I609" i="10"/>
  <c r="I610" i="10"/>
  <c r="I611" i="10"/>
  <c r="I612" i="10"/>
  <c r="I613" i="10"/>
  <c r="I614" i="10"/>
  <c r="I615" i="10"/>
  <c r="I616" i="10"/>
  <c r="I617" i="10"/>
  <c r="I618" i="10"/>
  <c r="I619" i="10"/>
  <c r="I620" i="10"/>
  <c r="I621" i="10"/>
  <c r="I622" i="10"/>
  <c r="I623" i="10"/>
  <c r="I624" i="10"/>
  <c r="I625" i="10"/>
  <c r="I626" i="10"/>
  <c r="I627" i="10"/>
  <c r="I628" i="10"/>
  <c r="I629" i="10"/>
  <c r="I630" i="10"/>
  <c r="I631" i="10"/>
  <c r="I632" i="10"/>
  <c r="I633" i="10"/>
  <c r="I634" i="10"/>
  <c r="I635" i="10"/>
  <c r="I636" i="10"/>
  <c r="I637" i="10"/>
  <c r="I638" i="10"/>
  <c r="I639" i="10"/>
  <c r="I640" i="10"/>
  <c r="I641" i="10"/>
  <c r="I642" i="10"/>
  <c r="I643" i="10"/>
  <c r="I644" i="10"/>
  <c r="I645" i="10"/>
  <c r="I646" i="10"/>
  <c r="I647" i="10"/>
  <c r="I648" i="10"/>
  <c r="I649" i="10"/>
  <c r="I650" i="10"/>
  <c r="I651" i="10"/>
  <c r="I652" i="10"/>
  <c r="I653" i="10"/>
  <c r="I654" i="10"/>
  <c r="I655" i="10"/>
  <c r="I656" i="10"/>
  <c r="I657" i="10"/>
  <c r="I658" i="10"/>
  <c r="I659" i="10"/>
  <c r="I660" i="10"/>
  <c r="I661" i="10"/>
  <c r="I662" i="10"/>
  <c r="I663" i="10"/>
  <c r="I664" i="10"/>
  <c r="I665" i="10"/>
  <c r="I666" i="10"/>
  <c r="I667" i="10"/>
  <c r="I668" i="10"/>
  <c r="I669" i="10"/>
  <c r="I670" i="10"/>
  <c r="I671" i="10"/>
  <c r="I672" i="10"/>
  <c r="I673" i="10"/>
  <c r="I674" i="10"/>
  <c r="I675" i="10"/>
  <c r="I676" i="10"/>
  <c r="I677" i="10"/>
  <c r="I678" i="10"/>
  <c r="I679" i="10"/>
  <c r="I680" i="10"/>
  <c r="I681" i="10"/>
  <c r="I682" i="10"/>
  <c r="I683" i="10"/>
  <c r="I684" i="10"/>
  <c r="I685" i="10"/>
  <c r="I686" i="10"/>
  <c r="I687" i="10"/>
  <c r="I688" i="10"/>
  <c r="I689" i="10"/>
  <c r="I690" i="10"/>
  <c r="I691" i="10"/>
  <c r="I692" i="10"/>
  <c r="I693" i="10"/>
  <c r="I694" i="10"/>
  <c r="I695" i="10"/>
  <c r="I696" i="10"/>
  <c r="I697" i="10"/>
  <c r="I698" i="10"/>
  <c r="I699" i="10"/>
  <c r="I700" i="10"/>
  <c r="I701" i="10"/>
  <c r="I702" i="10"/>
  <c r="I703" i="10"/>
  <c r="I704" i="10"/>
  <c r="I705" i="10"/>
  <c r="I706" i="10"/>
  <c r="I707" i="10"/>
  <c r="I708" i="10"/>
  <c r="I709" i="10"/>
  <c r="I710" i="10"/>
  <c r="I711" i="10"/>
  <c r="I712" i="10"/>
  <c r="I713" i="10"/>
  <c r="I714" i="10"/>
  <c r="I715" i="10"/>
  <c r="I716" i="10"/>
  <c r="I717" i="10"/>
  <c r="I718" i="10"/>
  <c r="I719" i="10"/>
  <c r="I720" i="10"/>
  <c r="I721" i="10"/>
  <c r="I722" i="10"/>
  <c r="I723" i="10"/>
  <c r="I724" i="10"/>
  <c r="I725" i="10"/>
  <c r="I726" i="10"/>
  <c r="I727" i="10"/>
  <c r="I728" i="10"/>
  <c r="I729" i="10"/>
  <c r="I730" i="10"/>
  <c r="I731" i="10"/>
  <c r="I732" i="10"/>
  <c r="I733" i="10"/>
  <c r="I734" i="10"/>
  <c r="I735" i="10"/>
  <c r="I736" i="10"/>
  <c r="I737" i="10"/>
  <c r="I738" i="10"/>
  <c r="I739" i="10"/>
  <c r="I740" i="10"/>
  <c r="I741" i="10"/>
  <c r="I742" i="10"/>
  <c r="I743" i="10"/>
  <c r="I744" i="10"/>
  <c r="I745" i="10"/>
  <c r="I746" i="10"/>
  <c r="I747" i="10"/>
  <c r="I748" i="10"/>
  <c r="I749" i="10"/>
  <c r="I750" i="10"/>
  <c r="I751" i="10"/>
  <c r="I752" i="10"/>
  <c r="I753" i="10"/>
  <c r="I754" i="10"/>
  <c r="I755" i="10"/>
  <c r="I756" i="10"/>
  <c r="I757" i="10"/>
  <c r="I758" i="10"/>
  <c r="I759" i="10"/>
  <c r="I760" i="10"/>
  <c r="I761" i="10"/>
  <c r="I762" i="10"/>
  <c r="I763" i="10"/>
  <c r="I764" i="10"/>
  <c r="I765" i="10"/>
  <c r="I766" i="10"/>
  <c r="I767" i="10"/>
  <c r="I768" i="10"/>
  <c r="I769" i="10"/>
  <c r="I770" i="10"/>
  <c r="I771" i="10"/>
  <c r="I772" i="10"/>
  <c r="I773" i="10"/>
  <c r="I774" i="10"/>
  <c r="I775" i="10"/>
  <c r="I776" i="10"/>
  <c r="I777" i="10"/>
  <c r="I778" i="10"/>
  <c r="I779" i="10"/>
  <c r="I780" i="10"/>
  <c r="I781" i="10"/>
  <c r="I782" i="10"/>
  <c r="I783" i="10"/>
  <c r="I784" i="10"/>
  <c r="I785" i="10"/>
  <c r="I786" i="10"/>
  <c r="I787" i="10"/>
  <c r="I788" i="10"/>
  <c r="I789" i="10"/>
  <c r="I790" i="10"/>
  <c r="I791" i="10"/>
  <c r="I792" i="10"/>
  <c r="I793" i="10"/>
  <c r="I794" i="10"/>
  <c r="I795" i="10"/>
  <c r="I796" i="10"/>
  <c r="I797" i="10"/>
  <c r="I798" i="10"/>
  <c r="I799" i="10"/>
  <c r="I800" i="10"/>
  <c r="I801" i="10"/>
  <c r="I802" i="10"/>
  <c r="I803" i="10"/>
  <c r="I804" i="10"/>
  <c r="I805" i="10"/>
  <c r="I806" i="10"/>
  <c r="I807" i="10"/>
  <c r="I808" i="10"/>
  <c r="I809" i="10"/>
  <c r="I810" i="10"/>
  <c r="I811" i="10"/>
  <c r="I812" i="10"/>
  <c r="I813" i="10"/>
  <c r="I814" i="10"/>
  <c r="I815" i="10"/>
  <c r="I816" i="10"/>
  <c r="I817" i="10"/>
  <c r="I818" i="10"/>
  <c r="I819" i="10"/>
  <c r="I820" i="10"/>
  <c r="I821" i="10"/>
  <c r="I822" i="10"/>
  <c r="I823" i="10"/>
  <c r="I824" i="10"/>
  <c r="I825" i="10"/>
  <c r="I826" i="10"/>
  <c r="I827" i="10"/>
  <c r="I828" i="10"/>
  <c r="I829" i="10"/>
  <c r="I830" i="10"/>
  <c r="I831" i="10"/>
  <c r="I832" i="10"/>
  <c r="I833" i="10"/>
  <c r="I834" i="10"/>
  <c r="I835" i="10"/>
  <c r="I836" i="10"/>
  <c r="I837" i="10"/>
  <c r="I838" i="10"/>
  <c r="I839" i="10"/>
  <c r="I840" i="10"/>
  <c r="I841" i="10"/>
  <c r="I842" i="10"/>
  <c r="I843" i="10"/>
  <c r="I844" i="10"/>
  <c r="I845" i="10"/>
  <c r="I846" i="10"/>
  <c r="I847" i="10"/>
  <c r="I848" i="10"/>
  <c r="I849" i="10"/>
  <c r="I850" i="10"/>
  <c r="I851" i="10"/>
  <c r="I852" i="10"/>
  <c r="I853" i="10"/>
  <c r="I854" i="10"/>
  <c r="I855" i="10"/>
  <c r="I856" i="10"/>
  <c r="I857" i="10"/>
  <c r="I858" i="10"/>
  <c r="I859" i="10"/>
  <c r="I860" i="10"/>
  <c r="I861" i="10"/>
  <c r="I862" i="10"/>
  <c r="I863" i="10"/>
  <c r="I864" i="10"/>
  <c r="I865" i="10"/>
  <c r="I866" i="10"/>
  <c r="I867" i="10"/>
  <c r="I868" i="10"/>
  <c r="I869" i="10"/>
  <c r="I870" i="10"/>
  <c r="I871" i="10"/>
  <c r="I872" i="10"/>
  <c r="I873" i="10"/>
  <c r="I874" i="10"/>
  <c r="I875" i="10"/>
  <c r="I876" i="10"/>
  <c r="I877" i="10"/>
  <c r="I878" i="10"/>
  <c r="I879" i="10"/>
  <c r="I880" i="10"/>
  <c r="I881" i="10"/>
  <c r="I882" i="10"/>
  <c r="I883" i="10"/>
  <c r="I884" i="10"/>
  <c r="I885" i="10"/>
  <c r="I886" i="10"/>
  <c r="I887" i="10"/>
  <c r="I888" i="10"/>
  <c r="I889" i="10"/>
  <c r="I890" i="10"/>
  <c r="I891" i="10"/>
  <c r="I892" i="10"/>
  <c r="I893" i="10"/>
  <c r="I894" i="10"/>
  <c r="I895" i="10"/>
  <c r="I896" i="10"/>
  <c r="I897" i="10"/>
  <c r="I898" i="10"/>
  <c r="I899" i="10"/>
  <c r="I900" i="10"/>
  <c r="I901" i="10"/>
  <c r="I902" i="10"/>
  <c r="I903" i="10"/>
  <c r="I904" i="10"/>
  <c r="I905" i="10"/>
  <c r="I906" i="10"/>
  <c r="I907" i="10"/>
  <c r="I908" i="10"/>
  <c r="I909" i="10"/>
  <c r="I910" i="10"/>
  <c r="I911" i="10"/>
  <c r="I912" i="10"/>
  <c r="I913" i="10"/>
  <c r="I914" i="10"/>
  <c r="I915" i="10"/>
  <c r="I916" i="10"/>
  <c r="I917" i="10"/>
  <c r="I918" i="10"/>
  <c r="I919" i="10"/>
  <c r="I920" i="10"/>
  <c r="I921" i="10"/>
  <c r="I922" i="10"/>
  <c r="I923" i="10"/>
  <c r="I924" i="10"/>
  <c r="I925" i="10"/>
  <c r="I926" i="10"/>
  <c r="I927" i="10"/>
  <c r="I928" i="10"/>
  <c r="I929" i="10"/>
  <c r="I930" i="10"/>
  <c r="I931" i="10"/>
  <c r="I932" i="10"/>
  <c r="I933" i="10"/>
  <c r="I934" i="10"/>
  <c r="I935" i="10"/>
  <c r="I936" i="10"/>
  <c r="I937" i="10"/>
  <c r="I938" i="10"/>
  <c r="I939" i="10"/>
  <c r="I940" i="10"/>
  <c r="I941" i="10"/>
  <c r="I942" i="10"/>
  <c r="I943" i="10"/>
  <c r="I944" i="10"/>
  <c r="I945" i="10"/>
  <c r="I946" i="10"/>
  <c r="I947" i="10"/>
  <c r="I948" i="10"/>
  <c r="I949" i="10"/>
  <c r="I950" i="10"/>
  <c r="I951" i="10"/>
  <c r="I952" i="10"/>
  <c r="I953" i="10"/>
  <c r="I954" i="10"/>
  <c r="I955" i="10"/>
  <c r="I956" i="10"/>
  <c r="I957" i="10"/>
  <c r="I958" i="10"/>
  <c r="I959" i="10"/>
  <c r="I960" i="10"/>
  <c r="I961" i="10"/>
  <c r="I962" i="10"/>
  <c r="I963" i="10"/>
  <c r="I964" i="10"/>
  <c r="I965" i="10"/>
  <c r="I966" i="10"/>
  <c r="I967" i="10"/>
  <c r="I968" i="10"/>
  <c r="I969" i="10"/>
  <c r="I970" i="10"/>
  <c r="I971" i="10"/>
  <c r="I972" i="10"/>
  <c r="I973" i="10"/>
  <c r="I974" i="10"/>
  <c r="I975" i="10"/>
  <c r="I976" i="10"/>
  <c r="I977" i="10"/>
  <c r="I978" i="10"/>
  <c r="I979" i="10"/>
  <c r="I980" i="10"/>
  <c r="I981" i="10"/>
  <c r="I982" i="10"/>
  <c r="I983" i="10"/>
  <c r="I984" i="10"/>
  <c r="I985" i="10"/>
  <c r="I986" i="10"/>
  <c r="I987" i="10"/>
  <c r="I988" i="10"/>
  <c r="I989" i="10"/>
  <c r="I990" i="10"/>
  <c r="I991" i="10"/>
  <c r="I992" i="10"/>
  <c r="I993" i="10"/>
  <c r="I994" i="10"/>
  <c r="I995" i="10"/>
  <c r="I996" i="10"/>
  <c r="I997" i="10"/>
  <c r="I998" i="10"/>
  <c r="I999" i="10"/>
  <c r="I1000" i="10"/>
  <c r="I1001" i="10"/>
  <c r="I1002" i="10"/>
  <c r="I1003" i="10"/>
  <c r="I1004" i="10"/>
  <c r="I1005" i="10"/>
  <c r="I1006" i="10"/>
  <c r="I1007" i="10"/>
  <c r="I1008" i="10"/>
  <c r="I1009" i="10"/>
  <c r="I1010" i="10"/>
  <c r="I1011" i="10"/>
  <c r="I1012" i="10"/>
  <c r="I1013" i="10"/>
  <c r="I1014" i="10"/>
  <c r="I1015" i="10"/>
  <c r="I1016" i="10"/>
  <c r="I1017" i="10"/>
  <c r="I1018" i="10"/>
  <c r="I1019" i="10"/>
  <c r="I1020" i="10"/>
  <c r="I1021" i="10"/>
  <c r="I1022" i="10"/>
  <c r="I1023" i="10"/>
  <c r="I1024" i="10"/>
  <c r="I1025" i="10"/>
  <c r="I1026" i="10"/>
  <c r="I1027" i="10"/>
  <c r="I1028" i="10"/>
  <c r="I1029" i="10"/>
  <c r="I1030" i="10"/>
  <c r="I1031" i="10"/>
  <c r="I1032" i="10"/>
  <c r="I1033" i="10"/>
  <c r="I1034" i="10"/>
  <c r="I1035" i="10"/>
  <c r="I1036" i="10"/>
  <c r="I1037" i="10"/>
  <c r="I1038" i="10"/>
  <c r="I1039" i="10"/>
  <c r="I1040" i="10"/>
  <c r="I1041" i="10"/>
  <c r="I1042" i="10"/>
  <c r="I1043" i="10"/>
  <c r="I1044" i="10"/>
  <c r="I1045" i="10"/>
  <c r="I1046" i="10"/>
  <c r="I1047" i="10"/>
  <c r="I1048" i="10"/>
  <c r="I1049" i="10"/>
  <c r="I1050" i="10"/>
  <c r="I1051" i="10"/>
  <c r="I1052" i="10"/>
  <c r="I1053" i="10"/>
  <c r="I1054" i="10"/>
  <c r="I1055" i="10"/>
  <c r="I1056" i="10"/>
  <c r="I1057" i="10"/>
  <c r="I1058" i="10"/>
  <c r="I1059" i="10"/>
  <c r="I1060" i="10"/>
  <c r="I1061" i="10"/>
  <c r="I1062" i="10"/>
  <c r="I1063" i="10"/>
  <c r="I1064" i="10"/>
  <c r="I1065" i="10"/>
  <c r="I1066" i="10"/>
  <c r="I1067" i="10"/>
  <c r="I1068" i="10"/>
  <c r="I1069" i="10"/>
  <c r="I1070" i="10"/>
  <c r="I1071" i="10"/>
  <c r="I1072" i="10"/>
  <c r="I1073" i="10"/>
  <c r="I1074" i="10"/>
  <c r="I1075" i="10"/>
  <c r="I1076" i="10"/>
  <c r="I1077" i="10"/>
  <c r="I1078" i="10"/>
  <c r="I1079" i="10"/>
  <c r="I1080" i="10"/>
  <c r="I1081" i="10"/>
  <c r="I1082" i="10"/>
  <c r="I1083" i="10"/>
  <c r="I1084" i="10"/>
  <c r="I1085" i="10"/>
  <c r="I1086" i="10"/>
  <c r="I1087" i="10"/>
  <c r="I1088" i="10"/>
  <c r="I1089" i="10"/>
  <c r="I1090" i="10"/>
  <c r="I1091" i="10"/>
  <c r="I1092" i="10"/>
  <c r="I1093" i="10"/>
  <c r="I1094" i="10"/>
  <c r="I1095" i="10"/>
  <c r="I1096" i="10"/>
  <c r="I1097" i="10"/>
  <c r="I1098" i="10"/>
  <c r="I1099" i="10"/>
  <c r="I1100" i="10"/>
  <c r="I1101" i="10"/>
  <c r="I1102" i="10"/>
  <c r="I1103" i="10"/>
  <c r="I1104" i="10"/>
  <c r="I1105" i="10"/>
  <c r="I1106" i="10"/>
  <c r="I1107" i="10"/>
  <c r="I1108" i="10"/>
  <c r="I1109" i="10"/>
  <c r="I1110" i="10"/>
  <c r="I1111" i="10"/>
  <c r="I1112" i="10"/>
  <c r="I1113" i="10"/>
  <c r="I1114" i="10"/>
  <c r="I1115" i="10"/>
  <c r="I1116" i="10"/>
  <c r="I1117" i="10"/>
  <c r="I1118" i="10"/>
  <c r="I1119" i="10"/>
  <c r="I1120" i="10"/>
  <c r="I1121" i="10"/>
  <c r="I1122" i="10"/>
  <c r="I1123" i="10"/>
  <c r="I1124" i="10"/>
  <c r="I1125" i="10"/>
  <c r="I1126" i="10"/>
  <c r="C14" i="10"/>
  <c r="C25" i="10"/>
  <c r="C36" i="10"/>
  <c r="C47" i="10"/>
  <c r="C58" i="10"/>
  <c r="C69" i="10"/>
  <c r="C80" i="10"/>
  <c r="C91" i="10"/>
  <c r="C3" i="10"/>
  <c r="B92" i="10"/>
  <c r="B93" i="10" s="1"/>
  <c r="B81" i="10"/>
  <c r="B70" i="10"/>
  <c r="B71" i="10" s="1"/>
  <c r="B72" i="10" s="1"/>
  <c r="B73" i="10" s="1"/>
  <c r="B74" i="10" s="1"/>
  <c r="B75" i="10" s="1"/>
  <c r="B76" i="10" s="1"/>
  <c r="B77" i="10" s="1"/>
  <c r="B78" i="10" s="1"/>
  <c r="B79" i="10" s="1"/>
  <c r="C79" i="10" s="1"/>
  <c r="B59" i="10"/>
  <c r="B48" i="10"/>
  <c r="B49" i="10" s="1"/>
  <c r="B37" i="10"/>
  <c r="B26" i="10"/>
  <c r="B27" i="10" s="1"/>
  <c r="B28" i="10" s="1"/>
  <c r="B29" i="10" s="1"/>
  <c r="B30" i="10" s="1"/>
  <c r="B31" i="10" s="1"/>
  <c r="B32" i="10" s="1"/>
  <c r="B33" i="10" s="1"/>
  <c r="B34" i="10" s="1"/>
  <c r="B35" i="10" s="1"/>
  <c r="C35" i="10" s="1"/>
  <c r="B15" i="10"/>
  <c r="B4" i="10"/>
  <c r="B5" i="10" s="1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359" i="2"/>
  <c r="W360" i="2"/>
  <c r="W361" i="2"/>
  <c r="W362" i="2"/>
  <c r="W363" i="2"/>
  <c r="W364" i="2"/>
  <c r="W365" i="2"/>
  <c r="W366" i="2"/>
  <c r="W367" i="2"/>
  <c r="W368" i="2"/>
  <c r="W369" i="2"/>
  <c r="W370" i="2"/>
  <c r="W371" i="2"/>
  <c r="W372" i="2"/>
  <c r="W373" i="2"/>
  <c r="W374" i="2"/>
  <c r="W375" i="2"/>
  <c r="W376" i="2"/>
  <c r="W377" i="2"/>
  <c r="W378" i="2"/>
  <c r="W379" i="2"/>
  <c r="W380" i="2"/>
  <c r="W381" i="2"/>
  <c r="W382" i="2"/>
  <c r="W383" i="2"/>
  <c r="W384" i="2"/>
  <c r="W385" i="2"/>
  <c r="W386" i="2"/>
  <c r="W387" i="2"/>
  <c r="W388" i="2"/>
  <c r="W389" i="2"/>
  <c r="W390" i="2"/>
  <c r="W391" i="2"/>
  <c r="W392" i="2"/>
  <c r="W393" i="2"/>
  <c r="W394" i="2"/>
  <c r="W395" i="2"/>
  <c r="W396" i="2"/>
  <c r="W397" i="2"/>
  <c r="W398" i="2"/>
  <c r="W399" i="2"/>
  <c r="W400" i="2"/>
  <c r="W401" i="2"/>
  <c r="W402" i="2"/>
  <c r="W403" i="2"/>
  <c r="W404" i="2"/>
  <c r="W405" i="2"/>
  <c r="W406" i="2"/>
  <c r="W407" i="2"/>
  <c r="W408" i="2"/>
  <c r="W409" i="2"/>
  <c r="W410" i="2"/>
  <c r="W411" i="2"/>
  <c r="W412" i="2"/>
  <c r="W413" i="2"/>
  <c r="W414" i="2"/>
  <c r="W415" i="2"/>
  <c r="W416" i="2"/>
  <c r="W417" i="2"/>
  <c r="W418" i="2"/>
  <c r="W419" i="2"/>
  <c r="W420" i="2"/>
  <c r="W421" i="2"/>
  <c r="W422" i="2"/>
  <c r="W423" i="2"/>
  <c r="W424" i="2"/>
  <c r="W425" i="2"/>
  <c r="W426" i="2"/>
  <c r="W427" i="2"/>
  <c r="W428" i="2"/>
  <c r="W429" i="2"/>
  <c r="W430" i="2"/>
  <c r="W431" i="2"/>
  <c r="W432" i="2"/>
  <c r="W433" i="2"/>
  <c r="W434" i="2"/>
  <c r="W435" i="2"/>
  <c r="W436" i="2"/>
  <c r="W437" i="2"/>
  <c r="W438" i="2"/>
  <c r="W439" i="2"/>
  <c r="W440" i="2"/>
  <c r="W441" i="2"/>
  <c r="W442" i="2"/>
  <c r="W443" i="2"/>
  <c r="W444" i="2"/>
  <c r="W445" i="2"/>
  <c r="W446" i="2"/>
  <c r="W447" i="2"/>
  <c r="W448" i="2"/>
  <c r="W449" i="2"/>
  <c r="W450" i="2"/>
  <c r="W451" i="2"/>
  <c r="W452" i="2"/>
  <c r="W453" i="2"/>
  <c r="W454" i="2"/>
  <c r="W455" i="2"/>
  <c r="W456" i="2"/>
  <c r="W457" i="2"/>
  <c r="W458" i="2"/>
  <c r="W459" i="2"/>
  <c r="W460" i="2"/>
  <c r="W461" i="2"/>
  <c r="W462" i="2"/>
  <c r="W463" i="2"/>
  <c r="W464" i="2"/>
  <c r="W465" i="2"/>
  <c r="W466" i="2"/>
  <c r="W467" i="2"/>
  <c r="W468" i="2"/>
  <c r="W469" i="2"/>
  <c r="W470" i="2"/>
  <c r="W471" i="2"/>
  <c r="W472" i="2"/>
  <c r="W473" i="2"/>
  <c r="W474" i="2"/>
  <c r="W475" i="2"/>
  <c r="W476" i="2"/>
  <c r="W477" i="2"/>
  <c r="W478" i="2"/>
  <c r="W479" i="2"/>
  <c r="W480" i="2"/>
  <c r="W481" i="2"/>
  <c r="W482" i="2"/>
  <c r="W483" i="2"/>
  <c r="W484" i="2"/>
  <c r="W485" i="2"/>
  <c r="W486" i="2"/>
  <c r="W487" i="2"/>
  <c r="W488" i="2"/>
  <c r="W489" i="2"/>
  <c r="W490" i="2"/>
  <c r="W491" i="2"/>
  <c r="W492" i="2"/>
  <c r="W493" i="2"/>
  <c r="W494" i="2"/>
  <c r="W495" i="2"/>
  <c r="W496" i="2"/>
  <c r="W497" i="2"/>
  <c r="W498" i="2"/>
  <c r="W499" i="2"/>
  <c r="W500" i="2"/>
  <c r="W501" i="2"/>
  <c r="W502" i="2"/>
  <c r="W503" i="2"/>
  <c r="W504" i="2"/>
  <c r="W505" i="2"/>
  <c r="W506" i="2"/>
  <c r="W507" i="2"/>
  <c r="W508" i="2"/>
  <c r="W509" i="2"/>
  <c r="W510" i="2"/>
  <c r="W511" i="2"/>
  <c r="W512" i="2"/>
  <c r="W513" i="2"/>
  <c r="W514" i="2"/>
  <c r="W515" i="2"/>
  <c r="W516" i="2"/>
  <c r="W517" i="2"/>
  <c r="W518" i="2"/>
  <c r="W519" i="2"/>
  <c r="W520" i="2"/>
  <c r="W521" i="2"/>
  <c r="W522" i="2"/>
  <c r="W523" i="2"/>
  <c r="W524" i="2"/>
  <c r="W525" i="2"/>
  <c r="W526" i="2"/>
  <c r="W527" i="2"/>
  <c r="W528" i="2"/>
  <c r="W529" i="2"/>
  <c r="W530" i="2"/>
  <c r="W531" i="2"/>
  <c r="W532" i="2"/>
  <c r="W533" i="2"/>
  <c r="W534" i="2"/>
  <c r="W535" i="2"/>
  <c r="W536" i="2"/>
  <c r="W537" i="2"/>
  <c r="W538" i="2"/>
  <c r="W539" i="2"/>
  <c r="W540" i="2"/>
  <c r="W541" i="2"/>
  <c r="W542" i="2"/>
  <c r="W543" i="2"/>
  <c r="W544" i="2"/>
  <c r="W545" i="2"/>
  <c r="W546" i="2"/>
  <c r="W547" i="2"/>
  <c r="W548" i="2"/>
  <c r="W549" i="2"/>
  <c r="W550" i="2"/>
  <c r="W551" i="2"/>
  <c r="W552" i="2"/>
  <c r="W553" i="2"/>
  <c r="W554" i="2"/>
  <c r="W555" i="2"/>
  <c r="W556" i="2"/>
  <c r="W557" i="2"/>
  <c r="W558" i="2"/>
  <c r="W559" i="2"/>
  <c r="W560" i="2"/>
  <c r="W561" i="2"/>
  <c r="W562" i="2"/>
  <c r="W563" i="2"/>
  <c r="W564" i="2"/>
  <c r="W565" i="2"/>
  <c r="W566" i="2"/>
  <c r="W567" i="2"/>
  <c r="W568" i="2"/>
  <c r="W569" i="2"/>
  <c r="W570" i="2"/>
  <c r="W571" i="2"/>
  <c r="W572" i="2"/>
  <c r="W573" i="2"/>
  <c r="W574" i="2"/>
  <c r="W575" i="2"/>
  <c r="W576" i="2"/>
  <c r="W577" i="2"/>
  <c r="W578" i="2"/>
  <c r="W579" i="2"/>
  <c r="W580" i="2"/>
  <c r="W581" i="2"/>
  <c r="W582" i="2"/>
  <c r="W583" i="2"/>
  <c r="W584" i="2"/>
  <c r="W585" i="2"/>
  <c r="W586" i="2"/>
  <c r="W587" i="2"/>
  <c r="W588" i="2"/>
  <c r="W589" i="2"/>
  <c r="W590" i="2"/>
  <c r="W591" i="2"/>
  <c r="W592" i="2"/>
  <c r="W593" i="2"/>
  <c r="W594" i="2"/>
  <c r="W595" i="2"/>
  <c r="W596" i="2"/>
  <c r="W597" i="2"/>
  <c r="W598" i="2"/>
  <c r="W599" i="2"/>
  <c r="W600" i="2"/>
  <c r="W601" i="2"/>
  <c r="W602" i="2"/>
  <c r="W603" i="2"/>
  <c r="W604" i="2"/>
  <c r="W605" i="2"/>
  <c r="W606" i="2"/>
  <c r="W607" i="2"/>
  <c r="W608" i="2"/>
  <c r="W609" i="2"/>
  <c r="W610" i="2"/>
  <c r="W611" i="2"/>
  <c r="W612" i="2"/>
  <c r="W613" i="2"/>
  <c r="W614" i="2"/>
  <c r="W615" i="2"/>
  <c r="W616" i="2"/>
  <c r="W617" i="2"/>
  <c r="W618" i="2"/>
  <c r="W619" i="2"/>
  <c r="W620" i="2"/>
  <c r="W621" i="2"/>
  <c r="W622" i="2"/>
  <c r="W623" i="2"/>
  <c r="W624" i="2"/>
  <c r="W625" i="2"/>
  <c r="W626" i="2"/>
  <c r="W627" i="2"/>
  <c r="W628" i="2"/>
  <c r="W629" i="2"/>
  <c r="W630" i="2"/>
  <c r="W631" i="2"/>
  <c r="W632" i="2"/>
  <c r="W633" i="2"/>
  <c r="W634" i="2"/>
  <c r="W635" i="2"/>
  <c r="W636" i="2"/>
  <c r="W637" i="2"/>
  <c r="W638" i="2"/>
  <c r="W639" i="2"/>
  <c r="W640" i="2"/>
  <c r="W641" i="2"/>
  <c r="W642" i="2"/>
  <c r="W643" i="2"/>
  <c r="W644" i="2"/>
  <c r="W645" i="2"/>
  <c r="W646" i="2"/>
  <c r="W647" i="2"/>
  <c r="W648" i="2"/>
  <c r="W649" i="2"/>
  <c r="W650" i="2"/>
  <c r="W651" i="2"/>
  <c r="W652" i="2"/>
  <c r="W653" i="2"/>
  <c r="W654" i="2"/>
  <c r="W655" i="2"/>
  <c r="W656" i="2"/>
  <c r="W657" i="2"/>
  <c r="W658" i="2"/>
  <c r="W659" i="2"/>
  <c r="W660" i="2"/>
  <c r="W661" i="2"/>
  <c r="W662" i="2"/>
  <c r="W663" i="2"/>
  <c r="W664" i="2"/>
  <c r="W665" i="2"/>
  <c r="W666" i="2"/>
  <c r="W667" i="2"/>
  <c r="W668" i="2"/>
  <c r="W669" i="2"/>
  <c r="W670" i="2"/>
  <c r="W671" i="2"/>
  <c r="W672" i="2"/>
  <c r="W673" i="2"/>
  <c r="W674" i="2"/>
  <c r="W675" i="2"/>
  <c r="W676" i="2"/>
  <c r="W677" i="2"/>
  <c r="W678" i="2"/>
  <c r="W679" i="2"/>
  <c r="W680" i="2"/>
  <c r="W681" i="2"/>
  <c r="W682" i="2"/>
  <c r="W683" i="2"/>
  <c r="W684" i="2"/>
  <c r="W685" i="2"/>
  <c r="W686" i="2"/>
  <c r="W687" i="2"/>
  <c r="W688" i="2"/>
  <c r="W689" i="2"/>
  <c r="W690" i="2"/>
  <c r="W691" i="2"/>
  <c r="W692" i="2"/>
  <c r="W693" i="2"/>
  <c r="W694" i="2"/>
  <c r="W2" i="2"/>
  <c r="C76" i="10" l="1"/>
  <c r="C71" i="10"/>
  <c r="C48" i="10"/>
  <c r="C34" i="10"/>
  <c r="C28" i="10"/>
  <c r="C75" i="10"/>
  <c r="C70" i="10"/>
  <c r="C32" i="10"/>
  <c r="C27" i="10"/>
  <c r="C74" i="10"/>
  <c r="C31" i="10"/>
  <c r="C26" i="10"/>
  <c r="C78" i="10"/>
  <c r="C72" i="10"/>
  <c r="C30" i="10"/>
  <c r="J15" i="10"/>
  <c r="J11" i="10"/>
  <c r="J7" i="10"/>
  <c r="J18" i="10"/>
  <c r="J10" i="10"/>
  <c r="J6" i="10"/>
  <c r="J25" i="10"/>
  <c r="J21" i="10"/>
  <c r="J9" i="10"/>
  <c r="J5" i="10"/>
  <c r="B16" i="10"/>
  <c r="C15" i="10"/>
  <c r="B60" i="10"/>
  <c r="C59" i="10"/>
  <c r="B38" i="10"/>
  <c r="C37" i="10"/>
  <c r="B82" i="10"/>
  <c r="C81" i="10"/>
  <c r="B6" i="10"/>
  <c r="C5" i="10"/>
  <c r="B50" i="10"/>
  <c r="C49" i="10"/>
  <c r="B94" i="10"/>
  <c r="C93" i="10"/>
  <c r="C92" i="10"/>
  <c r="C4" i="10"/>
  <c r="J39" i="10" s="1"/>
  <c r="C77" i="10"/>
  <c r="C73" i="10"/>
  <c r="C33" i="10"/>
  <c r="C29" i="10"/>
  <c r="J26" i="10"/>
  <c r="J22" i="10"/>
  <c r="J14" i="10"/>
  <c r="J41" i="10"/>
  <c r="J17" i="10"/>
  <c r="J13" i="10"/>
  <c r="J44" i="10"/>
  <c r="J24" i="10"/>
  <c r="J20" i="10"/>
  <c r="J16" i="10"/>
  <c r="J12" i="10"/>
  <c r="J8" i="10"/>
  <c r="J4" i="10"/>
  <c r="J23" i="10"/>
  <c r="J19" i="10"/>
  <c r="J3" i="10"/>
  <c r="B5" i="2"/>
  <c r="B6" i="2" s="1"/>
  <c r="B7" i="2" s="1"/>
  <c r="B8" i="2" s="1"/>
  <c r="B9" i="2" s="1"/>
  <c r="B10" i="2" s="1"/>
  <c r="B11" i="2" s="1"/>
  <c r="B12" i="2" s="1"/>
  <c r="E12" i="1"/>
  <c r="E3" i="1"/>
  <c r="E2" i="1"/>
  <c r="H12" i="1" l="1"/>
  <c r="J28" i="10"/>
  <c r="J43" i="10"/>
  <c r="J27" i="10"/>
  <c r="J32" i="10"/>
  <c r="J29" i="10"/>
  <c r="J46" i="10"/>
  <c r="J45" i="10"/>
  <c r="J42" i="10"/>
  <c r="B95" i="10"/>
  <c r="C94" i="10"/>
  <c r="B7" i="10"/>
  <c r="C6" i="10"/>
  <c r="J47" i="10"/>
  <c r="J36" i="10"/>
  <c r="J33" i="10"/>
  <c r="J49" i="10"/>
  <c r="J30" i="10"/>
  <c r="B51" i="10"/>
  <c r="C50" i="10"/>
  <c r="J50" i="10"/>
  <c r="J34" i="10"/>
  <c r="B83" i="10"/>
  <c r="C82" i="10"/>
  <c r="B17" i="10"/>
  <c r="C16" i="10"/>
  <c r="J31" i="10"/>
  <c r="J35" i="10"/>
  <c r="J51" i="10"/>
  <c r="J40" i="10"/>
  <c r="J37" i="10"/>
  <c r="J38" i="10"/>
  <c r="B39" i="10"/>
  <c r="C38" i="10"/>
  <c r="B61" i="10"/>
  <c r="C60" i="10"/>
  <c r="A13" i="1"/>
  <c r="A15" i="1"/>
  <c r="A16" i="1"/>
  <c r="A12" i="1"/>
  <c r="A14" i="1"/>
  <c r="I12" i="1" l="1"/>
  <c r="J12" i="1" s="1"/>
  <c r="K12" i="1"/>
  <c r="H18" i="1" s="1"/>
  <c r="B14" i="1"/>
  <c r="F14" i="1"/>
  <c r="G14" i="1"/>
  <c r="C14" i="1"/>
  <c r="B12" i="1"/>
  <c r="G12" i="1"/>
  <c r="C12" i="1"/>
  <c r="B16" i="1"/>
  <c r="C16" i="1"/>
  <c r="F16" i="1"/>
  <c r="G16" i="1"/>
  <c r="B15" i="1"/>
  <c r="F15" i="1"/>
  <c r="C15" i="1"/>
  <c r="G15" i="1"/>
  <c r="B13" i="1"/>
  <c r="G13" i="1"/>
  <c r="C13" i="1"/>
  <c r="F13" i="1"/>
  <c r="B18" i="10"/>
  <c r="C17" i="10"/>
  <c r="B62" i="10"/>
  <c r="C61" i="10"/>
  <c r="B52" i="10"/>
  <c r="C51" i="10"/>
  <c r="B96" i="10"/>
  <c r="C95" i="10"/>
  <c r="B84" i="10"/>
  <c r="C83" i="10"/>
  <c r="B8" i="10"/>
  <c r="C7" i="10"/>
  <c r="B40" i="10"/>
  <c r="C39" i="10"/>
  <c r="J48" i="10"/>
  <c r="J55" i="10"/>
  <c r="B63" i="10" l="1"/>
  <c r="C62" i="10"/>
  <c r="B85" i="10"/>
  <c r="C84" i="10"/>
  <c r="J52" i="10"/>
  <c r="J53" i="10"/>
  <c r="J54" i="10"/>
  <c r="J56" i="10"/>
  <c r="B53" i="10"/>
  <c r="C52" i="10"/>
  <c r="B19" i="10"/>
  <c r="C18" i="10"/>
  <c r="B41" i="10"/>
  <c r="C40" i="10"/>
  <c r="B9" i="10"/>
  <c r="C8" i="10"/>
  <c r="B97" i="10"/>
  <c r="C96" i="10"/>
  <c r="J60" i="10" l="1"/>
  <c r="J61" i="10"/>
  <c r="J57" i="10"/>
  <c r="J59" i="10"/>
  <c r="J58" i="10"/>
  <c r="B98" i="10"/>
  <c r="C97" i="10"/>
  <c r="B42" i="10"/>
  <c r="C41" i="10"/>
  <c r="B54" i="10"/>
  <c r="C53" i="10"/>
  <c r="B86" i="10"/>
  <c r="C85" i="10"/>
  <c r="B10" i="10"/>
  <c r="C9" i="10"/>
  <c r="B20" i="10"/>
  <c r="C19" i="10"/>
  <c r="B64" i="10"/>
  <c r="C63" i="10"/>
  <c r="B43" i="10" l="1"/>
  <c r="C42" i="10"/>
  <c r="B65" i="10"/>
  <c r="C64" i="10"/>
  <c r="B21" i="10"/>
  <c r="C20" i="10"/>
  <c r="B87" i="10"/>
  <c r="C86" i="10"/>
  <c r="J62" i="10"/>
  <c r="B11" i="10"/>
  <c r="C10" i="10"/>
  <c r="J66" i="10"/>
  <c r="J64" i="10"/>
  <c r="J63" i="10"/>
  <c r="B55" i="10"/>
  <c r="C54" i="10"/>
  <c r="B99" i="10"/>
  <c r="C98" i="10"/>
  <c r="B56" i="10" l="1"/>
  <c r="C55" i="10"/>
  <c r="B88" i="10"/>
  <c r="C87" i="10"/>
  <c r="B66" i="10"/>
  <c r="C65" i="10"/>
  <c r="B22" i="10"/>
  <c r="C21" i="10"/>
  <c r="B44" i="10"/>
  <c r="C43" i="10"/>
  <c r="B100" i="10"/>
  <c r="C99" i="10"/>
  <c r="B12" i="10"/>
  <c r="C11" i="10"/>
  <c r="B101" i="10" l="1"/>
  <c r="C101" i="10" s="1"/>
  <c r="C100" i="10"/>
  <c r="B89" i="10"/>
  <c r="C88" i="10"/>
  <c r="B23" i="10"/>
  <c r="C22" i="10"/>
  <c r="B13" i="10"/>
  <c r="C13" i="10" s="1"/>
  <c r="C12" i="10"/>
  <c r="B45" i="10"/>
  <c r="C44" i="10"/>
  <c r="B67" i="10"/>
  <c r="C66" i="10"/>
  <c r="B57" i="10"/>
  <c r="C57" i="10" s="1"/>
  <c r="C56" i="10"/>
  <c r="B90" i="10" l="1"/>
  <c r="C90" i="10" s="1"/>
  <c r="C89" i="10"/>
  <c r="B46" i="10"/>
  <c r="C46" i="10" s="1"/>
  <c r="C45" i="10"/>
  <c r="J668" i="10" s="1"/>
  <c r="B24" i="10"/>
  <c r="C24" i="10" s="1"/>
  <c r="C23" i="10"/>
  <c r="B68" i="10"/>
  <c r="C68" i="10" s="1"/>
  <c r="C67" i="10"/>
  <c r="J1050" i="10" s="1"/>
  <c r="J210" i="10"/>
  <c r="J300" i="10"/>
  <c r="J126" i="10"/>
  <c r="J636" i="10"/>
  <c r="J240" i="10"/>
  <c r="J214" i="10"/>
  <c r="J163" i="10"/>
  <c r="J432" i="10"/>
  <c r="J467" i="10"/>
  <c r="J372" i="10"/>
  <c r="J170" i="10"/>
  <c r="J895" i="10"/>
  <c r="J414" i="10"/>
  <c r="J225" i="10"/>
  <c r="J147" i="10"/>
  <c r="J273" i="10"/>
  <c r="J631" i="10"/>
  <c r="J1044" i="10"/>
  <c r="J728" i="10"/>
  <c r="J114" i="10"/>
  <c r="J374" i="10"/>
  <c r="J420" i="10"/>
  <c r="J120" i="10"/>
  <c r="J522" i="10"/>
  <c r="J400" i="10"/>
  <c r="J383" i="10"/>
  <c r="J150" i="10"/>
  <c r="J678" i="10"/>
  <c r="J350" i="10"/>
  <c r="J179" i="10"/>
  <c r="J401" i="10"/>
  <c r="J826" i="10"/>
  <c r="J138" i="10"/>
  <c r="J231" i="10"/>
  <c r="J129" i="10"/>
  <c r="J434" i="10"/>
  <c r="J887" i="10"/>
  <c r="J196" i="10"/>
  <c r="J203" i="10"/>
  <c r="J600" i="10"/>
  <c r="J891" i="10"/>
  <c r="J229" i="10"/>
  <c r="J498" i="10"/>
  <c r="J271" i="10"/>
  <c r="J593" i="10"/>
  <c r="J332" i="10"/>
  <c r="J314" i="10"/>
  <c r="J440" i="10"/>
  <c r="J360" i="10"/>
  <c r="J931" i="10"/>
  <c r="J104" i="10"/>
  <c r="J274" i="10"/>
  <c r="J91" i="10"/>
  <c r="J132" i="10"/>
  <c r="J206" i="10"/>
  <c r="J103" i="10"/>
  <c r="J172" i="10"/>
  <c r="J325" i="10"/>
  <c r="J288" i="10"/>
  <c r="J119" i="10"/>
  <c r="J277" i="10"/>
  <c r="J227" i="10"/>
  <c r="J353" i="10"/>
  <c r="J896" i="10"/>
  <c r="J67" i="10"/>
  <c r="J272" i="10"/>
  <c r="J299" i="10"/>
  <c r="J193" i="10"/>
  <c r="J789" i="10"/>
  <c r="J714" i="10"/>
  <c r="J340" i="10"/>
  <c r="J385" i="10"/>
  <c r="J730" i="10"/>
  <c r="J368" i="10"/>
  <c r="J267" i="10"/>
  <c r="J725" i="10"/>
  <c r="J451" i="10"/>
  <c r="J934" i="10"/>
  <c r="J424" i="10"/>
  <c r="J667" i="10"/>
  <c r="J154" i="10"/>
  <c r="J418" i="10"/>
  <c r="J82" i="10"/>
  <c r="J100" i="10"/>
  <c r="J246" i="10"/>
  <c r="J71" i="10"/>
  <c r="J485" i="10"/>
  <c r="J171" i="10"/>
  <c r="J195" i="10"/>
  <c r="J310" i="10"/>
  <c r="J724" i="10"/>
  <c r="J248" i="10"/>
  <c r="J190" i="10"/>
  <c r="J87" i="10"/>
  <c r="J245" i="10"/>
  <c r="J379" i="10"/>
  <c r="J295" i="10"/>
  <c r="J257" i="10"/>
  <c r="J411" i="10"/>
  <c r="J256" i="10"/>
  <c r="J222" i="10"/>
  <c r="J110" i="10"/>
  <c r="J235" i="10"/>
  <c r="J478" i="10"/>
  <c r="J369" i="10"/>
  <c r="J99" i="10"/>
  <c r="J582" i="10"/>
  <c r="J548" i="10"/>
  <c r="J123" i="10"/>
  <c r="J177" i="10"/>
  <c r="J371" i="10"/>
  <c r="J83" i="10"/>
  <c r="J1071" i="10"/>
  <c r="J1091" i="10"/>
  <c r="J69" i="10"/>
  <c r="J758" i="10"/>
  <c r="J375" i="10"/>
  <c r="J625" i="10"/>
  <c r="J549" i="10"/>
  <c r="J152" i="10"/>
  <c r="J303" i="10"/>
  <c r="J331" i="10"/>
  <c r="J848" i="10"/>
  <c r="J241" i="10"/>
  <c r="J598" i="10"/>
  <c r="J363" i="10"/>
  <c r="J211" i="10"/>
  <c r="J784" i="10"/>
  <c r="J960" i="10"/>
  <c r="J423" i="10"/>
  <c r="J156" i="10"/>
  <c r="J133" i="10"/>
  <c r="J370" i="10"/>
  <c r="J255" i="10"/>
  <c r="J444" i="10"/>
  <c r="J72" i="10"/>
  <c r="J161" i="10"/>
  <c r="J410" i="10"/>
  <c r="J199" i="10"/>
  <c r="J629" i="10"/>
  <c r="J395" i="10"/>
  <c r="J284" i="10"/>
  <c r="J603" i="10"/>
  <c r="J761" i="10"/>
  <c r="J116" i="10"/>
  <c r="J346" i="10"/>
  <c r="J215" i="10"/>
  <c r="J187" i="10"/>
  <c r="J923" i="10"/>
  <c r="J443" i="10"/>
  <c r="J394" i="10"/>
  <c r="J308" i="10"/>
  <c r="J935" i="10"/>
  <c r="J449" i="10"/>
  <c r="J184" i="10"/>
  <c r="J1064" i="10"/>
  <c r="J283" i="10"/>
  <c r="J148" i="10"/>
  <c r="J1081" i="10"/>
  <c r="J373" i="10"/>
  <c r="J366" i="10"/>
  <c r="J165" i="10"/>
  <c r="J545" i="10"/>
  <c r="J174" i="10"/>
  <c r="J244" i="10"/>
  <c r="J230" i="10"/>
  <c r="J723" i="10"/>
  <c r="J343" i="10"/>
  <c r="J849" i="10"/>
  <c r="J151" i="10"/>
  <c r="J922" i="10"/>
  <c r="J176" i="10"/>
  <c r="J1075" i="10"/>
  <c r="J90" i="10"/>
  <c r="J1112" i="10"/>
  <c r="J252" i="10"/>
  <c r="J319" i="10"/>
  <c r="J744" i="10"/>
  <c r="J404" i="10"/>
  <c r="J224" i="10"/>
  <c r="J212" i="10"/>
  <c r="J419" i="10"/>
  <c r="J287" i="10"/>
  <c r="J468" i="10"/>
  <c r="J280" i="10"/>
  <c r="J384" i="10"/>
  <c r="J436" i="10"/>
  <c r="J219" i="10"/>
  <c r="J339" i="10"/>
  <c r="J838" i="10"/>
  <c r="J208" i="10"/>
  <c r="J145" i="10"/>
  <c r="J355" i="10"/>
  <c r="J433" i="10"/>
  <c r="J1007" i="10"/>
  <c r="J1062" i="10"/>
  <c r="J276" i="10"/>
  <c r="J290" i="10"/>
  <c r="J347" i="10"/>
  <c r="J336" i="10"/>
  <c r="J1082" i="10"/>
  <c r="J135" i="10"/>
  <c r="J1104" i="10"/>
  <c r="J899" i="10"/>
  <c r="J1014" i="10"/>
  <c r="J213" i="10"/>
  <c r="J251" i="10"/>
  <c r="J497" i="10"/>
  <c r="J431" i="10"/>
  <c r="J380" i="10"/>
  <c r="J535" i="10"/>
  <c r="J354" i="10"/>
  <c r="J155" i="10"/>
  <c r="J65" i="10"/>
  <c r="J286" i="10"/>
  <c r="J167" i="10"/>
  <c r="J304" i="10"/>
  <c r="J389" i="10"/>
  <c r="J81" i="10"/>
  <c r="J247" i="10"/>
  <c r="J405" i="10"/>
  <c r="J399" i="10"/>
  <c r="J417" i="10"/>
  <c r="J627" i="10"/>
  <c r="J1067" i="10"/>
  <c r="J164" i="10"/>
  <c r="J84" i="10"/>
  <c r="J1005" i="10"/>
  <c r="J341" i="10"/>
  <c r="J263" i="10"/>
  <c r="J305" i="10"/>
  <c r="J703" i="10"/>
  <c r="J234" i="10"/>
  <c r="J356" i="10"/>
  <c r="J197" i="10"/>
  <c r="J149" i="10"/>
  <c r="J987" i="10"/>
  <c r="J261" i="10"/>
  <c r="J68" i="10"/>
  <c r="J376" i="10"/>
  <c r="J194" i="10"/>
  <c r="J359" i="10"/>
  <c r="J430" i="10"/>
  <c r="J469" i="10"/>
  <c r="J408" i="10"/>
  <c r="J98" i="10"/>
  <c r="J998" i="10"/>
  <c r="J421" i="10"/>
  <c r="J131" i="10"/>
  <c r="J795" i="10"/>
  <c r="J344" i="10"/>
  <c r="J633" i="10"/>
  <c r="J115" i="10"/>
  <c r="J294" i="10"/>
  <c r="J180" i="10"/>
  <c r="J97" i="10"/>
  <c r="J293" i="10"/>
  <c r="J864" i="10"/>
  <c r="J268" i="10"/>
  <c r="J439" i="10"/>
  <c r="J619" i="10"/>
  <c r="J107" i="10"/>
  <c r="J390" i="10"/>
  <c r="J972" i="10"/>
  <c r="J216" i="10"/>
  <c r="J357" i="10"/>
  <c r="J200" i="10"/>
  <c r="J1002" i="10"/>
  <c r="J134" i="10"/>
  <c r="J912" i="10"/>
  <c r="J312" i="10"/>
  <c r="J1110" i="10"/>
  <c r="J181" i="10"/>
  <c r="J494" i="10"/>
  <c r="J117" i="10"/>
  <c r="J289" i="10"/>
  <c r="J335" i="10"/>
  <c r="J311" i="10"/>
  <c r="J727" i="10"/>
  <c r="J136" i="10"/>
  <c r="J518" i="10"/>
  <c r="J320" i="10"/>
  <c r="J692" i="10"/>
  <c r="J560" i="10"/>
  <c r="J316" i="10"/>
  <c r="J326" i="10"/>
  <c r="J387" i="10"/>
  <c r="J348" i="10"/>
  <c r="J88" i="10"/>
  <c r="J250" i="10"/>
  <c r="J75" i="10"/>
  <c r="J209" i="10"/>
  <c r="J315" i="10"/>
  <c r="J279" i="10"/>
  <c r="J415" i="10"/>
  <c r="J888" i="10"/>
  <c r="J309" i="10"/>
  <c r="J559" i="10"/>
  <c r="J321" i="10"/>
  <c r="J614" i="10"/>
  <c r="J427" i="10"/>
  <c r="J243" i="10"/>
  <c r="J816" i="10"/>
  <c r="J721" i="10"/>
  <c r="J74" i="10"/>
  <c r="J572" i="10"/>
  <c r="J543" i="10"/>
  <c r="J396" i="10"/>
  <c r="J101" i="10"/>
  <c r="J330" i="10"/>
  <c r="J139" i="10"/>
  <c r="J220" i="10"/>
  <c r="J337" i="10"/>
  <c r="J855" i="10"/>
  <c r="J587" i="10"/>
  <c r="J85" i="10"/>
  <c r="J944" i="10"/>
  <c r="J70" i="10"/>
  <c r="J697" i="10"/>
  <c r="J903" i="10"/>
  <c r="J437" i="10"/>
  <c r="J113" i="10"/>
  <c r="J928" i="10"/>
  <c r="J183" i="10"/>
  <c r="J945" i="10"/>
  <c r="J586" i="10"/>
  <c r="J270" i="10"/>
  <c r="J565" i="10"/>
  <c r="J412" i="10"/>
  <c r="J596" i="10"/>
  <c r="J236" i="10"/>
  <c r="J188" i="10"/>
  <c r="J546" i="10"/>
  <c r="J1115" i="10"/>
  <c r="J651" i="10"/>
  <c r="J809" i="10"/>
  <c r="J281" i="10"/>
  <c r="J79" i="10"/>
  <c r="J112" i="10"/>
  <c r="J429" i="10"/>
  <c r="J413" i="10"/>
  <c r="J264" i="10"/>
  <c r="J783" i="10"/>
  <c r="J345" i="10"/>
  <c r="J175" i="10"/>
  <c r="J259" i="10"/>
  <c r="J442" i="10"/>
  <c r="J754" i="10"/>
  <c r="J80" i="10"/>
  <c r="J567" i="10"/>
  <c r="J365" i="10"/>
  <c r="J226" i="10"/>
  <c r="J475" i="10"/>
  <c r="J407" i="10"/>
  <c r="J737" i="10"/>
  <c r="J173" i="10"/>
  <c r="J897" i="10"/>
  <c r="J142" i="10"/>
  <c r="J253" i="10"/>
  <c r="J378" i="10"/>
  <c r="J351" i="10"/>
  <c r="J201" i="10"/>
  <c r="J704" i="10"/>
  <c r="J140" i="10"/>
  <c r="J317" i="10"/>
  <c r="J298" i="10"/>
  <c r="J205" i="10"/>
  <c r="J249" i="10"/>
  <c r="J1035" i="10"/>
  <c r="J128" i="10"/>
  <c r="J770" i="10"/>
  <c r="J705" i="10"/>
  <c r="J450" i="10"/>
  <c r="J654" i="10"/>
  <c r="J73" i="10"/>
  <c r="J428" i="10"/>
  <c r="J1079" i="10"/>
  <c r="J122" i="10"/>
  <c r="J377" i="10"/>
  <c r="J489" i="10"/>
  <c r="J86" i="10"/>
  <c r="J1061" i="10"/>
  <c r="J929" i="10"/>
  <c r="J1001" i="10"/>
  <c r="J111" i="10"/>
  <c r="J763" i="10"/>
  <c r="J78" i="10"/>
  <c r="J492" i="10"/>
  <c r="J275" i="10"/>
  <c r="J265" i="10"/>
  <c r="J166" i="10"/>
  <c r="J328" i="10"/>
  <c r="J285" i="10"/>
  <c r="J422" i="10"/>
  <c r="J217" i="10"/>
  <c r="J438" i="10"/>
  <c r="J102" i="10"/>
  <c r="J958" i="10"/>
  <c r="J291" i="10"/>
  <c r="J146" i="10"/>
  <c r="J590" i="10"/>
  <c r="J278" i="10"/>
  <c r="J89" i="10"/>
  <c r="J416" i="10"/>
  <c r="J266" i="10"/>
  <c r="J92" i="10"/>
  <c r="J334" i="10"/>
  <c r="J189" i="10"/>
  <c r="J108" i="10"/>
  <c r="J338" i="10"/>
  <c r="J232" i="10"/>
  <c r="J734" i="10"/>
  <c r="J307" i="10"/>
  <c r="J782" i="10"/>
  <c r="J713" i="10"/>
  <c r="J178" i="10"/>
  <c r="J748" i="10"/>
  <c r="J397" i="10"/>
  <c r="J118" i="10"/>
  <c r="J301" i="10"/>
  <c r="J198" i="10"/>
  <c r="J445" i="10"/>
  <c r="J137" i="10"/>
  <c r="J381" i="10"/>
  <c r="J204" i="10"/>
  <c r="J313" i="10"/>
  <c r="J228" i="10"/>
  <c r="J153" i="10"/>
  <c r="J426" i="10"/>
  <c r="J223" i="10"/>
  <c r="J169" i="10"/>
  <c r="J872" i="10"/>
  <c r="J755" i="10"/>
  <c r="J160" i="10"/>
  <c r="J367" i="10"/>
  <c r="J673" i="10"/>
  <c r="J141" i="10"/>
  <c r="J168" i="10"/>
  <c r="J260" i="10"/>
  <c r="J185" i="10"/>
  <c r="J94" i="10"/>
  <c r="J254" i="10"/>
  <c r="J282" i="10"/>
  <c r="J192" i="10"/>
  <c r="J95" i="10"/>
  <c r="J124" i="10"/>
  <c r="J398" i="10"/>
  <c r="J402" i="10"/>
  <c r="J125" i="10"/>
  <c r="J871" i="10"/>
  <c r="J238" i="10"/>
  <c r="J207" i="10"/>
  <c r="J658" i="10"/>
  <c r="J361" i="10"/>
  <c r="J466" i="10"/>
  <c r="J143" i="10"/>
  <c r="J607" i="10"/>
  <c r="J322" i="10"/>
  <c r="J221" i="10"/>
  <c r="J686" i="10"/>
  <c r="J296" i="10"/>
  <c r="J1100" i="10"/>
  <c r="J96" i="10"/>
  <c r="J327" i="10"/>
  <c r="J158" i="10"/>
  <c r="J262" i="10"/>
  <c r="J448" i="10"/>
  <c r="J302" i="10"/>
  <c r="J649" i="10"/>
  <c r="J393" i="10"/>
  <c r="J162" i="10"/>
  <c r="J846" i="10"/>
  <c r="J324" i="10"/>
  <c r="J144" i="10"/>
  <c r="J106" i="10"/>
  <c r="J93" i="10"/>
  <c r="J1119" i="10"/>
  <c r="J323" i="10"/>
  <c r="J655" i="10"/>
  <c r="J435" i="10"/>
  <c r="J109" i="10"/>
  <c r="J127" i="10"/>
  <c r="J157" i="10"/>
  <c r="J557" i="10"/>
  <c r="J556" i="10"/>
  <c r="J409" i="10"/>
  <c r="J77" i="10"/>
  <c r="J645" i="10"/>
  <c r="J358" i="10"/>
  <c r="J233" i="10"/>
  <c r="J425" i="10"/>
  <c r="J745" i="10"/>
  <c r="J342" i="10"/>
  <c r="J894" i="10"/>
  <c r="J441" i="10"/>
  <c r="J76" i="10"/>
  <c r="J739" i="10"/>
  <c r="J391" i="10"/>
  <c r="J297" i="10"/>
  <c r="J242" i="10"/>
  <c r="J493" i="10"/>
  <c r="J527" i="10"/>
  <c r="J269" i="10"/>
  <c r="J962" i="10"/>
  <c r="J388" i="10"/>
  <c r="J306" i="10"/>
  <c r="J1010" i="10"/>
  <c r="J329" i="10"/>
  <c r="J997" i="10"/>
  <c r="J1056" i="10"/>
  <c r="J237" i="10"/>
  <c r="J1037" i="10"/>
  <c r="J386" i="10"/>
  <c r="J392" i="10"/>
  <c r="J191" i="10"/>
  <c r="J121" i="10"/>
  <c r="J495" i="10"/>
  <c r="J318" i="10"/>
  <c r="J955" i="10"/>
  <c r="J574" i="10"/>
  <c r="J490" i="10"/>
  <c r="J640" i="10"/>
  <c r="J477" i="10"/>
  <c r="J1068" i="10"/>
  <c r="J973" i="10"/>
  <c r="J837" i="10"/>
  <c r="J239" i="10"/>
  <c r="J159" i="10"/>
  <c r="J218" i="10"/>
  <c r="J364" i="10"/>
  <c r="J292" i="10"/>
  <c r="J406" i="10"/>
  <c r="J130" i="10"/>
  <c r="J818" i="10"/>
  <c r="J182" i="10"/>
  <c r="J333" i="10"/>
  <c r="J349" i="10"/>
  <c r="J362" i="10"/>
  <c r="J352" i="10"/>
  <c r="J258" i="10"/>
  <c r="J857" i="10"/>
  <c r="J403" i="10"/>
  <c r="J777" i="10"/>
  <c r="J186" i="10"/>
  <c r="J925" i="10"/>
  <c r="J202" i="10"/>
  <c r="J105" i="10"/>
  <c r="J521" i="10"/>
  <c r="J1101" i="10"/>
  <c r="A17" i="1" l="1"/>
  <c r="F12" i="1"/>
  <c r="D17" i="1" s="1"/>
  <c r="J799" i="10"/>
  <c r="J617" i="10"/>
  <c r="J974" i="10"/>
  <c r="J553" i="10"/>
  <c r="J773" i="10"/>
  <c r="J901" i="10"/>
  <c r="J505" i="10"/>
  <c r="J932" i="10"/>
  <c r="J862" i="10"/>
  <c r="J797" i="10"/>
  <c r="J626" i="10"/>
  <c r="J869" i="10"/>
  <c r="J779" i="10"/>
  <c r="J642" i="10"/>
  <c r="J510" i="10"/>
  <c r="J781" i="10"/>
  <c r="J914" i="10"/>
  <c r="J716" i="10"/>
  <c r="J893" i="10"/>
  <c r="J569" i="10"/>
  <c r="J1087" i="10"/>
  <c r="J610" i="10"/>
  <c r="J1083" i="10"/>
  <c r="J670" i="10"/>
  <c r="J541" i="10"/>
  <c r="J750" i="10"/>
  <c r="J613" i="10"/>
  <c r="J946" i="10"/>
  <c r="J834" i="10"/>
  <c r="J706" i="10"/>
  <c r="J1021" i="10"/>
  <c r="J699" i="10"/>
  <c r="J993" i="10"/>
  <c r="J526" i="10"/>
  <c r="J1093" i="10"/>
  <c r="J722" i="10"/>
  <c r="J743" i="10"/>
  <c r="J457" i="10"/>
  <c r="J534" i="10"/>
  <c r="J1088" i="10"/>
  <c r="J836" i="10"/>
  <c r="J830" i="10"/>
  <c r="J1022" i="10"/>
  <c r="J942" i="10"/>
  <c r="J802" i="10"/>
  <c r="J926" i="10"/>
  <c r="J709" i="10"/>
  <c r="J921" i="10"/>
  <c r="J898" i="10"/>
  <c r="J1086" i="10"/>
  <c r="J1029" i="10"/>
  <c r="J873" i="10"/>
  <c r="J968" i="10"/>
  <c r="J793" i="10"/>
  <c r="J994" i="10"/>
  <c r="J916" i="10"/>
  <c r="J1066" i="10"/>
  <c r="J1124" i="10"/>
  <c r="J856" i="10"/>
  <c r="J503" i="10"/>
  <c r="J647" i="10"/>
  <c r="J918" i="10"/>
  <c r="J1109" i="10"/>
  <c r="J966" i="10"/>
  <c r="J979" i="10"/>
  <c r="J666" i="10"/>
  <c r="J1103" i="10"/>
  <c r="J687" i="10"/>
  <c r="J529" i="10"/>
  <c r="J792" i="10"/>
  <c r="J858" i="10"/>
  <c r="J885" i="10"/>
  <c r="J967" i="10"/>
  <c r="J828" i="10"/>
  <c r="J515" i="10"/>
  <c r="J698" i="10"/>
  <c r="J870" i="10"/>
  <c r="J628" i="10"/>
  <c r="J988" i="10"/>
  <c r="J790" i="10"/>
  <c r="J843" i="10"/>
  <c r="J749" i="10"/>
  <c r="J715" i="10"/>
  <c r="J459" i="10"/>
  <c r="J825" i="10"/>
  <c r="J675" i="10"/>
  <c r="J983" i="10"/>
  <c r="J536" i="10"/>
  <c r="J656" i="10"/>
  <c r="J632" i="10"/>
  <c r="J691" i="10"/>
  <c r="J1098" i="10"/>
  <c r="J581" i="10"/>
  <c r="J844" i="10"/>
  <c r="J1059" i="10"/>
  <c r="J1060" i="10"/>
  <c r="J539" i="10"/>
  <c r="J812" i="10"/>
  <c r="J650" i="10"/>
  <c r="J820" i="10"/>
  <c r="J875" i="10"/>
  <c r="J880" i="10"/>
  <c r="J794" i="10"/>
  <c r="J751" i="10"/>
  <c r="J824" i="10"/>
  <c r="J883" i="10"/>
  <c r="J756" i="10"/>
  <c r="J886" i="10"/>
  <c r="J685" i="10"/>
  <c r="J1111" i="10"/>
  <c r="J948" i="10"/>
  <c r="J624" i="10"/>
  <c r="J1028" i="10"/>
  <c r="J992" i="10"/>
  <c r="J1040" i="10"/>
  <c r="J501" i="10"/>
  <c r="J1034" i="10"/>
  <c r="J657" i="10"/>
  <c r="J1016" i="10"/>
  <c r="J1107" i="10"/>
  <c r="J1023" i="10"/>
  <c r="J688" i="10"/>
  <c r="J819" i="10"/>
  <c r="J496" i="10"/>
  <c r="J484" i="10"/>
  <c r="J661" i="10"/>
  <c r="J540" i="10"/>
  <c r="J533" i="10"/>
  <c r="J762" i="10"/>
  <c r="J771" i="10"/>
  <c r="J1092" i="10"/>
  <c r="J908" i="10"/>
  <c r="J1046" i="10"/>
  <c r="J740" i="10"/>
  <c r="J1094" i="10"/>
  <c r="J511" i="10"/>
  <c r="J564" i="10"/>
  <c r="J822" i="10"/>
  <c r="J851" i="10"/>
  <c r="J708" i="10"/>
  <c r="J694" i="10"/>
  <c r="J975" i="10"/>
  <c r="J986" i="10"/>
  <c r="J963" i="10"/>
  <c r="J519" i="10"/>
  <c r="J757" i="10"/>
  <c r="J941" i="10"/>
  <c r="J531" i="10"/>
  <c r="J823" i="10"/>
  <c r="J827" i="10"/>
  <c r="J829" i="10"/>
  <c r="J969" i="10"/>
  <c r="J622" i="10"/>
  <c r="J1085" i="10"/>
  <c r="J804" i="10"/>
  <c r="J951" i="10"/>
  <c r="J736" i="10"/>
  <c r="J506" i="10"/>
  <c r="J1113" i="10"/>
  <c r="J702" i="10"/>
  <c r="J455" i="10"/>
  <c r="J1049" i="10"/>
  <c r="J1011" i="10"/>
  <c r="J1042" i="10"/>
  <c r="J684" i="10"/>
  <c r="J1006" i="10"/>
  <c r="J1038" i="10"/>
  <c r="J850" i="10"/>
  <c r="J1117" i="10"/>
  <c r="J638" i="10"/>
  <c r="J1054" i="10"/>
  <c r="J965" i="10"/>
  <c r="J1026" i="10"/>
  <c r="J571" i="10"/>
  <c r="J978" i="10"/>
  <c r="J470" i="10"/>
  <c r="J615" i="10"/>
  <c r="J461" i="10"/>
  <c r="J652" i="10"/>
  <c r="J1058" i="10"/>
  <c r="J695" i="10"/>
  <c r="J867" i="10"/>
  <c r="J927" i="10"/>
  <c r="J910" i="10"/>
  <c r="J841" i="10"/>
  <c r="J882" i="10"/>
  <c r="H17" i="1" s="1"/>
  <c r="J585" i="10"/>
  <c r="J672" i="10"/>
  <c r="J878" i="10"/>
  <c r="J861" i="10"/>
  <c r="J964" i="10"/>
  <c r="J1070" i="10"/>
  <c r="J866" i="10"/>
  <c r="J769" i="10"/>
  <c r="J1089" i="10"/>
  <c r="J996" i="10"/>
  <c r="J915" i="10"/>
  <c r="J606" i="10"/>
  <c r="J814" i="10"/>
  <c r="J665" i="10"/>
  <c r="J481" i="10"/>
  <c r="J584" i="10"/>
  <c r="J482" i="10"/>
  <c r="J981" i="10"/>
  <c r="J1019" i="10"/>
  <c r="J1020" i="10"/>
  <c r="J742" i="10"/>
  <c r="J767" i="10"/>
  <c r="J1078" i="10"/>
  <c r="J561" i="10"/>
  <c r="J835" i="10"/>
  <c r="J604" i="10"/>
  <c r="J753" i="10"/>
  <c r="J1051" i="10"/>
  <c r="J938" i="10"/>
  <c r="J623" i="10"/>
  <c r="J621" i="10"/>
  <c r="J853" i="10"/>
  <c r="J924" i="10"/>
  <c r="J780" i="10"/>
  <c r="J775" i="10"/>
  <c r="J1099" i="10"/>
  <c r="J660" i="10"/>
  <c r="J950" i="10"/>
  <c r="J788" i="10"/>
  <c r="J953" i="10"/>
  <c r="J463" i="10"/>
  <c r="J595" i="10"/>
  <c r="J877" i="10"/>
  <c r="J577" i="10"/>
  <c r="J696" i="10"/>
  <c r="J597" i="10"/>
  <c r="J558" i="10"/>
  <c r="J502" i="10"/>
  <c r="J1015" i="10"/>
  <c r="J662" i="10"/>
  <c r="J1125" i="10"/>
  <c r="J710" i="10"/>
  <c r="J682" i="10"/>
  <c r="J815" i="10"/>
  <c r="J1013" i="10"/>
  <c r="J1121" i="10"/>
  <c r="J520" i="10"/>
  <c r="J939" i="10"/>
  <c r="J542" i="10"/>
  <c r="J711" i="10"/>
  <c r="J563" i="10"/>
  <c r="J1126" i="10"/>
  <c r="J1096" i="10"/>
  <c r="J634" i="10"/>
  <c r="J984" i="10"/>
  <c r="J471" i="10"/>
  <c r="J620" i="10"/>
  <c r="J947" i="10"/>
  <c r="J971" i="10"/>
  <c r="J664" i="10"/>
  <c r="J791" i="10"/>
  <c r="J811" i="10"/>
  <c r="J949" i="10"/>
  <c r="J630" i="10"/>
  <c r="J720" i="10"/>
  <c r="J1017" i="10"/>
  <c r="J579" i="10"/>
  <c r="J876" i="10"/>
  <c r="J1073" i="10"/>
  <c r="J889" i="10"/>
  <c r="J516" i="10"/>
  <c r="J474" i="10"/>
  <c r="J1031" i="10"/>
  <c r="J592" i="10"/>
  <c r="J562" i="10"/>
  <c r="J874" i="10"/>
  <c r="J806" i="10"/>
  <c r="J568" i="10"/>
  <c r="J1012" i="10"/>
  <c r="J1030" i="10"/>
  <c r="J810" i="10"/>
  <c r="J680" i="10"/>
  <c r="J538" i="10"/>
  <c r="J500" i="10"/>
  <c r="J859" i="10"/>
  <c r="J464" i="10"/>
  <c r="J599" i="10"/>
  <c r="J453" i="10"/>
  <c r="J892" i="10"/>
  <c r="J943" i="10"/>
  <c r="J787" i="10"/>
  <c r="J982" i="10"/>
  <c r="J954" i="10"/>
  <c r="J499" i="10"/>
  <c r="J643" i="10"/>
  <c r="J528" i="10"/>
  <c r="J508" i="10"/>
  <c r="J456" i="10"/>
  <c r="J785" i="10"/>
  <c r="J860" i="10"/>
  <c r="J1004" i="10"/>
  <c r="J1009" i="10"/>
  <c r="J465" i="10"/>
  <c r="J1116" i="10"/>
  <c r="J759" i="10"/>
  <c r="J817" i="10"/>
  <c r="J768" i="10"/>
  <c r="J881" i="10"/>
  <c r="J1095" i="10"/>
  <c r="J580" i="10"/>
  <c r="J746" i="10"/>
  <c r="J517" i="10"/>
  <c r="J1032" i="10"/>
  <c r="J454" i="10"/>
  <c r="J852" i="10"/>
  <c r="J575" i="10"/>
  <c r="J1053" i="10"/>
  <c r="J588" i="10"/>
  <c r="J718" i="10"/>
  <c r="J765" i="10"/>
  <c r="J701" i="10"/>
  <c r="J985" i="10"/>
  <c r="J772" i="10"/>
  <c r="J1090" i="10"/>
  <c r="J1025" i="10"/>
  <c r="J641" i="10"/>
  <c r="J523" i="10"/>
  <c r="J990" i="10"/>
  <c r="J936" i="10"/>
  <c r="J594" i="10"/>
  <c r="J905" i="10"/>
  <c r="J1114" i="10"/>
  <c r="J933" i="10"/>
  <c r="J1036" i="10"/>
  <c r="J514" i="10"/>
  <c r="J530" i="10"/>
  <c r="J525" i="10"/>
  <c r="J1106" i="10"/>
  <c r="J555" i="10"/>
  <c r="J1065" i="10"/>
  <c r="J491" i="10"/>
  <c r="J1033" i="10"/>
  <c r="J729" i="10"/>
  <c r="J1057" i="10"/>
  <c r="J907" i="10"/>
  <c r="J868" i="10"/>
  <c r="J601" i="10"/>
  <c r="J845" i="10"/>
  <c r="J786" i="10"/>
  <c r="J544" i="10"/>
  <c r="J741" i="10"/>
  <c r="J674" i="10"/>
  <c r="J578" i="10"/>
  <c r="J808" i="10"/>
  <c r="J865" i="10"/>
  <c r="J900" i="10"/>
  <c r="J776" i="10"/>
  <c r="J961" i="10"/>
  <c r="J524" i="10"/>
  <c r="J458" i="10"/>
  <c r="J566" i="10"/>
  <c r="J671" i="10"/>
  <c r="J690" i="10"/>
  <c r="J509" i="10"/>
  <c r="J840" i="10"/>
  <c r="J798" i="10"/>
  <c r="J659" i="10"/>
  <c r="J738" i="10"/>
  <c r="J554" i="10"/>
  <c r="J717" i="10"/>
  <c r="J1102" i="10"/>
  <c r="J766" i="10"/>
  <c r="J605" i="10"/>
  <c r="J611" i="10"/>
  <c r="J999" i="10"/>
  <c r="J801" i="10"/>
  <c r="J616" i="10"/>
  <c r="J609" i="10"/>
  <c r="J550" i="10"/>
  <c r="J460" i="10"/>
  <c r="J573" i="10"/>
  <c r="J1120" i="10"/>
  <c r="J570" i="10"/>
  <c r="J462" i="10"/>
  <c r="J909" i="10"/>
  <c r="J930" i="10"/>
  <c r="J904" i="10"/>
  <c r="J669" i="10"/>
  <c r="J1074" i="10"/>
  <c r="J833" i="10"/>
  <c r="J486" i="10"/>
  <c r="J1024" i="10"/>
  <c r="J805" i="10"/>
  <c r="J612" i="10"/>
  <c r="J589" i="10"/>
  <c r="J512" i="10"/>
  <c r="J911" i="10"/>
  <c r="J995" i="10"/>
  <c r="J480" i="10"/>
  <c r="J677" i="10"/>
  <c r="J473" i="10"/>
  <c r="J537" i="10"/>
  <c r="J1039" i="10"/>
  <c r="J653" i="10"/>
  <c r="J637" i="10"/>
  <c r="J831" i="10"/>
  <c r="J1000" i="10"/>
  <c r="J1055" i="10"/>
  <c r="J576" i="10"/>
  <c r="J487" i="10"/>
  <c r="J884" i="10"/>
  <c r="J1041" i="10"/>
  <c r="J1069" i="10"/>
  <c r="J452" i="10"/>
  <c r="J1076" i="10"/>
  <c r="J639" i="10"/>
  <c r="J774" i="10"/>
  <c r="J1123" i="10"/>
  <c r="J1080" i="10"/>
  <c r="J747" i="10"/>
  <c r="J635" i="10"/>
  <c r="J476" i="10"/>
  <c r="J1003" i="10"/>
  <c r="J679" i="10"/>
  <c r="J693" i="10"/>
  <c r="J591" i="10"/>
  <c r="J551" i="10"/>
  <c r="J712" i="10"/>
  <c r="J913" i="10"/>
  <c r="J472" i="10"/>
  <c r="J1077" i="10"/>
  <c r="J513" i="10"/>
  <c r="J1008" i="10"/>
  <c r="J479" i="10"/>
  <c r="J976" i="10"/>
  <c r="J1118" i="10"/>
  <c r="J1084" i="10"/>
  <c r="J956" i="10"/>
  <c r="J847" i="10"/>
  <c r="J1063" i="10"/>
  <c r="J1052" i="10"/>
  <c r="J952" i="10"/>
  <c r="J800" i="10"/>
  <c r="J919" i="10"/>
  <c r="J854" i="10"/>
  <c r="J700" i="10"/>
  <c r="J676" i="10"/>
  <c r="J583" i="10"/>
  <c r="J663" i="10"/>
  <c r="J707" i="10"/>
  <c r="J917" i="10"/>
  <c r="J977" i="10"/>
  <c r="J1105" i="10"/>
  <c r="J940" i="10"/>
  <c r="J902" i="10"/>
  <c r="J832" i="10"/>
  <c r="J483" i="10"/>
  <c r="J959" i="10"/>
  <c r="J608" i="10"/>
  <c r="J821" i="10"/>
  <c r="J752" i="10"/>
  <c r="J644" i="10"/>
  <c r="J1047" i="10"/>
  <c r="J906" i="10"/>
  <c r="J920" i="10"/>
  <c r="J1045" i="10"/>
  <c r="J547" i="10"/>
  <c r="J1018" i="10"/>
  <c r="J842" i="10"/>
  <c r="J813" i="10"/>
  <c r="J839" i="10"/>
  <c r="J488" i="10"/>
  <c r="J980" i="10"/>
  <c r="J1108" i="10"/>
  <c r="J602" i="10"/>
  <c r="J890" i="10"/>
  <c r="J778" i="10"/>
  <c r="J719" i="10"/>
  <c r="J726" i="10"/>
  <c r="J796" i="10"/>
  <c r="J1048" i="10"/>
  <c r="J879" i="10"/>
  <c r="J970" i="10"/>
  <c r="J646" i="10"/>
  <c r="J618" i="10"/>
  <c r="J764" i="10"/>
  <c r="J507" i="10"/>
  <c r="J732" i="10"/>
  <c r="J552" i="10"/>
  <c r="J760" i="10"/>
  <c r="J1072" i="10"/>
  <c r="J1027" i="10"/>
  <c r="J731" i="10"/>
  <c r="J683" i="10"/>
  <c r="J807" i="10"/>
  <c r="J648" i="10"/>
  <c r="J1043" i="10"/>
  <c r="J689" i="10"/>
  <c r="J803" i="10"/>
  <c r="J532" i="10"/>
  <c r="J504" i="10"/>
  <c r="J937" i="10"/>
  <c r="J446" i="10"/>
  <c r="J1097" i="10"/>
  <c r="J447" i="10"/>
  <c r="J863" i="10"/>
  <c r="J991" i="10"/>
  <c r="J681" i="10"/>
  <c r="J957" i="10"/>
  <c r="J382" i="10"/>
  <c r="J735" i="10"/>
  <c r="J733" i="10"/>
  <c r="J1122" i="10"/>
  <c r="J989" i="10"/>
</calcChain>
</file>

<file path=xl/sharedStrings.xml><?xml version="1.0" encoding="utf-8"?>
<sst xmlns="http://schemas.openxmlformats.org/spreadsheetml/2006/main" count="1954" uniqueCount="39">
  <si>
    <t>Age of the members insured</t>
  </si>
  <si>
    <t>Coverage opted on individual basis covering each member of the family separately (at a single point in time)</t>
  </si>
  <si>
    <t>Coverage opted on individual basis covering multiple members of the family under a single policy (Sum insured is available for each member of the family)</t>
  </si>
  <si>
    <t>Coverage opted on family floater basis with overall Sum insured (Only one sum insured is available for the entire family)</t>
  </si>
  <si>
    <t>Premium (Rs.)</t>
  </si>
  <si>
    <t>Sum insured (Rs.)</t>
  </si>
  <si>
    <t>Discount, (if any)</t>
  </si>
  <si>
    <t>Premium after discount (Rs.)</t>
  </si>
  <si>
    <t>Premium or consolidated premium for all members of family (Rs.)</t>
  </si>
  <si>
    <t>Floater discount, if any</t>
  </si>
  <si>
    <t>Sum insured</t>
  </si>
  <si>
    <t xml:space="preserve">Sum Insured </t>
  </si>
  <si>
    <t>Adult age 1</t>
  </si>
  <si>
    <t>Adult age 2</t>
  </si>
  <si>
    <t>Sum Insured</t>
  </si>
  <si>
    <t>Age</t>
  </si>
  <si>
    <t xml:space="preserve">Kid age </t>
  </si>
  <si>
    <t>26-35</t>
  </si>
  <si>
    <t>36-45</t>
  </si>
  <si>
    <t>46-50</t>
  </si>
  <si>
    <t>51-55</t>
  </si>
  <si>
    <t>56-60</t>
  </si>
  <si>
    <t>61-65</t>
  </si>
  <si>
    <t>66-70</t>
  </si>
  <si>
    <t>71-75</t>
  </si>
  <si>
    <t>76-80</t>
  </si>
  <si>
    <t>&gt;80</t>
  </si>
  <si>
    <t>6-25</t>
  </si>
  <si>
    <t>SI</t>
  </si>
  <si>
    <t>Child age 1</t>
  </si>
  <si>
    <t>Child age 2</t>
  </si>
  <si>
    <t>Child age 3</t>
  </si>
  <si>
    <t>Number Children</t>
  </si>
  <si>
    <t>Number of Adult</t>
  </si>
  <si>
    <t>Floater discount</t>
  </si>
  <si>
    <t>Family discount</t>
  </si>
  <si>
    <t>No of members</t>
  </si>
  <si>
    <t>a</t>
  </si>
  <si>
    <t>Age of Senior most member (Years) / Annual Sum Inusred (Rs.)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</si>
</sst>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 * #,##0_ ;_ * \-#,##0_ ;_ * &quot;-&quot;??_ ;_ @_ 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  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F0F0F0"/>
      </left>
      <right style="medium">
        <color indexed="64"/>
      </right>
      <top/>
      <bottom style="medium">
        <color indexed="64"/>
      </bottom>
      <diagonal/>
    </border>
    <border>
      <left style="thin">
        <color rgb="FFF0F0F0"/>
      </left>
      <right style="medium">
        <color indexed="64"/>
      </right>
      <top style="thin">
        <color rgb="FFF0F0F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165" fontId="0" fillId="0" borderId="0" xfId="1" applyNumberFormat="1" applyFont="1"/>
    <xf numFmtId="0" fontId="0" fillId="0" borderId="0" xfId="0" applyAlignment="1"/>
    <xf numFmtId="0" fontId="0" fillId="0" borderId="0" xfId="0" applyAlignment="1">
      <alignment horizontal="center"/>
    </xf>
    <xf numFmtId="10" fontId="0" fillId="0" borderId="0" xfId="0" applyNumberFormat="1"/>
    <xf numFmtId="9" fontId="0" fillId="0" borderId="0" xfId="0" applyNumberFormat="1"/>
    <xf numFmtId="165" fontId="0" fillId="0" borderId="3" xfId="1" applyNumberFormat="1" applyFont="1" applyBorder="1" applyProtection="1">
      <protection locked="0"/>
    </xf>
    <xf numFmtId="0" fontId="0" fillId="0" borderId="3" xfId="0" applyBorder="1" applyProtection="1">
      <protection hidden="1"/>
    </xf>
    <xf numFmtId="0" fontId="0" fillId="0" borderId="9" xfId="0" applyBorder="1" applyProtection="1">
      <protection hidden="1"/>
    </xf>
    <xf numFmtId="165" fontId="3" fillId="2" borderId="6" xfId="1" applyNumberFormat="1" applyFont="1" applyFill="1" applyBorder="1" applyAlignment="1" applyProtection="1">
      <alignment vertical="center" wrapText="1"/>
      <protection hidden="1"/>
    </xf>
    <xf numFmtId="164" fontId="3" fillId="2" borderId="7" xfId="1" applyNumberFormat="1" applyFont="1" applyFill="1" applyBorder="1" applyAlignment="1" applyProtection="1">
      <alignment vertical="center" wrapText="1"/>
      <protection hidden="1"/>
    </xf>
    <xf numFmtId="164" fontId="3" fillId="2" borderId="8" xfId="1" applyNumberFormat="1" applyFont="1" applyFill="1" applyBorder="1" applyAlignment="1" applyProtection="1">
      <alignment vertical="center" wrapText="1"/>
      <protection hidden="1"/>
    </xf>
    <xf numFmtId="0" fontId="3" fillId="2" borderId="10" xfId="0" applyFont="1" applyFill="1" applyBorder="1" applyAlignment="1" applyProtection="1">
      <alignment vertical="center" wrapText="1"/>
      <protection hidden="1"/>
    </xf>
    <xf numFmtId="0" fontId="3" fillId="2" borderId="10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vertical="center" wrapText="1"/>
      <protection hidden="1"/>
    </xf>
    <xf numFmtId="0" fontId="0" fillId="0" borderId="12" xfId="0" applyBorder="1"/>
    <xf numFmtId="9" fontId="0" fillId="0" borderId="13" xfId="0" applyNumberFormat="1" applyBorder="1"/>
    <xf numFmtId="10" fontId="0" fillId="0" borderId="13" xfId="0" applyNumberFormat="1" applyBorder="1"/>
    <xf numFmtId="0" fontId="0" fillId="0" borderId="14" xfId="0" applyBorder="1"/>
    <xf numFmtId="10" fontId="0" fillId="0" borderId="9" xfId="0" applyNumberFormat="1" applyBorder="1"/>
    <xf numFmtId="0" fontId="0" fillId="0" borderId="10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0" xfId="0" applyProtection="1">
      <protection hidden="1"/>
    </xf>
    <xf numFmtId="9" fontId="5" fillId="0" borderId="11" xfId="2" applyFont="1" applyBorder="1" applyAlignment="1">
      <alignment horizontal="center" vertical="center" wrapText="1"/>
    </xf>
    <xf numFmtId="9" fontId="0" fillId="0" borderId="0" xfId="2" applyFont="1"/>
    <xf numFmtId="9" fontId="6" fillId="0" borderId="0" xfId="2" applyNumberFormat="1" applyFont="1" applyBorder="1" applyAlignment="1">
      <alignment horizontal="center"/>
    </xf>
    <xf numFmtId="9" fontId="6" fillId="0" borderId="0" xfId="2" applyNumberFormat="1" applyFont="1" applyBorder="1" applyAlignment="1">
      <alignment horizontal="center" vertical="center" wrapText="1"/>
    </xf>
    <xf numFmtId="165" fontId="5" fillId="3" borderId="11" xfId="1" applyNumberFormat="1" applyFont="1" applyFill="1" applyBorder="1" applyAlignment="1">
      <alignment horizontal="center" vertical="center"/>
    </xf>
    <xf numFmtId="0" fontId="7" fillId="3" borderId="11" xfId="0" quotePrefix="1" applyFont="1" applyFill="1" applyBorder="1" applyAlignment="1">
      <alignment horizontal="center"/>
    </xf>
    <xf numFmtId="165" fontId="5" fillId="0" borderId="11" xfId="1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65" fontId="0" fillId="0" borderId="0" xfId="0" applyNumberFormat="1"/>
    <xf numFmtId="0" fontId="3" fillId="2" borderId="2" xfId="0" applyFont="1" applyFill="1" applyBorder="1" applyAlignment="1" applyProtection="1">
      <alignment vertical="center" wrapText="1"/>
      <protection hidden="1"/>
    </xf>
    <xf numFmtId="0" fontId="3" fillId="2" borderId="4" xfId="0" applyFont="1" applyFill="1" applyBorder="1" applyAlignment="1" applyProtection="1">
      <alignment vertical="center" wrapText="1"/>
      <protection hidden="1"/>
    </xf>
    <xf numFmtId="0" fontId="3" fillId="2" borderId="3" xfId="0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0" fontId="2" fillId="2" borderId="6" xfId="0" applyFont="1" applyFill="1" applyBorder="1" applyAlignment="1" applyProtection="1">
      <alignment vertical="center" wrapText="1"/>
      <protection hidden="1"/>
    </xf>
    <xf numFmtId="0" fontId="2" fillId="2" borderId="2" xfId="0" applyFont="1" applyFill="1" applyBorder="1" applyAlignment="1" applyProtection="1">
      <alignment horizontal="justify" vertical="center" wrapText="1"/>
      <protection hidden="1"/>
    </xf>
    <xf numFmtId="0" fontId="2" fillId="2" borderId="3" xfId="0" applyFont="1" applyFill="1" applyBorder="1" applyAlignment="1" applyProtection="1">
      <alignment horizontal="justify" vertical="center" wrapText="1"/>
      <protection hidden="1"/>
    </xf>
    <xf numFmtId="0" fontId="2" fillId="2" borderId="4" xfId="0" applyFont="1" applyFill="1" applyBorder="1" applyAlignment="1" applyProtection="1">
      <alignment horizontal="justify" vertical="center" wrapText="1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2" fillId="2" borderId="4" xfId="0" applyFont="1" applyFill="1" applyBorder="1" applyAlignment="1" applyProtection="1">
      <alignment vertical="center" wrapText="1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164" fontId="3" fillId="2" borderId="5" xfId="1" applyNumberFormat="1" applyFont="1" applyFill="1" applyBorder="1" applyAlignment="1" applyProtection="1">
      <alignment horizontal="center" vertical="center" wrapText="1"/>
      <protection hidden="1"/>
    </xf>
    <xf numFmtId="164" fontId="3" fillId="2" borderId="6" xfId="1" applyNumberFormat="1" applyFont="1" applyFill="1" applyBorder="1" applyAlignment="1" applyProtection="1">
      <alignment horizontal="center" vertical="center" wrapText="1"/>
      <protection hidden="1"/>
    </xf>
    <xf numFmtId="10" fontId="3" fillId="2" borderId="5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9" fontId="3" fillId="2" borderId="5" xfId="2" applyNumberFormat="1" applyFont="1" applyFill="1" applyBorder="1" applyAlignment="1" applyProtection="1">
      <alignment horizontal="center" vertical="center" wrapText="1"/>
      <protection hidden="1"/>
    </xf>
    <xf numFmtId="9" fontId="3" fillId="2" borderId="6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3" fontId="0" fillId="0" borderId="0" xfId="0" applyNumberFormat="1" applyProtection="1">
      <protection hidden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02A1-AE76-4EBE-B09B-80E0B0E03ADE}">
  <dimension ref="A1:K18"/>
  <sheetViews>
    <sheetView tabSelected="1" zoomScale="80" zoomScaleNormal="80" workbookViewId="0">
      <selection activeCell="A19" sqref="A19"/>
    </sheetView>
  </sheetViews>
  <sheetFormatPr defaultRowHeight="15"/>
  <cols>
    <col min="1" max="1" width="23.85546875" bestFit="1" customWidth="1"/>
    <col min="2" max="2" width="14.5703125" customWidth="1"/>
    <col min="3" max="3" width="16" bestFit="1" customWidth="1"/>
    <col min="4" max="4" width="17.85546875" bestFit="1" customWidth="1"/>
    <col min="5" max="5" width="13.7109375" customWidth="1"/>
    <col min="6" max="6" width="25.5703125" bestFit="1" customWidth="1"/>
    <col min="7" max="7" width="13.85546875" customWidth="1"/>
    <col min="8" max="8" width="28.140625" customWidth="1"/>
    <col min="9" max="9" width="13.28515625" bestFit="1" customWidth="1"/>
    <col min="10" max="10" width="12.42578125" bestFit="1" customWidth="1"/>
    <col min="11" max="11" width="11.5703125" bestFit="1" customWidth="1"/>
  </cols>
  <sheetData>
    <row r="1" spans="1:11" ht="15.75" thickBot="1"/>
    <row r="2" spans="1:11" ht="15.75" thickBot="1">
      <c r="A2" s="20" t="s">
        <v>12</v>
      </c>
      <c r="B2" s="6"/>
      <c r="C2" s="22"/>
      <c r="D2" s="20" t="s">
        <v>33</v>
      </c>
      <c r="E2" s="7">
        <f>COUNT(B2:B3)</f>
        <v>0</v>
      </c>
      <c r="F2" s="22"/>
      <c r="G2" s="22"/>
      <c r="H2" s="22"/>
      <c r="I2" s="22"/>
      <c r="J2" s="22"/>
      <c r="K2" s="22"/>
    </row>
    <row r="3" spans="1:11" ht="15.75" thickBot="1">
      <c r="A3" s="20" t="s">
        <v>13</v>
      </c>
      <c r="B3" s="6"/>
      <c r="C3" s="22"/>
      <c r="D3" s="21" t="s">
        <v>32</v>
      </c>
      <c r="E3" s="8">
        <f>COUNT(B4:B6)</f>
        <v>0</v>
      </c>
      <c r="F3" s="22"/>
      <c r="G3" s="22"/>
      <c r="H3" s="22"/>
      <c r="I3" s="22"/>
      <c r="J3" s="22"/>
      <c r="K3" s="22"/>
    </row>
    <row r="4" spans="1:11" ht="15.75" thickBot="1">
      <c r="A4" s="20" t="s">
        <v>29</v>
      </c>
      <c r="B4" s="6"/>
      <c r="C4" s="22"/>
      <c r="D4" s="22"/>
      <c r="E4" s="22"/>
      <c r="F4" s="22"/>
      <c r="G4" s="22"/>
      <c r="H4" s="22"/>
      <c r="I4" s="22"/>
      <c r="J4" s="22"/>
      <c r="K4" s="22"/>
    </row>
    <row r="5" spans="1:11" ht="15.75" thickBot="1">
      <c r="A5" s="20" t="s">
        <v>30</v>
      </c>
      <c r="B5" s="6"/>
      <c r="C5" s="22"/>
      <c r="D5" s="22"/>
      <c r="E5" s="22"/>
      <c r="F5" s="22"/>
      <c r="G5" s="22"/>
      <c r="H5" s="22"/>
      <c r="I5" s="22"/>
      <c r="J5" s="22"/>
      <c r="K5" s="22"/>
    </row>
    <row r="6" spans="1:11" ht="15.75" thickBot="1">
      <c r="A6" s="20" t="s">
        <v>31</v>
      </c>
      <c r="B6" s="6"/>
      <c r="C6" s="22"/>
      <c r="D6" s="22"/>
      <c r="E6" s="22"/>
      <c r="F6" s="22"/>
      <c r="G6" s="22"/>
      <c r="H6" s="56"/>
      <c r="I6" s="22"/>
      <c r="J6" s="22"/>
      <c r="K6" s="22"/>
    </row>
    <row r="7" spans="1:11" ht="15.75" thickBo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15.75" thickBot="1">
      <c r="A8" s="20" t="s">
        <v>11</v>
      </c>
      <c r="B8" s="6"/>
      <c r="C8" s="22"/>
      <c r="D8" s="22"/>
      <c r="E8" s="22"/>
      <c r="F8" s="22"/>
      <c r="G8" s="22"/>
      <c r="H8" s="22"/>
      <c r="I8" s="22"/>
      <c r="J8" s="22"/>
      <c r="K8" s="22"/>
    </row>
    <row r="9" spans="1:11" ht="15.75" thickBo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</row>
    <row r="10" spans="1:11" ht="51" customHeight="1" thickBot="1">
      <c r="A10" s="38" t="s">
        <v>0</v>
      </c>
      <c r="B10" s="40" t="s">
        <v>1</v>
      </c>
      <c r="C10" s="41"/>
      <c r="D10" s="40" t="s">
        <v>2</v>
      </c>
      <c r="E10" s="42"/>
      <c r="F10" s="42"/>
      <c r="G10" s="41"/>
      <c r="H10" s="43" t="s">
        <v>3</v>
      </c>
      <c r="I10" s="44"/>
      <c r="J10" s="44"/>
      <c r="K10" s="45"/>
    </row>
    <row r="11" spans="1:11" ht="39" thickBot="1">
      <c r="A11" s="39"/>
      <c r="B11" s="12" t="s">
        <v>4</v>
      </c>
      <c r="C11" s="12" t="s">
        <v>5</v>
      </c>
      <c r="D11" s="12" t="s">
        <v>4</v>
      </c>
      <c r="E11" s="13" t="s">
        <v>6</v>
      </c>
      <c r="F11" s="12" t="s">
        <v>7</v>
      </c>
      <c r="G11" s="12" t="s">
        <v>5</v>
      </c>
      <c r="H11" s="12" t="s">
        <v>8</v>
      </c>
      <c r="I11" s="12" t="s">
        <v>9</v>
      </c>
      <c r="J11" s="12" t="s">
        <v>7</v>
      </c>
      <c r="K11" s="14" t="s">
        <v>10</v>
      </c>
    </row>
    <row r="12" spans="1:11" ht="15.75" thickBot="1">
      <c r="A12" s="9" t="str">
        <f>IF($E$2=0," ",IFERROR(LARGE($B$2:$B$6,1)," "))</f>
        <v xml:space="preserve"> </v>
      </c>
      <c r="B12" s="10" t="str">
        <f>IFERROR(VLOOKUP(A12&amp;$B$8,'Base rates'!$I$2:$J$1126,2,FALSE)," ")</f>
        <v xml:space="preserve"> </v>
      </c>
      <c r="C12" s="10" t="str">
        <f>IF(A12=" "," ",$B$8)</f>
        <v xml:space="preserve"> </v>
      </c>
      <c r="D12" s="9" t="str">
        <f>IFERROR(VLOOKUP(A12&amp;$B$8,'Base rates'!$I$2:$J$1126,2,FALSE)," ")</f>
        <v xml:space="preserve"> </v>
      </c>
      <c r="E12" s="48" t="str">
        <f>IFERROR(VLOOKUP(COUNT($B$2:$B$6),'SI Deductible and Age'!$H$2:$I$6,2,FALSE)," ")</f>
        <v xml:space="preserve"> </v>
      </c>
      <c r="F12" s="10" t="str">
        <f>IFERROR(D12*(1-$E$12)," ")</f>
        <v xml:space="preserve"> </v>
      </c>
      <c r="G12" s="10" t="str">
        <f>IF(A12=" "," ",$B$8)</f>
        <v xml:space="preserve"> </v>
      </c>
      <c r="H12" s="46" t="str">
        <f>IF(AND(E2=1,E3=3),"Not Avaliable",(IFERROR((((VLOOKUP(LARGE($B$2:$B$3,1)&amp;Illustration!$B$8,'Base rates'!I2:J1126,2,FALSE))*Illustration!E2)+IFERROR(((VLOOKUP(LARGE(Illustration!$B$4:$B$6,1)&amp;Illustration!$B$8,'Base rates'!I2:J1126,2,FALSE))*E3),0))," ")))</f>
        <v xml:space="preserve"> </v>
      </c>
      <c r="I12" s="51" t="str">
        <f>IF(H12="Not Avaliable","Not Avaliable",IFERROR(VLOOKUP(E2&amp;E3&amp;LARGE($A$12:$A$16,1)&amp;B8,'SI Deductible and Age'!P3:R8752,3,FALSE)," "))</f>
        <v xml:space="preserve"> </v>
      </c>
      <c r="J12" s="46" t="str">
        <f>IF(H12="Not Avaliable","Not Avaliable",IFERROR(H12*(1-I12)," "))</f>
        <v xml:space="preserve"> </v>
      </c>
      <c r="K12" s="46" t="str">
        <f>IF(H12="Not Avaliable","Not Avaliable",IF(A12=" "," ",$B$8))</f>
        <v xml:space="preserve"> </v>
      </c>
    </row>
    <row r="13" spans="1:11" ht="15.75" thickBot="1">
      <c r="A13" s="9" t="str">
        <f>IF($E$2=0," ",IFERROR(LARGE($B$2:$B$6,2)," "))</f>
        <v xml:space="preserve"> </v>
      </c>
      <c r="B13" s="10" t="str">
        <f>IFERROR(VLOOKUP(A13&amp;$B$8,'Base rates'!$I$2:$J$1126,2,FALSE)," ")</f>
        <v xml:space="preserve"> </v>
      </c>
      <c r="C13" s="10" t="str">
        <f t="shared" ref="C13:C16" si="0">IF(A13=" "," ",$B$8)</f>
        <v xml:space="preserve"> </v>
      </c>
      <c r="D13" s="9" t="str">
        <f>IFERROR(VLOOKUP(A13&amp;$B$8,'Base rates'!$I$2:$J$1126,2,FALSE)," ")</f>
        <v xml:space="preserve"> </v>
      </c>
      <c r="E13" s="49"/>
      <c r="F13" s="11" t="str">
        <f t="shared" ref="F13:F16" si="1">IFERROR(D13*(1-$E$12)," ")</f>
        <v xml:space="preserve"> </v>
      </c>
      <c r="G13" s="10" t="str">
        <f t="shared" ref="G13:G16" si="2">IF(A13=" "," ",$B$8)</f>
        <v xml:space="preserve"> </v>
      </c>
      <c r="H13" s="46"/>
      <c r="I13" s="51"/>
      <c r="J13" s="46"/>
      <c r="K13" s="46"/>
    </row>
    <row r="14" spans="1:11" ht="15.75" thickBot="1">
      <c r="A14" s="9" t="str">
        <f>IF($E$2=0," ",IFERROR(LARGE($B$2:$B$6,3)," "))</f>
        <v xml:space="preserve"> </v>
      </c>
      <c r="B14" s="10" t="str">
        <f>IFERROR(VLOOKUP(A14&amp;$B$8,'Base rates'!$I$2:$J$1126,2,FALSE)," ")</f>
        <v xml:space="preserve"> </v>
      </c>
      <c r="C14" s="10" t="str">
        <f t="shared" si="0"/>
        <v xml:space="preserve"> </v>
      </c>
      <c r="D14" s="9" t="str">
        <f>IFERROR(VLOOKUP(A14&amp;$B$8,'Base rates'!$I$2:$J$1126,2,FALSE)," ")</f>
        <v xml:space="preserve"> </v>
      </c>
      <c r="E14" s="49"/>
      <c r="F14" s="11" t="str">
        <f t="shared" si="1"/>
        <v xml:space="preserve"> </v>
      </c>
      <c r="G14" s="10" t="str">
        <f t="shared" si="2"/>
        <v xml:space="preserve"> </v>
      </c>
      <c r="H14" s="46"/>
      <c r="I14" s="51"/>
      <c r="J14" s="46"/>
      <c r="K14" s="46"/>
    </row>
    <row r="15" spans="1:11" ht="15.75" thickBot="1">
      <c r="A15" s="9" t="str">
        <f>IF($E$2=0," ",IFERROR(LARGE($B$2:$B$6,4)," "))</f>
        <v xml:space="preserve"> </v>
      </c>
      <c r="B15" s="10" t="str">
        <f>IFERROR(VLOOKUP(A15&amp;$B$8,'Base rates'!$I$2:$J$1126,2,FALSE)," ")</f>
        <v xml:space="preserve"> </v>
      </c>
      <c r="C15" s="10" t="str">
        <f t="shared" si="0"/>
        <v xml:space="preserve"> </v>
      </c>
      <c r="D15" s="9" t="str">
        <f>IFERROR(VLOOKUP(A15&amp;$B$8,'Base rates'!$I$2:$J$1126,2,FALSE)," ")</f>
        <v xml:space="preserve"> </v>
      </c>
      <c r="E15" s="49"/>
      <c r="F15" s="11" t="str">
        <f t="shared" si="1"/>
        <v xml:space="preserve"> </v>
      </c>
      <c r="G15" s="10" t="str">
        <f t="shared" si="2"/>
        <v xml:space="preserve"> </v>
      </c>
      <c r="H15" s="46"/>
      <c r="I15" s="51"/>
      <c r="J15" s="46"/>
      <c r="K15" s="46"/>
    </row>
    <row r="16" spans="1:11" ht="15.75" thickBot="1">
      <c r="A16" s="9" t="str">
        <f>IF($E$2=0," ",IFERROR(LARGE($B$2:$B$6,5)," "))</f>
        <v xml:space="preserve"> </v>
      </c>
      <c r="B16" s="10" t="str">
        <f>IFERROR(VLOOKUP(A16&amp;$B$8,'Base rates'!$I$2:$J$1126,2,FALSE)," ")</f>
        <v xml:space="preserve"> </v>
      </c>
      <c r="C16" s="10" t="str">
        <f t="shared" si="0"/>
        <v xml:space="preserve"> </v>
      </c>
      <c r="D16" s="9" t="str">
        <f>IFERROR(VLOOKUP(A16&amp;$B$8,'Base rates'!$I$2:$J$1126,2,FALSE)," ")</f>
        <v xml:space="preserve"> </v>
      </c>
      <c r="E16" s="50"/>
      <c r="F16" s="11" t="str">
        <f t="shared" si="1"/>
        <v xml:space="preserve"> </v>
      </c>
      <c r="G16" s="10" t="str">
        <f t="shared" si="2"/>
        <v xml:space="preserve"> </v>
      </c>
      <c r="H16" s="47"/>
      <c r="I16" s="52"/>
      <c r="J16" s="47"/>
      <c r="K16" s="47"/>
    </row>
    <row r="17" spans="1:11" s="3" customFormat="1" ht="45.75" customHeight="1" thickBot="1">
      <c r="A17" s="35" t="str">
        <f xml:space="preserve"> "Total Premium for all members of the family is, " &amp; "Rs " &amp; ROUND(SUM(B12:B16),0) &amp; " " &amp; "(excluding GST) when each member is covered separately"</f>
        <v>Total Premium for all members of the family is, Rs 0 (excluding GST) when each member is covered separately</v>
      </c>
      <c r="B17" s="36"/>
      <c r="C17" s="37"/>
      <c r="D17" s="35" t="str">
        <f xml:space="preserve"> "Total Premium for all members of the family is, " &amp; "Rs "  &amp; ROUND(SUM(F12:F16),0) &amp; " " &amp; "(excluding GST)  when they are covered under a single policy"</f>
        <v>Total Premium for all members of the family is, Rs 0 (excluding GST)  when they are covered under a single policy</v>
      </c>
      <c r="E17" s="36"/>
      <c r="F17" s="36"/>
      <c r="G17" s="37"/>
      <c r="H17" s="35" t="str">
        <f xml:space="preserve"> "Total Premium when policy is opted on floater basis is, " &amp; "Rs "  &amp; ROUND(SUM(J12),0) &amp; " " &amp; "(excluding GST)"</f>
        <v>Total Premium when policy is opted on floater basis is, Rs 0 (excluding GST)</v>
      </c>
      <c r="I17" s="36"/>
      <c r="J17" s="36"/>
      <c r="K17" s="37"/>
    </row>
    <row r="18" spans="1:11" s="2" customFormat="1" ht="36.75" customHeight="1" thickBot="1">
      <c r="A18" s="32" t="str">
        <f xml:space="preserve"> "Sum insured available for each individual is" &amp; " " &amp; "Rs " &amp; " " &amp; $B$8 &amp; " "</f>
        <v xml:space="preserve">Sum insured available for each individual is Rs   </v>
      </c>
      <c r="B18" s="33"/>
      <c r="C18" s="34"/>
      <c r="D18" s="32" t="str">
        <f xml:space="preserve"> "Sum insured available for each individual is" &amp; " " &amp; "Rs " &amp; " " &amp; $B$8 &amp; " "</f>
        <v xml:space="preserve">Sum insured available for each individual is Rs   </v>
      </c>
      <c r="E18" s="33"/>
      <c r="F18" s="33"/>
      <c r="G18" s="34"/>
      <c r="H18" s="32" t="str">
        <f xml:space="preserve"> "Sum insured available for each individual is" &amp; " " &amp; "Rs " &amp; " " &amp; K12 &amp; " "</f>
        <v xml:space="preserve">Sum insured available for each individual is Rs    </v>
      </c>
      <c r="I18" s="33"/>
      <c r="J18" s="33"/>
      <c r="K18" s="34"/>
    </row>
  </sheetData>
  <sheetProtection algorithmName="SHA-512" hashValue="hfWZeg0NusNnqhx6IInfr6V6WEJuMlJUrrSOWuCrHjcxJYAo51/nwvuYRejSoNebcwMSWxhzF2iwDFipxX2+Mg==" saltValue="oVde/ej5fRFDS1K4msky9g==" spinCount="100000" sheet="1" objects="1" scenarios="1"/>
  <mergeCells count="15">
    <mergeCell ref="A10:A11"/>
    <mergeCell ref="B10:C10"/>
    <mergeCell ref="D10:G10"/>
    <mergeCell ref="H10:K10"/>
    <mergeCell ref="K12:K16"/>
    <mergeCell ref="E12:E16"/>
    <mergeCell ref="H12:H16"/>
    <mergeCell ref="I12:I16"/>
    <mergeCell ref="J12:J16"/>
    <mergeCell ref="H18:K18"/>
    <mergeCell ref="A17:C17"/>
    <mergeCell ref="D17:G17"/>
    <mergeCell ref="H17:K17"/>
    <mergeCell ref="A18:C18"/>
    <mergeCell ref="D18:G18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7218672-4557-4592-A47C-3D5F4DDCB4B4}">
          <x14:formula1>
            <xm:f>'SI Deductible and Age'!$B$4:$B$12</xm:f>
          </x14:formula1>
          <xm:sqref>B8</xm:sqref>
        </x14:dataValidation>
        <x14:dataValidation type="list" allowBlank="1" showInputMessage="1" showErrorMessage="1" xr:uid="{44A9483D-0D26-4359-8075-DC4B8E381F4B}">
          <x14:formula1>
            <xm:f>'SI Deductible and Age'!$E$4:$E$123</xm:f>
          </x14:formula1>
          <xm:sqref>B2:B3</xm:sqref>
        </x14:dataValidation>
        <x14:dataValidation type="list" allowBlank="1" showInputMessage="1" showErrorMessage="1" xr:uid="{F3EAE6A8-08B3-4D93-87F6-10EC4F41717B}">
          <x14:formula1>
            <xm:f>'SI Deductible and Age'!$F$4:$F$28</xm:f>
          </x14:formula1>
          <xm:sqref>B4:B6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E3971-E02C-4332-92D9-25A1FDFA937C}">
  <dimension ref="B1:X8752"/>
  <sheetViews>
    <sheetView topLeftCell="J1" workbookViewId="0">
      <selection activeCell="L7" sqref="L7"/>
    </sheetView>
  </sheetViews>
  <sheetFormatPr defaultRowHeight="15"/>
  <cols>
    <col min="2" max="2" width="13.28515625" bestFit="1" customWidth="1"/>
    <col min="8" max="8" width="9.85546875" bestFit="1" customWidth="1"/>
    <col min="13" max="13" width="14.85546875" bestFit="1" customWidth="1"/>
    <col min="16" max="16" width="12" bestFit="1" customWidth="1"/>
    <col min="18" max="18" width="9.140625" style="24"/>
    <col min="23" max="23" width="13.85546875" bestFit="1" customWidth="1"/>
    <col min="24" max="24" width="9.140625" style="25"/>
  </cols>
  <sheetData>
    <row r="1" spans="2:24" ht="15.75" thickBot="1">
      <c r="H1" s="53" t="s">
        <v>35</v>
      </c>
      <c r="I1" s="54"/>
      <c r="M1" s="53" t="s">
        <v>34</v>
      </c>
      <c r="N1" s="55"/>
      <c r="O1" s="55"/>
      <c r="P1" s="55"/>
      <c r="Q1" s="55"/>
      <c r="R1" s="54"/>
      <c r="T1" t="s">
        <v>37</v>
      </c>
      <c r="U1" t="s">
        <v>37</v>
      </c>
      <c r="V1" t="s">
        <v>37</v>
      </c>
      <c r="X1" s="25" t="s">
        <v>37</v>
      </c>
    </row>
    <row r="2" spans="2:24">
      <c r="H2" s="15">
        <v>1</v>
      </c>
      <c r="I2" s="16">
        <v>0</v>
      </c>
      <c r="J2" s="5"/>
      <c r="M2" t="s">
        <v>36</v>
      </c>
      <c r="N2" t="s">
        <v>15</v>
      </c>
      <c r="O2" t="s">
        <v>28</v>
      </c>
      <c r="T2" t="s">
        <v>27</v>
      </c>
      <c r="U2">
        <v>100000</v>
      </c>
      <c r="V2">
        <v>20</v>
      </c>
      <c r="W2" t="str">
        <f>V2&amp;U2&amp;T2</f>
        <v>201000006-25</v>
      </c>
      <c r="X2" s="25">
        <v>0.34611938212204441</v>
      </c>
    </row>
    <row r="3" spans="2:24">
      <c r="B3" s="1" t="s">
        <v>14</v>
      </c>
      <c r="E3" t="s">
        <v>15</v>
      </c>
      <c r="F3" t="s">
        <v>16</v>
      </c>
      <c r="H3" s="15">
        <v>2</v>
      </c>
      <c r="I3" s="17">
        <v>0</v>
      </c>
      <c r="J3" s="4"/>
      <c r="M3">
        <v>10</v>
      </c>
      <c r="N3" s="1">
        <v>1</v>
      </c>
      <c r="O3">
        <v>100000</v>
      </c>
      <c r="P3" t="str">
        <f>M3&amp;N3&amp;O3</f>
        <v>101100000</v>
      </c>
      <c r="Q3" t="str">
        <f>VLOOKUP(N3,'Base rates'!$F$2:$H$1126,3,FALSE)</f>
        <v>6-25</v>
      </c>
      <c r="R3" s="24">
        <f>VLOOKUP(M3&amp;O3&amp;Q3,$W$2:$X$694,2,FALSE)</f>
        <v>0</v>
      </c>
      <c r="T3" t="s">
        <v>17</v>
      </c>
      <c r="U3">
        <v>100000</v>
      </c>
      <c r="V3">
        <v>20</v>
      </c>
      <c r="W3" t="str">
        <f t="shared" ref="W3:W66" si="0">V3&amp;U3&amp;T3</f>
        <v>2010000026-35</v>
      </c>
      <c r="X3" s="25">
        <v>0.31879605606110228</v>
      </c>
    </row>
    <row r="4" spans="2:24">
      <c r="B4" s="1">
        <v>100000</v>
      </c>
      <c r="E4">
        <v>6</v>
      </c>
      <c r="F4">
        <v>1</v>
      </c>
      <c r="H4" s="15">
        <v>3</v>
      </c>
      <c r="I4" s="16">
        <v>0</v>
      </c>
      <c r="J4" s="5"/>
      <c r="M4">
        <v>10</v>
      </c>
      <c r="N4" s="1">
        <v>2</v>
      </c>
      <c r="O4">
        <v>100000</v>
      </c>
      <c r="P4" t="str">
        <f t="shared" ref="P4:P67" si="1">M4&amp;N4&amp;O4</f>
        <v>102100000</v>
      </c>
      <c r="Q4" t="str">
        <f>VLOOKUP(N4,'Base rates'!$F$2:$H$1126,3,FALSE)</f>
        <v>6-25</v>
      </c>
      <c r="R4" s="24">
        <f t="shared" ref="R4:R66" si="2">VLOOKUP(M4&amp;O4&amp;Q4,$W$2:$X$694,2,FALSE)</f>
        <v>0</v>
      </c>
      <c r="T4" t="s">
        <v>18</v>
      </c>
      <c r="U4">
        <v>100000</v>
      </c>
      <c r="V4">
        <v>20</v>
      </c>
      <c r="W4" t="str">
        <f t="shared" si="0"/>
        <v>2010000036-45</v>
      </c>
      <c r="X4" s="25">
        <v>0.2413148936929761</v>
      </c>
    </row>
    <row r="5" spans="2:24">
      <c r="B5" s="1">
        <f>B4+50000</f>
        <v>150000</v>
      </c>
      <c r="E5">
        <v>7</v>
      </c>
      <c r="F5">
        <v>2</v>
      </c>
      <c r="H5" s="15">
        <v>4</v>
      </c>
      <c r="I5" s="17">
        <v>0</v>
      </c>
      <c r="J5" s="4"/>
      <c r="M5">
        <v>10</v>
      </c>
      <c r="N5" s="1">
        <v>3</v>
      </c>
      <c r="O5">
        <v>100000</v>
      </c>
      <c r="P5" t="str">
        <f t="shared" si="1"/>
        <v>103100000</v>
      </c>
      <c r="Q5" t="str">
        <f>VLOOKUP(N5,'Base rates'!$F$2:$H$1126,3,FALSE)</f>
        <v>6-25</v>
      </c>
      <c r="R5" s="24">
        <f t="shared" si="2"/>
        <v>0</v>
      </c>
      <c r="T5" t="s">
        <v>19</v>
      </c>
      <c r="U5">
        <v>100000</v>
      </c>
      <c r="V5">
        <v>20</v>
      </c>
      <c r="W5" t="str">
        <f t="shared" si="0"/>
        <v>2010000046-50</v>
      </c>
      <c r="X5" s="25">
        <v>0.25160104550878803</v>
      </c>
    </row>
    <row r="6" spans="2:24" ht="15.75" thickBot="1">
      <c r="B6" s="1">
        <f t="shared" ref="B6:B12" si="3">B5+50000</f>
        <v>200000</v>
      </c>
      <c r="E6">
        <v>8</v>
      </c>
      <c r="F6">
        <v>3</v>
      </c>
      <c r="H6" s="18">
        <v>5</v>
      </c>
      <c r="I6" s="19">
        <v>0</v>
      </c>
      <c r="J6" s="4"/>
      <c r="M6">
        <v>10</v>
      </c>
      <c r="N6" s="1">
        <v>4</v>
      </c>
      <c r="O6">
        <v>100000</v>
      </c>
      <c r="P6" t="str">
        <f t="shared" si="1"/>
        <v>104100000</v>
      </c>
      <c r="Q6" t="str">
        <f>VLOOKUP(N6,'Base rates'!$F$2:$H$1126,3,FALSE)</f>
        <v>6-25</v>
      </c>
      <c r="R6" s="24">
        <f t="shared" si="2"/>
        <v>0</v>
      </c>
      <c r="T6" t="s">
        <v>20</v>
      </c>
      <c r="U6">
        <v>100000</v>
      </c>
      <c r="V6">
        <v>20</v>
      </c>
      <c r="W6" t="str">
        <f t="shared" si="0"/>
        <v>2010000051-55</v>
      </c>
      <c r="X6" s="25">
        <v>0.26180553031506537</v>
      </c>
    </row>
    <row r="7" spans="2:24">
      <c r="B7" s="1">
        <f t="shared" si="3"/>
        <v>250000</v>
      </c>
      <c r="E7">
        <v>9</v>
      </c>
      <c r="F7">
        <v>4</v>
      </c>
      <c r="M7">
        <v>10</v>
      </c>
      <c r="N7" s="1">
        <v>5</v>
      </c>
      <c r="O7">
        <v>100000</v>
      </c>
      <c r="P7" t="str">
        <f t="shared" si="1"/>
        <v>105100000</v>
      </c>
      <c r="Q7" t="str">
        <f>VLOOKUP(N7,'Base rates'!$F$2:$H$1126,3,FALSE)</f>
        <v>6-25</v>
      </c>
      <c r="R7" s="24">
        <f t="shared" si="2"/>
        <v>0</v>
      </c>
      <c r="T7" t="s">
        <v>21</v>
      </c>
      <c r="U7">
        <v>100000</v>
      </c>
      <c r="V7">
        <v>20</v>
      </c>
      <c r="W7" t="str">
        <f t="shared" si="0"/>
        <v>2010000056-60</v>
      </c>
      <c r="X7" s="25">
        <v>0.18640240298714139</v>
      </c>
    </row>
    <row r="8" spans="2:24">
      <c r="B8" s="1">
        <f t="shared" si="3"/>
        <v>300000</v>
      </c>
      <c r="E8">
        <v>10</v>
      </c>
      <c r="F8">
        <v>5</v>
      </c>
      <c r="K8" s="5"/>
      <c r="M8">
        <v>10</v>
      </c>
      <c r="N8" s="1">
        <v>6</v>
      </c>
      <c r="O8">
        <v>100000</v>
      </c>
      <c r="P8" t="str">
        <f t="shared" si="1"/>
        <v>106100000</v>
      </c>
      <c r="Q8" t="str">
        <f>VLOOKUP(N8,'Base rates'!$F$2:$H$1126,3,FALSE)</f>
        <v>6-25</v>
      </c>
      <c r="R8" s="24">
        <f t="shared" si="2"/>
        <v>0</v>
      </c>
      <c r="T8" t="s">
        <v>22</v>
      </c>
      <c r="U8">
        <v>100000</v>
      </c>
      <c r="V8">
        <v>20</v>
      </c>
      <c r="W8" t="str">
        <f t="shared" si="0"/>
        <v>2010000061-65</v>
      </c>
      <c r="X8" s="25">
        <v>0.15988837173003612</v>
      </c>
    </row>
    <row r="9" spans="2:24">
      <c r="B9" s="1">
        <f t="shared" si="3"/>
        <v>350000</v>
      </c>
      <c r="E9">
        <v>11</v>
      </c>
      <c r="F9">
        <v>6</v>
      </c>
      <c r="K9" s="5"/>
      <c r="M9">
        <v>10</v>
      </c>
      <c r="N9" s="1">
        <v>7</v>
      </c>
      <c r="O9">
        <v>100000</v>
      </c>
      <c r="P9" t="str">
        <f t="shared" si="1"/>
        <v>107100000</v>
      </c>
      <c r="Q9" t="str">
        <f>VLOOKUP(N9,'Base rates'!$F$2:$H$1126,3,FALSE)</f>
        <v>6-25</v>
      </c>
      <c r="R9" s="24">
        <f t="shared" si="2"/>
        <v>0</v>
      </c>
      <c r="T9" t="s">
        <v>23</v>
      </c>
      <c r="U9">
        <v>100000</v>
      </c>
      <c r="V9">
        <v>20</v>
      </c>
      <c r="W9" t="str">
        <f t="shared" si="0"/>
        <v>2010000066-70</v>
      </c>
      <c r="X9" s="25">
        <v>0.15944945563813351</v>
      </c>
    </row>
    <row r="10" spans="2:24">
      <c r="B10" s="1">
        <f t="shared" si="3"/>
        <v>400000</v>
      </c>
      <c r="E10">
        <v>12</v>
      </c>
      <c r="F10">
        <v>7</v>
      </c>
      <c r="K10" s="5"/>
      <c r="M10">
        <v>10</v>
      </c>
      <c r="N10" s="1">
        <v>8</v>
      </c>
      <c r="O10">
        <v>100000</v>
      </c>
      <c r="P10" t="str">
        <f t="shared" si="1"/>
        <v>108100000</v>
      </c>
      <c r="Q10" t="str">
        <f>VLOOKUP(N10,'Base rates'!$F$2:$H$1126,3,FALSE)</f>
        <v>6-25</v>
      </c>
      <c r="R10" s="24">
        <f t="shared" si="2"/>
        <v>0</v>
      </c>
      <c r="T10" t="s">
        <v>24</v>
      </c>
      <c r="U10">
        <v>100000</v>
      </c>
      <c r="V10">
        <v>20</v>
      </c>
      <c r="W10" t="str">
        <f t="shared" si="0"/>
        <v>2010000071-75</v>
      </c>
      <c r="X10" s="25">
        <v>0.16107762967338868</v>
      </c>
    </row>
    <row r="11" spans="2:24">
      <c r="B11" s="1">
        <f t="shared" si="3"/>
        <v>450000</v>
      </c>
      <c r="E11">
        <v>13</v>
      </c>
      <c r="F11">
        <v>8</v>
      </c>
      <c r="K11" s="5"/>
      <c r="M11">
        <v>10</v>
      </c>
      <c r="N11" s="1">
        <v>9</v>
      </c>
      <c r="O11">
        <v>100000</v>
      </c>
      <c r="P11" t="str">
        <f t="shared" si="1"/>
        <v>109100000</v>
      </c>
      <c r="Q11" t="str">
        <f>VLOOKUP(N11,'Base rates'!$F$2:$H$1126,3,FALSE)</f>
        <v>6-25</v>
      </c>
      <c r="R11" s="24">
        <f t="shared" si="2"/>
        <v>0</v>
      </c>
      <c r="T11" t="s">
        <v>25</v>
      </c>
      <c r="U11">
        <v>100000</v>
      </c>
      <c r="V11">
        <v>20</v>
      </c>
      <c r="W11" t="str">
        <f t="shared" si="0"/>
        <v>2010000076-80</v>
      </c>
      <c r="X11" s="25">
        <v>0.1592865488210724</v>
      </c>
    </row>
    <row r="12" spans="2:24">
      <c r="B12" s="1">
        <f t="shared" si="3"/>
        <v>500000</v>
      </c>
      <c r="E12">
        <v>14</v>
      </c>
      <c r="F12">
        <v>9</v>
      </c>
      <c r="K12" s="5"/>
      <c r="M12">
        <v>10</v>
      </c>
      <c r="N12" s="1">
        <v>10</v>
      </c>
      <c r="O12">
        <v>100000</v>
      </c>
      <c r="P12" t="str">
        <f t="shared" si="1"/>
        <v>1010100000</v>
      </c>
      <c r="Q12" t="str">
        <f>VLOOKUP(N12,'Base rates'!$F$2:$H$1126,3,FALSE)</f>
        <v>6-25</v>
      </c>
      <c r="R12" s="24">
        <f t="shared" si="2"/>
        <v>0</v>
      </c>
      <c r="T12" t="s">
        <v>26</v>
      </c>
      <c r="U12">
        <v>100000</v>
      </c>
      <c r="V12">
        <v>20</v>
      </c>
      <c r="W12" t="str">
        <f t="shared" si="0"/>
        <v>20100000&gt;80</v>
      </c>
      <c r="X12" s="25">
        <v>0.15769447695234673</v>
      </c>
    </row>
    <row r="13" spans="2:24">
      <c r="B13" s="1"/>
      <c r="E13">
        <v>15</v>
      </c>
      <c r="F13">
        <v>10</v>
      </c>
      <c r="K13" s="4"/>
      <c r="M13">
        <v>10</v>
      </c>
      <c r="N13" s="1">
        <v>11</v>
      </c>
      <c r="O13">
        <v>100000</v>
      </c>
      <c r="P13" t="str">
        <f t="shared" si="1"/>
        <v>1011100000</v>
      </c>
      <c r="Q13" t="str">
        <f>VLOOKUP(N13,'Base rates'!$F$2:$H$1126,3,FALSE)</f>
        <v>6-25</v>
      </c>
      <c r="R13" s="24">
        <f t="shared" si="2"/>
        <v>0</v>
      </c>
      <c r="T13" t="s">
        <v>27</v>
      </c>
      <c r="U13">
        <v>150000</v>
      </c>
      <c r="V13">
        <v>20</v>
      </c>
      <c r="W13" t="str">
        <f t="shared" si="0"/>
        <v>201500006-25</v>
      </c>
      <c r="X13" s="26">
        <v>0.3388992468199028</v>
      </c>
    </row>
    <row r="14" spans="2:24">
      <c r="B14" s="1"/>
      <c r="E14">
        <v>16</v>
      </c>
      <c r="F14">
        <v>11</v>
      </c>
      <c r="K14" s="5"/>
      <c r="M14">
        <v>10</v>
      </c>
      <c r="N14" s="1">
        <v>12</v>
      </c>
      <c r="O14">
        <v>100000</v>
      </c>
      <c r="P14" t="str">
        <f t="shared" si="1"/>
        <v>1012100000</v>
      </c>
      <c r="Q14" t="str">
        <f>VLOOKUP(N14,'Base rates'!$F$2:$H$1126,3,FALSE)</f>
        <v>6-25</v>
      </c>
      <c r="R14" s="24">
        <f t="shared" si="2"/>
        <v>0</v>
      </c>
      <c r="T14" t="s">
        <v>17</v>
      </c>
      <c r="U14">
        <v>150000</v>
      </c>
      <c r="V14">
        <v>20</v>
      </c>
      <c r="W14" t="str">
        <f t="shared" si="0"/>
        <v>2015000026-35</v>
      </c>
      <c r="X14" s="26">
        <v>0.31127421719768267</v>
      </c>
    </row>
    <row r="15" spans="2:24">
      <c r="B15" s="1"/>
      <c r="E15">
        <v>17</v>
      </c>
      <c r="F15">
        <v>12</v>
      </c>
      <c r="K15" s="5"/>
      <c r="M15">
        <v>10</v>
      </c>
      <c r="N15" s="1">
        <v>13</v>
      </c>
      <c r="O15">
        <v>100000</v>
      </c>
      <c r="P15" t="str">
        <f t="shared" si="1"/>
        <v>1013100000</v>
      </c>
      <c r="Q15" t="str">
        <f>VLOOKUP(N15,'Base rates'!$F$2:$H$1126,3,FALSE)</f>
        <v>6-25</v>
      </c>
      <c r="R15" s="24">
        <f t="shared" si="2"/>
        <v>0</v>
      </c>
      <c r="T15" t="s">
        <v>18</v>
      </c>
      <c r="U15">
        <v>150000</v>
      </c>
      <c r="V15">
        <v>20</v>
      </c>
      <c r="W15" t="str">
        <f t="shared" si="0"/>
        <v>2015000036-45</v>
      </c>
      <c r="X15" s="26">
        <v>0.23488226277383606</v>
      </c>
    </row>
    <row r="16" spans="2:24">
      <c r="B16" s="1"/>
      <c r="E16">
        <v>18</v>
      </c>
      <c r="F16">
        <v>13</v>
      </c>
      <c r="K16" s="4"/>
      <c r="M16">
        <v>10</v>
      </c>
      <c r="N16" s="1">
        <v>14</v>
      </c>
      <c r="O16">
        <v>100000</v>
      </c>
      <c r="P16" t="str">
        <f t="shared" si="1"/>
        <v>1014100000</v>
      </c>
      <c r="Q16" t="str">
        <f>VLOOKUP(N16,'Base rates'!$F$2:$H$1126,3,FALSE)</f>
        <v>6-25</v>
      </c>
      <c r="R16" s="24">
        <f t="shared" si="2"/>
        <v>0</v>
      </c>
      <c r="T16" t="s">
        <v>19</v>
      </c>
      <c r="U16">
        <v>150000</v>
      </c>
      <c r="V16">
        <v>20</v>
      </c>
      <c r="W16" t="str">
        <f t="shared" si="0"/>
        <v>2015000046-50</v>
      </c>
      <c r="X16" s="26">
        <v>0.24759599222854778</v>
      </c>
    </row>
    <row r="17" spans="5:24">
      <c r="E17">
        <v>19</v>
      </c>
      <c r="F17">
        <v>14</v>
      </c>
      <c r="K17" s="5"/>
      <c r="M17">
        <v>10</v>
      </c>
      <c r="N17" s="1">
        <v>15</v>
      </c>
      <c r="O17">
        <v>100000</v>
      </c>
      <c r="P17" t="str">
        <f t="shared" si="1"/>
        <v>1015100000</v>
      </c>
      <c r="Q17" t="str">
        <f>VLOOKUP(N17,'Base rates'!$F$2:$H$1126,3,FALSE)</f>
        <v>6-25</v>
      </c>
      <c r="R17" s="24">
        <f t="shared" si="2"/>
        <v>0</v>
      </c>
      <c r="T17" t="s">
        <v>20</v>
      </c>
      <c r="U17">
        <v>150000</v>
      </c>
      <c r="V17">
        <v>20</v>
      </c>
      <c r="W17" t="str">
        <f t="shared" si="0"/>
        <v>2015000051-55</v>
      </c>
      <c r="X17" s="26">
        <v>0.25785508628447895</v>
      </c>
    </row>
    <row r="18" spans="5:24">
      <c r="E18">
        <v>20</v>
      </c>
      <c r="F18">
        <v>15</v>
      </c>
      <c r="K18" s="5"/>
      <c r="M18">
        <v>10</v>
      </c>
      <c r="N18" s="1">
        <v>16</v>
      </c>
      <c r="O18">
        <v>100000</v>
      </c>
      <c r="P18" t="str">
        <f t="shared" si="1"/>
        <v>1016100000</v>
      </c>
      <c r="Q18" t="str">
        <f>VLOOKUP(N18,'Base rates'!$F$2:$H$1126,3,FALSE)</f>
        <v>6-25</v>
      </c>
      <c r="R18" s="24">
        <f t="shared" si="2"/>
        <v>0</v>
      </c>
      <c r="T18" t="s">
        <v>21</v>
      </c>
      <c r="U18">
        <v>150000</v>
      </c>
      <c r="V18">
        <v>20</v>
      </c>
      <c r="W18" t="str">
        <f t="shared" si="0"/>
        <v>2015000056-60</v>
      </c>
      <c r="X18" s="26">
        <v>0.18204843949593486</v>
      </c>
    </row>
    <row r="19" spans="5:24">
      <c r="E19">
        <v>21</v>
      </c>
      <c r="F19">
        <v>16</v>
      </c>
      <c r="K19" s="4"/>
      <c r="M19">
        <v>10</v>
      </c>
      <c r="N19" s="1">
        <v>17</v>
      </c>
      <c r="O19">
        <v>100000</v>
      </c>
      <c r="P19" t="str">
        <f t="shared" si="1"/>
        <v>1017100000</v>
      </c>
      <c r="Q19" t="str">
        <f>VLOOKUP(N19,'Base rates'!$F$2:$H$1126,3,FALSE)</f>
        <v>6-25</v>
      </c>
      <c r="R19" s="24">
        <f t="shared" si="2"/>
        <v>0</v>
      </c>
      <c r="T19" t="s">
        <v>22</v>
      </c>
      <c r="U19">
        <v>150000</v>
      </c>
      <c r="V19">
        <v>20</v>
      </c>
      <c r="W19" t="str">
        <f t="shared" si="0"/>
        <v>2015000061-65</v>
      </c>
      <c r="X19" s="26">
        <v>0.15539251853251523</v>
      </c>
    </row>
    <row r="20" spans="5:24">
      <c r="E20">
        <v>22</v>
      </c>
      <c r="F20">
        <v>17</v>
      </c>
      <c r="K20" s="5"/>
      <c r="M20">
        <v>10</v>
      </c>
      <c r="N20" s="1">
        <v>18</v>
      </c>
      <c r="O20">
        <v>100000</v>
      </c>
      <c r="P20" t="str">
        <f t="shared" si="1"/>
        <v>1018100000</v>
      </c>
      <c r="Q20" t="str">
        <f>VLOOKUP(N20,'Base rates'!$F$2:$H$1126,3,FALSE)</f>
        <v>6-25</v>
      </c>
      <c r="R20" s="24">
        <f t="shared" si="2"/>
        <v>0</v>
      </c>
      <c r="T20" t="s">
        <v>23</v>
      </c>
      <c r="U20">
        <v>150000</v>
      </c>
      <c r="V20">
        <v>20</v>
      </c>
      <c r="W20" t="str">
        <f t="shared" si="0"/>
        <v>2015000066-70</v>
      </c>
      <c r="X20" s="26">
        <v>0.15513209417118967</v>
      </c>
    </row>
    <row r="21" spans="5:24">
      <c r="E21">
        <v>23</v>
      </c>
      <c r="F21">
        <v>18</v>
      </c>
      <c r="K21" s="5"/>
      <c r="M21">
        <v>10</v>
      </c>
      <c r="N21" s="1">
        <v>19</v>
      </c>
      <c r="O21">
        <v>100000</v>
      </c>
      <c r="P21" t="str">
        <f t="shared" si="1"/>
        <v>1019100000</v>
      </c>
      <c r="Q21" t="str">
        <f>VLOOKUP(N21,'Base rates'!$F$2:$H$1126,3,FALSE)</f>
        <v>6-25</v>
      </c>
      <c r="R21" s="24">
        <f t="shared" si="2"/>
        <v>0</v>
      </c>
      <c r="T21" t="s">
        <v>24</v>
      </c>
      <c r="U21">
        <v>150000</v>
      </c>
      <c r="V21">
        <v>20</v>
      </c>
      <c r="W21" t="str">
        <f t="shared" si="0"/>
        <v>2015000071-75</v>
      </c>
      <c r="X21" s="26">
        <v>0.15629469003978691</v>
      </c>
    </row>
    <row r="22" spans="5:24">
      <c r="E22">
        <v>24</v>
      </c>
      <c r="F22">
        <v>19</v>
      </c>
      <c r="K22" s="4"/>
      <c r="M22">
        <v>10</v>
      </c>
      <c r="N22" s="1">
        <v>20</v>
      </c>
      <c r="O22">
        <v>100000</v>
      </c>
      <c r="P22" t="str">
        <f t="shared" si="1"/>
        <v>1020100000</v>
      </c>
      <c r="Q22" t="str">
        <f>VLOOKUP(N22,'Base rates'!$F$2:$H$1126,3,FALSE)</f>
        <v>6-25</v>
      </c>
      <c r="R22" s="24">
        <f t="shared" si="2"/>
        <v>0</v>
      </c>
      <c r="T22" t="s">
        <v>25</v>
      </c>
      <c r="U22">
        <v>150000</v>
      </c>
      <c r="V22">
        <v>20</v>
      </c>
      <c r="W22" t="str">
        <f t="shared" si="0"/>
        <v>2015000076-80</v>
      </c>
      <c r="X22" s="26">
        <v>0.15500374345875301</v>
      </c>
    </row>
    <row r="23" spans="5:24">
      <c r="E23">
        <v>25</v>
      </c>
      <c r="F23">
        <v>20</v>
      </c>
      <c r="K23" s="5"/>
      <c r="M23">
        <v>10</v>
      </c>
      <c r="N23" s="1">
        <v>21</v>
      </c>
      <c r="O23">
        <v>100000</v>
      </c>
      <c r="P23" t="str">
        <f t="shared" si="1"/>
        <v>1021100000</v>
      </c>
      <c r="Q23" t="str">
        <f>VLOOKUP(N23,'Base rates'!$F$2:$H$1126,3,FALSE)</f>
        <v>6-25</v>
      </c>
      <c r="R23" s="24">
        <f t="shared" si="2"/>
        <v>0</v>
      </c>
      <c r="T23" t="s">
        <v>26</v>
      </c>
      <c r="U23">
        <v>150000</v>
      </c>
      <c r="V23">
        <v>20</v>
      </c>
      <c r="W23" t="str">
        <f t="shared" si="0"/>
        <v>20150000&gt;80</v>
      </c>
      <c r="X23" s="26">
        <v>0.15385623538672277</v>
      </c>
    </row>
    <row r="24" spans="5:24">
      <c r="E24">
        <v>26</v>
      </c>
      <c r="F24">
        <v>21</v>
      </c>
      <c r="K24" s="5"/>
      <c r="M24">
        <v>10</v>
      </c>
      <c r="N24" s="1">
        <v>22</v>
      </c>
      <c r="O24">
        <v>100000</v>
      </c>
      <c r="P24" t="str">
        <f t="shared" si="1"/>
        <v>1022100000</v>
      </c>
      <c r="Q24" t="str">
        <f>VLOOKUP(N24,'Base rates'!$F$2:$H$1126,3,FALSE)</f>
        <v>6-25</v>
      </c>
      <c r="R24" s="24">
        <f t="shared" si="2"/>
        <v>0</v>
      </c>
      <c r="T24" t="s">
        <v>27</v>
      </c>
      <c r="U24">
        <v>200000</v>
      </c>
      <c r="V24">
        <v>20</v>
      </c>
      <c r="W24" t="str">
        <f t="shared" si="0"/>
        <v>202000006-25</v>
      </c>
      <c r="X24" s="26">
        <v>0.3321277338387123</v>
      </c>
    </row>
    <row r="25" spans="5:24">
      <c r="E25">
        <v>27</v>
      </c>
      <c r="F25">
        <v>22</v>
      </c>
      <c r="K25" s="4"/>
      <c r="M25">
        <v>10</v>
      </c>
      <c r="N25" s="1">
        <v>23</v>
      </c>
      <c r="O25">
        <v>100000</v>
      </c>
      <c r="P25" t="str">
        <f t="shared" si="1"/>
        <v>1023100000</v>
      </c>
      <c r="Q25" t="str">
        <f>VLOOKUP(N25,'Base rates'!$F$2:$H$1126,3,FALSE)</f>
        <v>6-25</v>
      </c>
      <c r="R25" s="24">
        <f t="shared" si="2"/>
        <v>0</v>
      </c>
      <c r="T25" t="s">
        <v>17</v>
      </c>
      <c r="U25">
        <v>200000</v>
      </c>
      <c r="V25">
        <v>20</v>
      </c>
      <c r="W25" t="str">
        <f t="shared" si="0"/>
        <v>2020000026-35</v>
      </c>
      <c r="X25" s="26">
        <v>0.30421974697314791</v>
      </c>
    </row>
    <row r="26" spans="5:24">
      <c r="E26">
        <v>28</v>
      </c>
      <c r="F26">
        <v>23</v>
      </c>
      <c r="K26" s="5"/>
      <c r="M26">
        <v>10</v>
      </c>
      <c r="N26" s="1">
        <v>24</v>
      </c>
      <c r="O26">
        <v>100000</v>
      </c>
      <c r="P26" t="str">
        <f t="shared" si="1"/>
        <v>1024100000</v>
      </c>
      <c r="Q26" t="str">
        <f>VLOOKUP(N26,'Base rates'!$F$2:$H$1126,3,FALSE)</f>
        <v>6-25</v>
      </c>
      <c r="R26" s="24">
        <f t="shared" si="2"/>
        <v>0</v>
      </c>
      <c r="T26" t="s">
        <v>18</v>
      </c>
      <c r="U26">
        <v>200000</v>
      </c>
      <c r="V26">
        <v>20</v>
      </c>
      <c r="W26" t="str">
        <f t="shared" si="0"/>
        <v>2020000036-45</v>
      </c>
      <c r="X26" s="26">
        <v>0.22889750808232823</v>
      </c>
    </row>
    <row r="27" spans="5:24">
      <c r="E27">
        <v>29</v>
      </c>
      <c r="F27">
        <v>24</v>
      </c>
      <c r="K27" s="5"/>
      <c r="M27">
        <v>10</v>
      </c>
      <c r="N27" s="1">
        <v>25</v>
      </c>
      <c r="O27">
        <v>100000</v>
      </c>
      <c r="P27" t="str">
        <f t="shared" si="1"/>
        <v>1025100000</v>
      </c>
      <c r="Q27" t="str">
        <f>VLOOKUP(N27,'Base rates'!$F$2:$H$1126,3,FALSE)</f>
        <v>6-25</v>
      </c>
      <c r="R27" s="24">
        <f t="shared" si="2"/>
        <v>0</v>
      </c>
      <c r="T27" t="s">
        <v>19</v>
      </c>
      <c r="U27">
        <v>200000</v>
      </c>
      <c r="V27">
        <v>20</v>
      </c>
      <c r="W27" t="str">
        <f t="shared" si="0"/>
        <v>2020000046-50</v>
      </c>
      <c r="X27" s="26">
        <v>0.24390446802761045</v>
      </c>
    </row>
    <row r="28" spans="5:24">
      <c r="E28">
        <v>30</v>
      </c>
      <c r="F28">
        <v>25</v>
      </c>
      <c r="K28" s="4"/>
      <c r="M28">
        <v>10</v>
      </c>
      <c r="N28" s="1">
        <v>26</v>
      </c>
      <c r="O28">
        <v>100000</v>
      </c>
      <c r="P28" t="str">
        <f t="shared" si="1"/>
        <v>1026100000</v>
      </c>
      <c r="Q28" t="str">
        <f>VLOOKUP(N28,'Base rates'!$F$2:$H$1126,3,FALSE)</f>
        <v>26-35</v>
      </c>
      <c r="R28" s="24">
        <f t="shared" si="2"/>
        <v>0</v>
      </c>
      <c r="T28" t="s">
        <v>20</v>
      </c>
      <c r="U28">
        <v>200000</v>
      </c>
      <c r="V28">
        <v>20</v>
      </c>
      <c r="W28" t="str">
        <f t="shared" si="0"/>
        <v>2020000051-55</v>
      </c>
      <c r="X28" s="26">
        <v>0.25421389633694291</v>
      </c>
    </row>
    <row r="29" spans="5:24">
      <c r="E29">
        <v>31</v>
      </c>
      <c r="M29">
        <v>10</v>
      </c>
      <c r="N29" s="1">
        <v>27</v>
      </c>
      <c r="O29">
        <v>100000</v>
      </c>
      <c r="P29" t="str">
        <f t="shared" si="1"/>
        <v>1027100000</v>
      </c>
      <c r="Q29" t="str">
        <f>VLOOKUP(N29,'Base rates'!$F$2:$H$1126,3,FALSE)</f>
        <v>26-35</v>
      </c>
      <c r="R29" s="24">
        <f t="shared" si="2"/>
        <v>0</v>
      </c>
      <c r="T29" t="s">
        <v>21</v>
      </c>
      <c r="U29">
        <v>200000</v>
      </c>
      <c r="V29">
        <v>20</v>
      </c>
      <c r="W29" t="str">
        <f t="shared" si="0"/>
        <v>2020000056-60</v>
      </c>
      <c r="X29" s="26">
        <v>0.17803531895217439</v>
      </c>
    </row>
    <row r="30" spans="5:24">
      <c r="E30">
        <v>32</v>
      </c>
      <c r="M30">
        <v>10</v>
      </c>
      <c r="N30" s="1">
        <v>28</v>
      </c>
      <c r="O30">
        <v>100000</v>
      </c>
      <c r="P30" t="str">
        <f t="shared" si="1"/>
        <v>1028100000</v>
      </c>
      <c r="Q30" t="str">
        <f>VLOOKUP(N30,'Base rates'!$F$2:$H$1126,3,FALSE)</f>
        <v>26-35</v>
      </c>
      <c r="R30" s="24">
        <f t="shared" si="2"/>
        <v>0</v>
      </c>
      <c r="T30" t="s">
        <v>22</v>
      </c>
      <c r="U30">
        <v>200000</v>
      </c>
      <c r="V30">
        <v>20</v>
      </c>
      <c r="W30" t="str">
        <f t="shared" si="0"/>
        <v>2020000061-65</v>
      </c>
      <c r="X30" s="26">
        <v>0.1512486158872266</v>
      </c>
    </row>
    <row r="31" spans="5:24">
      <c r="E31">
        <v>33</v>
      </c>
      <c r="M31">
        <v>10</v>
      </c>
      <c r="N31" s="1">
        <v>29</v>
      </c>
      <c r="O31">
        <v>100000</v>
      </c>
      <c r="P31" t="str">
        <f t="shared" si="1"/>
        <v>1029100000</v>
      </c>
      <c r="Q31" t="str">
        <f>VLOOKUP(N31,'Base rates'!$F$2:$H$1126,3,FALSE)</f>
        <v>26-35</v>
      </c>
      <c r="R31" s="24">
        <f t="shared" si="2"/>
        <v>0</v>
      </c>
      <c r="T31" t="s">
        <v>23</v>
      </c>
      <c r="U31">
        <v>200000</v>
      </c>
      <c r="V31">
        <v>20</v>
      </c>
      <c r="W31" t="str">
        <f t="shared" si="0"/>
        <v>2020000066-70</v>
      </c>
      <c r="X31" s="26">
        <v>0.15114766009361913</v>
      </c>
    </row>
    <row r="32" spans="5:24">
      <c r="E32">
        <v>34</v>
      </c>
      <c r="M32">
        <v>10</v>
      </c>
      <c r="N32" s="1">
        <v>30</v>
      </c>
      <c r="O32">
        <v>100000</v>
      </c>
      <c r="P32" t="str">
        <f t="shared" si="1"/>
        <v>1030100000</v>
      </c>
      <c r="Q32" t="str">
        <f>VLOOKUP(N32,'Base rates'!$F$2:$H$1126,3,FALSE)</f>
        <v>26-35</v>
      </c>
      <c r="R32" s="24">
        <f t="shared" si="2"/>
        <v>0</v>
      </c>
      <c r="T32" t="s">
        <v>24</v>
      </c>
      <c r="U32">
        <v>200000</v>
      </c>
      <c r="V32">
        <v>20</v>
      </c>
      <c r="W32" t="str">
        <f t="shared" si="0"/>
        <v>2020000071-75</v>
      </c>
      <c r="X32" s="26">
        <v>0.15187065084310758</v>
      </c>
    </row>
    <row r="33" spans="5:24">
      <c r="E33">
        <v>35</v>
      </c>
      <c r="M33">
        <v>10</v>
      </c>
      <c r="N33" s="1">
        <v>31</v>
      </c>
      <c r="O33">
        <v>100000</v>
      </c>
      <c r="P33" t="str">
        <f t="shared" si="1"/>
        <v>1031100000</v>
      </c>
      <c r="Q33" t="str">
        <f>VLOOKUP(N33,'Base rates'!$F$2:$H$1126,3,FALSE)</f>
        <v>26-35</v>
      </c>
      <c r="R33" s="24">
        <f t="shared" si="2"/>
        <v>0</v>
      </c>
      <c r="T33" t="s">
        <v>25</v>
      </c>
      <c r="U33">
        <v>200000</v>
      </c>
      <c r="V33">
        <v>20</v>
      </c>
      <c r="W33" t="str">
        <f t="shared" si="0"/>
        <v>2020000076-80</v>
      </c>
      <c r="X33" s="26">
        <v>0.15104230964479914</v>
      </c>
    </row>
    <row r="34" spans="5:24">
      <c r="E34">
        <v>36</v>
      </c>
      <c r="M34">
        <v>10</v>
      </c>
      <c r="N34" s="1">
        <v>32</v>
      </c>
      <c r="O34">
        <v>100000</v>
      </c>
      <c r="P34" t="str">
        <f t="shared" si="1"/>
        <v>1032100000</v>
      </c>
      <c r="Q34" t="str">
        <f>VLOOKUP(N34,'Base rates'!$F$2:$H$1126,3,FALSE)</f>
        <v>26-35</v>
      </c>
      <c r="R34" s="24">
        <f t="shared" si="2"/>
        <v>0</v>
      </c>
      <c r="T34" t="s">
        <v>26</v>
      </c>
      <c r="U34">
        <v>200000</v>
      </c>
      <c r="V34">
        <v>20</v>
      </c>
      <c r="W34" t="str">
        <f t="shared" si="0"/>
        <v>20200000&gt;80</v>
      </c>
      <c r="X34" s="26">
        <v>0.15030600635741387</v>
      </c>
    </row>
    <row r="35" spans="5:24">
      <c r="E35">
        <v>37</v>
      </c>
      <c r="M35">
        <v>10</v>
      </c>
      <c r="N35" s="1">
        <v>33</v>
      </c>
      <c r="O35">
        <v>100000</v>
      </c>
      <c r="P35" t="str">
        <f t="shared" si="1"/>
        <v>1033100000</v>
      </c>
      <c r="Q35" t="str">
        <f>VLOOKUP(N35,'Base rates'!$F$2:$H$1126,3,FALSE)</f>
        <v>26-35</v>
      </c>
      <c r="R35" s="24">
        <f t="shared" si="2"/>
        <v>0</v>
      </c>
      <c r="T35" t="s">
        <v>27</v>
      </c>
      <c r="U35">
        <v>250000</v>
      </c>
      <c r="V35">
        <v>20</v>
      </c>
      <c r="W35" t="str">
        <f t="shared" si="0"/>
        <v>202500006-25</v>
      </c>
      <c r="X35" s="25">
        <v>0.32576429040107024</v>
      </c>
    </row>
    <row r="36" spans="5:24">
      <c r="E36">
        <v>38</v>
      </c>
      <c r="M36">
        <v>10</v>
      </c>
      <c r="N36" s="1">
        <v>34</v>
      </c>
      <c r="O36">
        <v>100000</v>
      </c>
      <c r="P36" t="str">
        <f t="shared" si="1"/>
        <v>1034100000</v>
      </c>
      <c r="Q36" t="str">
        <f>VLOOKUP(N36,'Base rates'!$F$2:$H$1126,3,FALSE)</f>
        <v>26-35</v>
      </c>
      <c r="R36" s="24">
        <f t="shared" si="2"/>
        <v>0</v>
      </c>
      <c r="T36" t="s">
        <v>17</v>
      </c>
      <c r="U36">
        <v>250000</v>
      </c>
      <c r="V36">
        <v>20</v>
      </c>
      <c r="W36" t="str">
        <f t="shared" si="0"/>
        <v>2025000026-35</v>
      </c>
      <c r="X36" s="25">
        <v>0.29759039805495902</v>
      </c>
    </row>
    <row r="37" spans="5:24">
      <c r="E37">
        <v>39</v>
      </c>
      <c r="M37">
        <v>10</v>
      </c>
      <c r="N37" s="1">
        <v>35</v>
      </c>
      <c r="O37">
        <v>100000</v>
      </c>
      <c r="P37" t="str">
        <f t="shared" si="1"/>
        <v>1035100000</v>
      </c>
      <c r="Q37" t="str">
        <f>VLOOKUP(N37,'Base rates'!$F$2:$H$1126,3,FALSE)</f>
        <v>26-35</v>
      </c>
      <c r="R37" s="24">
        <f t="shared" si="2"/>
        <v>0</v>
      </c>
      <c r="T37" t="s">
        <v>18</v>
      </c>
      <c r="U37">
        <v>250000</v>
      </c>
      <c r="V37">
        <v>20</v>
      </c>
      <c r="W37" t="str">
        <f t="shared" si="0"/>
        <v>2025000036-45</v>
      </c>
      <c r="X37" s="25">
        <v>0.22331542770265678</v>
      </c>
    </row>
    <row r="38" spans="5:24">
      <c r="E38">
        <v>40</v>
      </c>
      <c r="M38">
        <v>10</v>
      </c>
      <c r="N38" s="1">
        <v>36</v>
      </c>
      <c r="O38">
        <v>100000</v>
      </c>
      <c r="P38" t="str">
        <f t="shared" si="1"/>
        <v>1036100000</v>
      </c>
      <c r="Q38" t="str">
        <f>VLOOKUP(N38,'Base rates'!$F$2:$H$1126,3,FALSE)</f>
        <v>36-45</v>
      </c>
      <c r="R38" s="24">
        <f t="shared" si="2"/>
        <v>0</v>
      </c>
      <c r="T38" t="s">
        <v>19</v>
      </c>
      <c r="U38">
        <v>250000</v>
      </c>
      <c r="V38">
        <v>20</v>
      </c>
      <c r="W38" t="str">
        <f t="shared" si="0"/>
        <v>2025000046-50</v>
      </c>
      <c r="X38" s="25">
        <v>0.24049104350187089</v>
      </c>
    </row>
    <row r="39" spans="5:24">
      <c r="E39">
        <v>41</v>
      </c>
      <c r="M39">
        <v>10</v>
      </c>
      <c r="N39" s="1">
        <v>37</v>
      </c>
      <c r="O39">
        <v>100000</v>
      </c>
      <c r="P39" t="str">
        <f t="shared" si="1"/>
        <v>1037100000</v>
      </c>
      <c r="Q39" t="str">
        <f>VLOOKUP(N39,'Base rates'!$F$2:$H$1126,3,FALSE)</f>
        <v>36-45</v>
      </c>
      <c r="R39" s="24">
        <f t="shared" si="2"/>
        <v>0</v>
      </c>
      <c r="T39" t="s">
        <v>20</v>
      </c>
      <c r="U39">
        <v>250000</v>
      </c>
      <c r="V39">
        <v>20</v>
      </c>
      <c r="W39" t="str">
        <f t="shared" si="0"/>
        <v>2025000051-55</v>
      </c>
      <c r="X39" s="25">
        <v>0.25084701415135657</v>
      </c>
    </row>
    <row r="40" spans="5:24">
      <c r="E40">
        <v>42</v>
      </c>
      <c r="M40">
        <v>10</v>
      </c>
      <c r="N40" s="1">
        <v>38</v>
      </c>
      <c r="O40">
        <v>100000</v>
      </c>
      <c r="P40" t="str">
        <f t="shared" si="1"/>
        <v>1038100000</v>
      </c>
      <c r="Q40" t="str">
        <f>VLOOKUP(N40,'Base rates'!$F$2:$H$1126,3,FALSE)</f>
        <v>36-45</v>
      </c>
      <c r="R40" s="24">
        <f t="shared" si="2"/>
        <v>0</v>
      </c>
      <c r="T40" t="s">
        <v>21</v>
      </c>
      <c r="U40">
        <v>250000</v>
      </c>
      <c r="V40">
        <v>20</v>
      </c>
      <c r="W40" t="str">
        <f t="shared" si="0"/>
        <v>2025000056-60</v>
      </c>
      <c r="X40" s="25">
        <v>0.1743245254308039</v>
      </c>
    </row>
    <row r="41" spans="5:24">
      <c r="E41">
        <v>43</v>
      </c>
      <c r="M41">
        <v>10</v>
      </c>
      <c r="N41" s="1">
        <v>39</v>
      </c>
      <c r="O41">
        <v>100000</v>
      </c>
      <c r="P41" t="str">
        <f t="shared" si="1"/>
        <v>1039100000</v>
      </c>
      <c r="Q41" t="str">
        <f>VLOOKUP(N41,'Base rates'!$F$2:$H$1126,3,FALSE)</f>
        <v>36-45</v>
      </c>
      <c r="R41" s="24">
        <f t="shared" si="2"/>
        <v>0</v>
      </c>
      <c r="T41" t="s">
        <v>22</v>
      </c>
      <c r="U41">
        <v>250000</v>
      </c>
      <c r="V41">
        <v>20</v>
      </c>
      <c r="W41" t="str">
        <f t="shared" si="0"/>
        <v>2025000061-65</v>
      </c>
      <c r="X41" s="25">
        <v>0.14741689268787328</v>
      </c>
    </row>
    <row r="42" spans="5:24">
      <c r="E42">
        <v>44</v>
      </c>
      <c r="M42">
        <v>10</v>
      </c>
      <c r="N42" s="1">
        <v>40</v>
      </c>
      <c r="O42">
        <v>100000</v>
      </c>
      <c r="P42" t="str">
        <f t="shared" si="1"/>
        <v>1040100000</v>
      </c>
      <c r="Q42" t="str">
        <f>VLOOKUP(N42,'Base rates'!$F$2:$H$1126,3,FALSE)</f>
        <v>36-45</v>
      </c>
      <c r="R42" s="24">
        <f t="shared" si="2"/>
        <v>0</v>
      </c>
      <c r="T42" t="s">
        <v>23</v>
      </c>
      <c r="U42">
        <v>250000</v>
      </c>
      <c r="V42">
        <v>20</v>
      </c>
      <c r="W42" t="str">
        <f t="shared" si="0"/>
        <v>2025000066-70</v>
      </c>
      <c r="X42" s="25">
        <v>0.14745907324196783</v>
      </c>
    </row>
    <row r="43" spans="5:24">
      <c r="E43">
        <v>45</v>
      </c>
      <c r="M43">
        <v>10</v>
      </c>
      <c r="N43" s="1">
        <v>41</v>
      </c>
      <c r="O43">
        <v>100000</v>
      </c>
      <c r="P43" t="str">
        <f t="shared" si="1"/>
        <v>1041100000</v>
      </c>
      <c r="Q43" t="str">
        <f>VLOOKUP(N43,'Base rates'!$F$2:$H$1126,3,FALSE)</f>
        <v>36-45</v>
      </c>
      <c r="R43" s="24">
        <f t="shared" si="2"/>
        <v>0</v>
      </c>
      <c r="T43" t="s">
        <v>24</v>
      </c>
      <c r="U43">
        <v>250000</v>
      </c>
      <c r="V43">
        <v>20</v>
      </c>
      <c r="W43" t="str">
        <f t="shared" si="0"/>
        <v>2025000071-75</v>
      </c>
      <c r="X43" s="25">
        <v>0.14776657635052981</v>
      </c>
    </row>
    <row r="44" spans="5:24">
      <c r="E44">
        <v>46</v>
      </c>
      <c r="M44">
        <v>10</v>
      </c>
      <c r="N44" s="1">
        <v>42</v>
      </c>
      <c r="O44">
        <v>100000</v>
      </c>
      <c r="P44" t="str">
        <f t="shared" si="1"/>
        <v>1042100000</v>
      </c>
      <c r="Q44" t="str">
        <f>VLOOKUP(N44,'Base rates'!$F$2:$H$1126,3,FALSE)</f>
        <v>36-45</v>
      </c>
      <c r="R44" s="24">
        <f t="shared" si="2"/>
        <v>0</v>
      </c>
      <c r="T44" t="s">
        <v>25</v>
      </c>
      <c r="U44">
        <v>250000</v>
      </c>
      <c r="V44">
        <v>20</v>
      </c>
      <c r="W44" t="str">
        <f t="shared" si="0"/>
        <v>2025000076-80</v>
      </c>
      <c r="X44" s="25">
        <v>0.14736738301167029</v>
      </c>
    </row>
    <row r="45" spans="5:24">
      <c r="E45">
        <v>47</v>
      </c>
      <c r="M45">
        <v>10</v>
      </c>
      <c r="N45" s="1">
        <v>43</v>
      </c>
      <c r="O45">
        <v>100000</v>
      </c>
      <c r="P45" t="str">
        <f t="shared" si="1"/>
        <v>1043100000</v>
      </c>
      <c r="Q45" t="str">
        <f>VLOOKUP(N45,'Base rates'!$F$2:$H$1126,3,FALSE)</f>
        <v>36-45</v>
      </c>
      <c r="R45" s="24">
        <f t="shared" si="2"/>
        <v>0</v>
      </c>
      <c r="T45" t="s">
        <v>26</v>
      </c>
      <c r="U45">
        <v>250000</v>
      </c>
      <c r="V45">
        <v>20</v>
      </c>
      <c r="W45" t="str">
        <f t="shared" si="0"/>
        <v>20250000&gt;80</v>
      </c>
      <c r="X45" s="25">
        <v>0.14701254448823964</v>
      </c>
    </row>
    <row r="46" spans="5:24">
      <c r="E46">
        <v>48</v>
      </c>
      <c r="M46">
        <v>10</v>
      </c>
      <c r="N46" s="1">
        <v>44</v>
      </c>
      <c r="O46">
        <v>100000</v>
      </c>
      <c r="P46" t="str">
        <f t="shared" si="1"/>
        <v>1044100000</v>
      </c>
      <c r="Q46" t="str">
        <f>VLOOKUP(N46,'Base rates'!$F$2:$H$1126,3,FALSE)</f>
        <v>36-45</v>
      </c>
      <c r="R46" s="24">
        <f t="shared" si="2"/>
        <v>0</v>
      </c>
      <c r="T46" t="s">
        <v>27</v>
      </c>
      <c r="U46">
        <v>300000</v>
      </c>
      <c r="V46">
        <v>20</v>
      </c>
      <c r="W46" t="str">
        <f t="shared" si="0"/>
        <v>203000006-25</v>
      </c>
      <c r="X46" s="26">
        <v>0.31977310840453022</v>
      </c>
    </row>
    <row r="47" spans="5:24">
      <c r="E47">
        <v>49</v>
      </c>
      <c r="M47">
        <v>10</v>
      </c>
      <c r="N47" s="1">
        <v>45</v>
      </c>
      <c r="O47">
        <v>100000</v>
      </c>
      <c r="P47" t="str">
        <f t="shared" si="1"/>
        <v>1045100000</v>
      </c>
      <c r="Q47" t="str">
        <f>VLOOKUP(N47,'Base rates'!$F$2:$H$1126,3,FALSE)</f>
        <v>36-45</v>
      </c>
      <c r="R47" s="24">
        <f t="shared" si="2"/>
        <v>0</v>
      </c>
      <c r="T47" t="s">
        <v>17</v>
      </c>
      <c r="U47">
        <v>300000</v>
      </c>
      <c r="V47">
        <v>20</v>
      </c>
      <c r="W47" t="str">
        <f t="shared" si="0"/>
        <v>2030000026-35</v>
      </c>
      <c r="X47" s="26">
        <v>0.2913488660484842</v>
      </c>
    </row>
    <row r="48" spans="5:24">
      <c r="E48">
        <v>50</v>
      </c>
      <c r="M48">
        <v>10</v>
      </c>
      <c r="N48" s="1">
        <v>46</v>
      </c>
      <c r="O48">
        <v>100000</v>
      </c>
      <c r="P48" t="str">
        <f t="shared" si="1"/>
        <v>1046100000</v>
      </c>
      <c r="Q48" t="str">
        <f>VLOOKUP(N48,'Base rates'!$F$2:$H$1126,3,FALSE)</f>
        <v>46-50</v>
      </c>
      <c r="R48" s="24">
        <f t="shared" si="2"/>
        <v>0</v>
      </c>
      <c r="T48" t="s">
        <v>18</v>
      </c>
      <c r="U48">
        <v>300000</v>
      </c>
      <c r="V48">
        <v>20</v>
      </c>
      <c r="W48" t="str">
        <f t="shared" si="0"/>
        <v>2030000036-45</v>
      </c>
      <c r="X48" s="26">
        <v>0.21794030812124643</v>
      </c>
    </row>
    <row r="49" spans="5:24">
      <c r="E49">
        <v>51</v>
      </c>
      <c r="M49">
        <v>10</v>
      </c>
      <c r="N49" s="1">
        <v>47</v>
      </c>
      <c r="O49">
        <v>100000</v>
      </c>
      <c r="P49" t="str">
        <f t="shared" si="1"/>
        <v>1047100000</v>
      </c>
      <c r="Q49" t="str">
        <f>VLOOKUP(N49,'Base rates'!$F$2:$H$1126,3,FALSE)</f>
        <v>46-50</v>
      </c>
      <c r="R49" s="24">
        <f t="shared" si="2"/>
        <v>0</v>
      </c>
      <c r="T49" t="s">
        <v>19</v>
      </c>
      <c r="U49">
        <v>300000</v>
      </c>
      <c r="V49">
        <v>20</v>
      </c>
      <c r="W49" t="str">
        <f t="shared" si="0"/>
        <v>2030000046-50</v>
      </c>
      <c r="X49" s="26">
        <v>0.2373254335967</v>
      </c>
    </row>
    <row r="50" spans="5:24">
      <c r="E50">
        <v>52</v>
      </c>
      <c r="M50">
        <v>10</v>
      </c>
      <c r="N50" s="1">
        <v>48</v>
      </c>
      <c r="O50">
        <v>100000</v>
      </c>
      <c r="P50" t="str">
        <f t="shared" si="1"/>
        <v>1048100000</v>
      </c>
      <c r="Q50" t="str">
        <f>VLOOKUP(N50,'Base rates'!$F$2:$H$1126,3,FALSE)</f>
        <v>46-50</v>
      </c>
      <c r="R50" s="24">
        <f t="shared" si="2"/>
        <v>0</v>
      </c>
      <c r="T50" t="s">
        <v>20</v>
      </c>
      <c r="U50">
        <v>300000</v>
      </c>
      <c r="V50">
        <v>20</v>
      </c>
      <c r="W50" t="str">
        <f t="shared" si="0"/>
        <v>2030000051-55</v>
      </c>
      <c r="X50" s="26">
        <v>0.24772456761244377</v>
      </c>
    </row>
    <row r="51" spans="5:24">
      <c r="E51">
        <v>53</v>
      </c>
      <c r="M51">
        <v>10</v>
      </c>
      <c r="N51" s="1">
        <v>49</v>
      </c>
      <c r="O51">
        <v>100000</v>
      </c>
      <c r="P51" t="str">
        <f t="shared" si="1"/>
        <v>1049100000</v>
      </c>
      <c r="Q51" t="str">
        <f>VLOOKUP(N51,'Base rates'!$F$2:$H$1126,3,FALSE)</f>
        <v>46-50</v>
      </c>
      <c r="R51" s="24">
        <f t="shared" si="2"/>
        <v>0</v>
      </c>
      <c r="T51" t="s">
        <v>21</v>
      </c>
      <c r="U51">
        <v>300000</v>
      </c>
      <c r="V51">
        <v>20</v>
      </c>
      <c r="W51" t="str">
        <f t="shared" si="0"/>
        <v>2030000056-60</v>
      </c>
      <c r="X51" s="26">
        <v>0.17088313551908485</v>
      </c>
    </row>
    <row r="52" spans="5:24">
      <c r="E52">
        <v>54</v>
      </c>
      <c r="M52">
        <v>10</v>
      </c>
      <c r="N52" s="1">
        <v>50</v>
      </c>
      <c r="O52">
        <v>100000</v>
      </c>
      <c r="P52" t="str">
        <f t="shared" si="1"/>
        <v>1050100000</v>
      </c>
      <c r="Q52" t="str">
        <f>VLOOKUP(N52,'Base rates'!$F$2:$H$1126,3,FALSE)</f>
        <v>46-50</v>
      </c>
      <c r="R52" s="24">
        <f t="shared" si="2"/>
        <v>0</v>
      </c>
      <c r="T52" t="s">
        <v>22</v>
      </c>
      <c r="U52">
        <v>300000</v>
      </c>
      <c r="V52">
        <v>20</v>
      </c>
      <c r="W52" t="str">
        <f t="shared" si="0"/>
        <v>2030000061-65</v>
      </c>
      <c r="X52" s="26">
        <v>0.14386335259279304</v>
      </c>
    </row>
    <row r="53" spans="5:24">
      <c r="E53">
        <v>55</v>
      </c>
      <c r="M53">
        <v>10</v>
      </c>
      <c r="N53" s="1">
        <v>51</v>
      </c>
      <c r="O53">
        <v>100000</v>
      </c>
      <c r="P53" t="str">
        <f t="shared" si="1"/>
        <v>1051100000</v>
      </c>
      <c r="Q53" t="str">
        <f>VLOOKUP(N53,'Base rates'!$F$2:$H$1126,3,FALSE)</f>
        <v>51-55</v>
      </c>
      <c r="R53" s="24">
        <f t="shared" si="2"/>
        <v>0</v>
      </c>
      <c r="T53" t="s">
        <v>23</v>
      </c>
      <c r="U53">
        <v>300000</v>
      </c>
      <c r="V53">
        <v>20</v>
      </c>
      <c r="W53" t="str">
        <f t="shared" si="0"/>
        <v>2030000066-70</v>
      </c>
      <c r="X53" s="26">
        <v>0.14386335259279304</v>
      </c>
    </row>
    <row r="54" spans="5:24">
      <c r="E54">
        <v>56</v>
      </c>
      <c r="M54">
        <v>10</v>
      </c>
      <c r="N54" s="1">
        <v>52</v>
      </c>
      <c r="O54">
        <v>100000</v>
      </c>
      <c r="P54" t="str">
        <f t="shared" si="1"/>
        <v>1052100000</v>
      </c>
      <c r="Q54" t="str">
        <f>VLOOKUP(N54,'Base rates'!$F$2:$H$1126,3,FALSE)</f>
        <v>51-55</v>
      </c>
      <c r="R54" s="24">
        <f t="shared" si="2"/>
        <v>0</v>
      </c>
      <c r="T54" t="s">
        <v>24</v>
      </c>
      <c r="U54">
        <v>300000</v>
      </c>
      <c r="V54">
        <v>20</v>
      </c>
      <c r="W54" t="str">
        <f t="shared" si="0"/>
        <v>2030000071-75</v>
      </c>
      <c r="X54" s="26">
        <v>0.14386335259279304</v>
      </c>
    </row>
    <row r="55" spans="5:24">
      <c r="E55">
        <v>57</v>
      </c>
      <c r="M55">
        <v>10</v>
      </c>
      <c r="N55" s="1">
        <v>53</v>
      </c>
      <c r="O55">
        <v>100000</v>
      </c>
      <c r="P55" t="str">
        <f t="shared" si="1"/>
        <v>1053100000</v>
      </c>
      <c r="Q55" t="str">
        <f>VLOOKUP(N55,'Base rates'!$F$2:$H$1126,3,FALSE)</f>
        <v>51-55</v>
      </c>
      <c r="R55" s="24">
        <f t="shared" si="2"/>
        <v>0</v>
      </c>
      <c r="T55" t="s">
        <v>25</v>
      </c>
      <c r="U55">
        <v>300000</v>
      </c>
      <c r="V55">
        <v>20</v>
      </c>
      <c r="W55" t="str">
        <f t="shared" si="0"/>
        <v>2030000076-80</v>
      </c>
      <c r="X55" s="26">
        <v>0.14386335259279304</v>
      </c>
    </row>
    <row r="56" spans="5:24">
      <c r="E56">
        <v>58</v>
      </c>
      <c r="M56">
        <v>10</v>
      </c>
      <c r="N56" s="1">
        <v>54</v>
      </c>
      <c r="O56">
        <v>100000</v>
      </c>
      <c r="P56" t="str">
        <f t="shared" si="1"/>
        <v>1054100000</v>
      </c>
      <c r="Q56" t="str">
        <f>VLOOKUP(N56,'Base rates'!$F$2:$H$1126,3,FALSE)</f>
        <v>51-55</v>
      </c>
      <c r="R56" s="24">
        <f t="shared" si="2"/>
        <v>0</v>
      </c>
      <c r="T56" t="s">
        <v>26</v>
      </c>
      <c r="U56">
        <v>300000</v>
      </c>
      <c r="V56">
        <v>20</v>
      </c>
      <c r="W56" t="str">
        <f t="shared" si="0"/>
        <v>20300000&gt;80</v>
      </c>
      <c r="X56" s="26">
        <v>0.14386335259279304</v>
      </c>
    </row>
    <row r="57" spans="5:24">
      <c r="E57">
        <v>59</v>
      </c>
      <c r="M57">
        <v>10</v>
      </c>
      <c r="N57" s="1">
        <v>55</v>
      </c>
      <c r="O57">
        <v>100000</v>
      </c>
      <c r="P57" t="str">
        <f t="shared" si="1"/>
        <v>1055100000</v>
      </c>
      <c r="Q57" t="str">
        <f>VLOOKUP(N57,'Base rates'!$F$2:$H$1126,3,FALSE)</f>
        <v>51-55</v>
      </c>
      <c r="R57" s="24">
        <f t="shared" si="2"/>
        <v>0</v>
      </c>
      <c r="T57" t="s">
        <v>27</v>
      </c>
      <c r="U57">
        <v>350000</v>
      </c>
      <c r="V57">
        <v>20</v>
      </c>
      <c r="W57" t="str">
        <f t="shared" si="0"/>
        <v>203500006-25</v>
      </c>
      <c r="X57" s="26">
        <v>0.31412245023290886</v>
      </c>
    </row>
    <row r="58" spans="5:24">
      <c r="E58">
        <v>60</v>
      </c>
      <c r="M58">
        <v>10</v>
      </c>
      <c r="N58" s="1">
        <v>56</v>
      </c>
      <c r="O58">
        <v>100000</v>
      </c>
      <c r="P58" t="str">
        <f t="shared" si="1"/>
        <v>1056100000</v>
      </c>
      <c r="Q58" t="str">
        <f>VLOOKUP(N58,'Base rates'!$F$2:$H$1126,3,FALSE)</f>
        <v>56-60</v>
      </c>
      <c r="R58" s="24">
        <f t="shared" si="2"/>
        <v>0</v>
      </c>
      <c r="T58" t="s">
        <v>17</v>
      </c>
      <c r="U58">
        <v>350000</v>
      </c>
      <c r="V58">
        <v>20</v>
      </c>
      <c r="W58" t="str">
        <f t="shared" si="0"/>
        <v>2035000026-35</v>
      </c>
      <c r="X58" s="26">
        <v>0.28546208713637766</v>
      </c>
    </row>
    <row r="59" spans="5:24">
      <c r="E59">
        <v>61</v>
      </c>
      <c r="M59">
        <v>10</v>
      </c>
      <c r="N59" s="1">
        <v>57</v>
      </c>
      <c r="O59">
        <v>100000</v>
      </c>
      <c r="P59" t="str">
        <f t="shared" si="1"/>
        <v>1057100000</v>
      </c>
      <c r="Q59" t="str">
        <f>VLOOKUP(N59,'Base rates'!$F$2:$H$1126,3,FALSE)</f>
        <v>56-60</v>
      </c>
      <c r="R59" s="24">
        <f t="shared" si="2"/>
        <v>0</v>
      </c>
      <c r="T59" t="s">
        <v>18</v>
      </c>
      <c r="U59">
        <v>350000</v>
      </c>
      <c r="V59">
        <v>20</v>
      </c>
      <c r="W59" t="str">
        <f t="shared" si="0"/>
        <v>2035000036-45</v>
      </c>
      <c r="X59" s="26">
        <v>0.2132069782667535</v>
      </c>
    </row>
    <row r="60" spans="5:24">
      <c r="E60">
        <v>62</v>
      </c>
      <c r="M60">
        <v>10</v>
      </c>
      <c r="N60" s="1">
        <v>58</v>
      </c>
      <c r="O60">
        <v>100000</v>
      </c>
      <c r="P60" t="str">
        <f t="shared" si="1"/>
        <v>1058100000</v>
      </c>
      <c r="Q60" t="str">
        <f>VLOOKUP(N60,'Base rates'!$F$2:$H$1126,3,FALSE)</f>
        <v>56-60</v>
      </c>
      <c r="R60" s="24">
        <f t="shared" si="2"/>
        <v>0</v>
      </c>
      <c r="T60" t="s">
        <v>19</v>
      </c>
      <c r="U60">
        <v>350000</v>
      </c>
      <c r="V60">
        <v>20</v>
      </c>
      <c r="W60" t="str">
        <f t="shared" si="0"/>
        <v>2035000046-50</v>
      </c>
      <c r="X60" s="26">
        <v>0.23438159661357427</v>
      </c>
    </row>
    <row r="61" spans="5:24">
      <c r="E61">
        <v>63</v>
      </c>
      <c r="M61">
        <v>10</v>
      </c>
      <c r="N61" s="1">
        <v>59</v>
      </c>
      <c r="O61">
        <v>100000</v>
      </c>
      <c r="P61" t="str">
        <f t="shared" si="1"/>
        <v>1059100000</v>
      </c>
      <c r="Q61" t="str">
        <f>VLOOKUP(N61,'Base rates'!$F$2:$H$1126,3,FALSE)</f>
        <v>56-60</v>
      </c>
      <c r="R61" s="24">
        <f t="shared" si="2"/>
        <v>0</v>
      </c>
      <c r="T61" t="s">
        <v>20</v>
      </c>
      <c r="U61">
        <v>350000</v>
      </c>
      <c r="V61">
        <v>20</v>
      </c>
      <c r="W61" t="str">
        <f t="shared" si="0"/>
        <v>2035000051-55</v>
      </c>
      <c r="X61" s="26">
        <v>0.24482087010250442</v>
      </c>
    </row>
    <row r="62" spans="5:24">
      <c r="E62">
        <v>64</v>
      </c>
      <c r="M62">
        <v>10</v>
      </c>
      <c r="N62" s="1">
        <v>60</v>
      </c>
      <c r="O62">
        <v>100000</v>
      </c>
      <c r="P62" t="str">
        <f t="shared" si="1"/>
        <v>1060100000</v>
      </c>
      <c r="Q62" t="str">
        <f>VLOOKUP(N62,'Base rates'!$F$2:$H$1126,3,FALSE)</f>
        <v>56-60</v>
      </c>
      <c r="R62" s="24">
        <f t="shared" si="2"/>
        <v>0</v>
      </c>
      <c r="T62" t="s">
        <v>21</v>
      </c>
      <c r="U62">
        <v>350000</v>
      </c>
      <c r="V62">
        <v>20</v>
      </c>
      <c r="W62" t="str">
        <f t="shared" si="0"/>
        <v>2035000056-60</v>
      </c>
      <c r="X62" s="26">
        <v>0.16768283883094093</v>
      </c>
    </row>
    <row r="63" spans="5:24">
      <c r="E63">
        <v>65</v>
      </c>
      <c r="M63">
        <v>10</v>
      </c>
      <c r="N63" s="1">
        <v>61</v>
      </c>
      <c r="O63">
        <v>100000</v>
      </c>
      <c r="P63" t="str">
        <f t="shared" si="1"/>
        <v>1061100000</v>
      </c>
      <c r="Q63" t="str">
        <f>VLOOKUP(N63,'Base rates'!$F$2:$H$1126,3,FALSE)</f>
        <v>61-65</v>
      </c>
      <c r="R63" s="24">
        <f t="shared" si="2"/>
        <v>0</v>
      </c>
      <c r="T63" t="s">
        <v>22</v>
      </c>
      <c r="U63">
        <v>350000</v>
      </c>
      <c r="V63">
        <v>20</v>
      </c>
      <c r="W63" t="str">
        <f t="shared" si="0"/>
        <v>2035000061-65</v>
      </c>
      <c r="X63" s="26">
        <v>0.1405587626192053</v>
      </c>
    </row>
    <row r="64" spans="5:24">
      <c r="E64">
        <v>66</v>
      </c>
      <c r="M64">
        <v>10</v>
      </c>
      <c r="N64" s="1">
        <v>62</v>
      </c>
      <c r="O64">
        <v>100000</v>
      </c>
      <c r="P64" t="str">
        <f t="shared" si="1"/>
        <v>1062100000</v>
      </c>
      <c r="Q64" t="str">
        <f>VLOOKUP(N64,'Base rates'!$F$2:$H$1126,3,FALSE)</f>
        <v>61-65</v>
      </c>
      <c r="R64" s="24">
        <f t="shared" si="2"/>
        <v>0</v>
      </c>
      <c r="T64" t="s">
        <v>23</v>
      </c>
      <c r="U64">
        <v>350000</v>
      </c>
      <c r="V64">
        <v>20</v>
      </c>
      <c r="W64" t="str">
        <f t="shared" si="0"/>
        <v>2035000066-70</v>
      </c>
      <c r="X64" s="26">
        <v>0.1408467498675916</v>
      </c>
    </row>
    <row r="65" spans="5:24">
      <c r="E65">
        <v>67</v>
      </c>
      <c r="M65">
        <v>10</v>
      </c>
      <c r="N65" s="1">
        <v>63</v>
      </c>
      <c r="O65">
        <v>100000</v>
      </c>
      <c r="P65" t="str">
        <f t="shared" si="1"/>
        <v>1063100000</v>
      </c>
      <c r="Q65" t="str">
        <f>VLOOKUP(N65,'Base rates'!$F$2:$H$1126,3,FALSE)</f>
        <v>61-65</v>
      </c>
      <c r="R65" s="24">
        <f t="shared" si="2"/>
        <v>0</v>
      </c>
      <c r="T65" t="s">
        <v>24</v>
      </c>
      <c r="U65">
        <v>350000</v>
      </c>
      <c r="V65">
        <v>20</v>
      </c>
      <c r="W65" t="str">
        <f t="shared" si="0"/>
        <v>2035000071-75</v>
      </c>
      <c r="X65" s="26">
        <v>0.14038883919139178</v>
      </c>
    </row>
    <row r="66" spans="5:24">
      <c r="E66">
        <v>68</v>
      </c>
      <c r="M66">
        <v>10</v>
      </c>
      <c r="N66" s="1">
        <v>64</v>
      </c>
      <c r="O66">
        <v>100000</v>
      </c>
      <c r="P66" t="str">
        <f t="shared" si="1"/>
        <v>1064100000</v>
      </c>
      <c r="Q66" t="str">
        <f>VLOOKUP(N66,'Base rates'!$F$2:$H$1126,3,FALSE)</f>
        <v>61-65</v>
      </c>
      <c r="R66" s="24">
        <f t="shared" si="2"/>
        <v>0</v>
      </c>
      <c r="T66" t="s">
        <v>25</v>
      </c>
      <c r="U66">
        <v>350000</v>
      </c>
      <c r="V66">
        <v>20</v>
      </c>
      <c r="W66" t="str">
        <f t="shared" si="0"/>
        <v>2035000076-80</v>
      </c>
      <c r="X66" s="26">
        <v>0.14076110848439893</v>
      </c>
    </row>
    <row r="67" spans="5:24">
      <c r="E67">
        <v>69</v>
      </c>
      <c r="M67">
        <v>10</v>
      </c>
      <c r="N67" s="1">
        <v>65</v>
      </c>
      <c r="O67">
        <v>100000</v>
      </c>
      <c r="P67" t="str">
        <f t="shared" si="1"/>
        <v>1065100000</v>
      </c>
      <c r="Q67" t="str">
        <f>VLOOKUP(N67,'Base rates'!$F$2:$H$1126,3,FALSE)</f>
        <v>61-65</v>
      </c>
      <c r="R67" s="24">
        <f t="shared" ref="R67:R130" si="4">VLOOKUP(M67&amp;O67&amp;Q67,$W$2:$X$694,2,FALSE)</f>
        <v>0</v>
      </c>
      <c r="T67" t="s">
        <v>26</v>
      </c>
      <c r="U67">
        <v>350000</v>
      </c>
      <c r="V67">
        <v>20</v>
      </c>
      <c r="W67" t="str">
        <f t="shared" ref="W67:W130" si="5">V67&amp;U67&amp;T67</f>
        <v>20350000&gt;80</v>
      </c>
      <c r="X67" s="26">
        <v>0.14109201452262743</v>
      </c>
    </row>
    <row r="68" spans="5:24">
      <c r="E68">
        <v>70</v>
      </c>
      <c r="M68">
        <v>10</v>
      </c>
      <c r="N68" s="1">
        <v>66</v>
      </c>
      <c r="O68">
        <v>100000</v>
      </c>
      <c r="P68" t="str">
        <f t="shared" ref="P68:P131" si="6">M68&amp;N68&amp;O68</f>
        <v>1066100000</v>
      </c>
      <c r="Q68" t="str">
        <f>VLOOKUP(N68,'Base rates'!$F$2:$H$1126,3,FALSE)</f>
        <v>66-70</v>
      </c>
      <c r="R68" s="24">
        <f t="shared" si="4"/>
        <v>0</v>
      </c>
      <c r="T68" t="s">
        <v>27</v>
      </c>
      <c r="U68">
        <v>400000</v>
      </c>
      <c r="V68">
        <v>20</v>
      </c>
      <c r="W68" t="str">
        <f t="shared" si="5"/>
        <v>204000006-25</v>
      </c>
      <c r="X68" s="26">
        <v>0.30878408634852372</v>
      </c>
    </row>
    <row r="69" spans="5:24">
      <c r="E69">
        <v>71</v>
      </c>
      <c r="M69">
        <v>10</v>
      </c>
      <c r="N69" s="1">
        <v>67</v>
      </c>
      <c r="O69">
        <v>100000</v>
      </c>
      <c r="P69" t="str">
        <f t="shared" si="6"/>
        <v>1067100000</v>
      </c>
      <c r="Q69" t="str">
        <f>VLOOKUP(N69,'Base rates'!$F$2:$H$1126,3,FALSE)</f>
        <v>66-70</v>
      </c>
      <c r="R69" s="24">
        <f t="shared" si="4"/>
        <v>0</v>
      </c>
      <c r="T69" t="s">
        <v>17</v>
      </c>
      <c r="U69">
        <v>400000</v>
      </c>
      <c r="V69">
        <v>20</v>
      </c>
      <c r="W69" t="str">
        <f t="shared" si="5"/>
        <v>2040000026-35</v>
      </c>
      <c r="X69" s="26">
        <v>0.27990065216981519</v>
      </c>
    </row>
    <row r="70" spans="5:24">
      <c r="E70">
        <v>72</v>
      </c>
      <c r="M70">
        <v>10</v>
      </c>
      <c r="N70" s="1">
        <v>68</v>
      </c>
      <c r="O70">
        <v>100000</v>
      </c>
      <c r="P70" t="str">
        <f t="shared" si="6"/>
        <v>1068100000</v>
      </c>
      <c r="Q70" t="str">
        <f>VLOOKUP(N70,'Base rates'!$F$2:$H$1126,3,FALSE)</f>
        <v>66-70</v>
      </c>
      <c r="R70" s="24">
        <f t="shared" si="4"/>
        <v>0</v>
      </c>
      <c r="T70" t="s">
        <v>18</v>
      </c>
      <c r="U70">
        <v>400000</v>
      </c>
      <c r="V70">
        <v>20</v>
      </c>
      <c r="W70" t="str">
        <f t="shared" si="5"/>
        <v>2040000036-45</v>
      </c>
      <c r="X70" s="26">
        <v>0.20861608911367946</v>
      </c>
    </row>
    <row r="71" spans="5:24">
      <c r="E71">
        <v>73</v>
      </c>
      <c r="M71">
        <v>10</v>
      </c>
      <c r="N71" s="1">
        <v>69</v>
      </c>
      <c r="O71">
        <v>100000</v>
      </c>
      <c r="P71" t="str">
        <f t="shared" si="6"/>
        <v>1069100000</v>
      </c>
      <c r="Q71" t="str">
        <f>VLOOKUP(N71,'Base rates'!$F$2:$H$1126,3,FALSE)</f>
        <v>66-70</v>
      </c>
      <c r="R71" s="24">
        <f t="shared" si="4"/>
        <v>0</v>
      </c>
      <c r="T71" t="s">
        <v>19</v>
      </c>
      <c r="U71">
        <v>400000</v>
      </c>
      <c r="V71">
        <v>20</v>
      </c>
      <c r="W71" t="str">
        <f t="shared" si="5"/>
        <v>2040000046-50</v>
      </c>
      <c r="X71" s="26">
        <v>0.23163701617060783</v>
      </c>
    </row>
    <row r="72" spans="5:24">
      <c r="E72">
        <v>74</v>
      </c>
      <c r="M72">
        <v>10</v>
      </c>
      <c r="N72" s="1">
        <v>70</v>
      </c>
      <c r="O72">
        <v>100000</v>
      </c>
      <c r="P72" t="str">
        <f t="shared" si="6"/>
        <v>1070100000</v>
      </c>
      <c r="Q72" t="str">
        <f>VLOOKUP(N72,'Base rates'!$F$2:$H$1126,3,FALSE)</f>
        <v>66-70</v>
      </c>
      <c r="R72" s="24">
        <f t="shared" si="4"/>
        <v>0</v>
      </c>
      <c r="T72" t="s">
        <v>20</v>
      </c>
      <c r="U72">
        <v>400000</v>
      </c>
      <c r="V72">
        <v>20</v>
      </c>
      <c r="W72" t="str">
        <f t="shared" si="5"/>
        <v>2040000051-55</v>
      </c>
      <c r="X72" s="26">
        <v>0.24211371225247691</v>
      </c>
    </row>
    <row r="73" spans="5:24">
      <c r="E73">
        <v>75</v>
      </c>
      <c r="M73">
        <v>10</v>
      </c>
      <c r="N73" s="1">
        <v>71</v>
      </c>
      <c r="O73">
        <v>100000</v>
      </c>
      <c r="P73" t="str">
        <f t="shared" si="6"/>
        <v>1071100000</v>
      </c>
      <c r="Q73" t="str">
        <f>VLOOKUP(N73,'Base rates'!$F$2:$H$1126,3,FALSE)</f>
        <v>71-75</v>
      </c>
      <c r="R73" s="24">
        <f t="shared" si="4"/>
        <v>0</v>
      </c>
      <c r="T73" t="s">
        <v>21</v>
      </c>
      <c r="U73">
        <v>400000</v>
      </c>
      <c r="V73">
        <v>20</v>
      </c>
      <c r="W73" t="str">
        <f t="shared" si="5"/>
        <v>2040000056-60</v>
      </c>
      <c r="X73" s="26">
        <v>0.16469915741368923</v>
      </c>
    </row>
    <row r="74" spans="5:24">
      <c r="E74">
        <v>76</v>
      </c>
      <c r="M74">
        <v>10</v>
      </c>
      <c r="N74" s="1">
        <v>72</v>
      </c>
      <c r="O74">
        <v>100000</v>
      </c>
      <c r="P74" t="str">
        <f t="shared" si="6"/>
        <v>1072100000</v>
      </c>
      <c r="Q74" t="str">
        <f>VLOOKUP(N74,'Base rates'!$F$2:$H$1126,3,FALSE)</f>
        <v>71-75</v>
      </c>
      <c r="R74" s="24">
        <f t="shared" si="4"/>
        <v>0</v>
      </c>
      <c r="T74" t="s">
        <v>22</v>
      </c>
      <c r="U74">
        <v>400000</v>
      </c>
      <c r="V74">
        <v>20</v>
      </c>
      <c r="W74" t="str">
        <f t="shared" si="5"/>
        <v>2040000061-65</v>
      </c>
      <c r="X74" s="26">
        <v>0.13747784711147881</v>
      </c>
    </row>
    <row r="75" spans="5:24">
      <c r="E75">
        <v>77</v>
      </c>
      <c r="M75">
        <v>10</v>
      </c>
      <c r="N75" s="1">
        <v>73</v>
      </c>
      <c r="O75">
        <v>100000</v>
      </c>
      <c r="P75" t="str">
        <f t="shared" si="6"/>
        <v>1073100000</v>
      </c>
      <c r="Q75" t="str">
        <f>VLOOKUP(N75,'Base rates'!$F$2:$H$1126,3,FALSE)</f>
        <v>71-75</v>
      </c>
      <c r="R75" s="24">
        <f t="shared" si="4"/>
        <v>0</v>
      </c>
      <c r="T75" t="s">
        <v>23</v>
      </c>
      <c r="U75">
        <v>400000</v>
      </c>
      <c r="V75">
        <v>20</v>
      </c>
      <c r="W75" t="str">
        <f t="shared" si="5"/>
        <v>2040000066-70</v>
      </c>
      <c r="X75" s="26">
        <v>0.13787191389207998</v>
      </c>
    </row>
    <row r="76" spans="5:24">
      <c r="E76">
        <v>78</v>
      </c>
      <c r="M76">
        <v>10</v>
      </c>
      <c r="N76" s="1">
        <v>74</v>
      </c>
      <c r="O76">
        <v>100000</v>
      </c>
      <c r="P76" t="str">
        <f t="shared" si="6"/>
        <v>1074100000</v>
      </c>
      <c r="Q76" t="str">
        <f>VLOOKUP(N76,'Base rates'!$F$2:$H$1126,3,FALSE)</f>
        <v>71-75</v>
      </c>
      <c r="R76" s="24">
        <f t="shared" si="4"/>
        <v>0</v>
      </c>
      <c r="T76" t="s">
        <v>24</v>
      </c>
      <c r="U76">
        <v>400000</v>
      </c>
      <c r="V76">
        <v>20</v>
      </c>
      <c r="W76" t="str">
        <f t="shared" si="5"/>
        <v>2040000071-75</v>
      </c>
      <c r="X76" s="26">
        <v>0.13706099560741136</v>
      </c>
    </row>
    <row r="77" spans="5:24">
      <c r="E77">
        <v>79</v>
      </c>
      <c r="M77">
        <v>10</v>
      </c>
      <c r="N77" s="1">
        <v>75</v>
      </c>
      <c r="O77">
        <v>100000</v>
      </c>
      <c r="P77" t="str">
        <f t="shared" si="6"/>
        <v>1075100000</v>
      </c>
      <c r="Q77" t="str">
        <f>VLOOKUP(N77,'Base rates'!$F$2:$H$1126,3,FALSE)</f>
        <v>71-75</v>
      </c>
      <c r="R77" s="24">
        <f t="shared" si="4"/>
        <v>0</v>
      </c>
      <c r="T77" t="s">
        <v>25</v>
      </c>
      <c r="U77">
        <v>400000</v>
      </c>
      <c r="V77">
        <v>20</v>
      </c>
      <c r="W77" t="str">
        <f t="shared" si="5"/>
        <v>2040000076-80</v>
      </c>
      <c r="X77" s="26">
        <v>0.13778124517056944</v>
      </c>
    </row>
    <row r="78" spans="5:24">
      <c r="E78">
        <v>80</v>
      </c>
      <c r="M78">
        <v>10</v>
      </c>
      <c r="N78" s="1">
        <v>76</v>
      </c>
      <c r="O78">
        <v>100000</v>
      </c>
      <c r="P78" t="str">
        <f t="shared" si="6"/>
        <v>1076100000</v>
      </c>
      <c r="Q78" t="str">
        <f>VLOOKUP(N78,'Base rates'!$F$2:$H$1126,3,FALSE)</f>
        <v>76-80</v>
      </c>
      <c r="R78" s="24">
        <f t="shared" si="4"/>
        <v>0</v>
      </c>
      <c r="T78" t="s">
        <v>26</v>
      </c>
      <c r="U78">
        <v>400000</v>
      </c>
      <c r="V78">
        <v>20</v>
      </c>
      <c r="W78" t="str">
        <f t="shared" si="5"/>
        <v>20400000&gt;80</v>
      </c>
      <c r="X78" s="26">
        <v>0.13842146700448765</v>
      </c>
    </row>
    <row r="79" spans="5:24">
      <c r="E79">
        <v>81</v>
      </c>
      <c r="M79">
        <v>10</v>
      </c>
      <c r="N79" s="1">
        <v>77</v>
      </c>
      <c r="O79">
        <v>100000</v>
      </c>
      <c r="P79" t="str">
        <f t="shared" si="6"/>
        <v>1077100000</v>
      </c>
      <c r="Q79" t="str">
        <f>VLOOKUP(N79,'Base rates'!$F$2:$H$1126,3,FALSE)</f>
        <v>76-80</v>
      </c>
      <c r="R79" s="24">
        <f t="shared" si="4"/>
        <v>0</v>
      </c>
      <c r="T79" t="s">
        <v>27</v>
      </c>
      <c r="U79">
        <v>450000</v>
      </c>
      <c r="V79">
        <v>20</v>
      </c>
      <c r="W79" t="str">
        <f t="shared" si="5"/>
        <v>204500006-25</v>
      </c>
      <c r="X79" s="26">
        <v>0.30373282362454967</v>
      </c>
    </row>
    <row r="80" spans="5:24">
      <c r="E80">
        <v>82</v>
      </c>
      <c r="M80">
        <v>10</v>
      </c>
      <c r="N80" s="1">
        <v>78</v>
      </c>
      <c r="O80">
        <v>100000</v>
      </c>
      <c r="P80" t="str">
        <f t="shared" si="6"/>
        <v>1078100000</v>
      </c>
      <c r="Q80" t="str">
        <f>VLOOKUP(N80,'Base rates'!$F$2:$H$1126,3,FALSE)</f>
        <v>76-80</v>
      </c>
      <c r="R80" s="24">
        <f t="shared" si="4"/>
        <v>0</v>
      </c>
      <c r="T80" t="s">
        <v>17</v>
      </c>
      <c r="U80">
        <v>450000</v>
      </c>
      <c r="V80">
        <v>20</v>
      </c>
      <c r="W80" t="str">
        <f t="shared" si="5"/>
        <v>2045000026-35</v>
      </c>
      <c r="X80" s="26">
        <v>0.27463831529154903</v>
      </c>
    </row>
    <row r="81" spans="5:24">
      <c r="E81">
        <v>83</v>
      </c>
      <c r="M81">
        <v>10</v>
      </c>
      <c r="N81" s="1">
        <v>79</v>
      </c>
      <c r="O81">
        <v>100000</v>
      </c>
      <c r="P81" t="str">
        <f t="shared" si="6"/>
        <v>1079100000</v>
      </c>
      <c r="Q81" t="str">
        <f>VLOOKUP(N81,'Base rates'!$F$2:$H$1126,3,FALSE)</f>
        <v>76-80</v>
      </c>
      <c r="R81" s="24">
        <f t="shared" si="4"/>
        <v>0</v>
      </c>
      <c r="T81" t="s">
        <v>18</v>
      </c>
      <c r="U81">
        <v>450000</v>
      </c>
      <c r="V81">
        <v>20</v>
      </c>
      <c r="W81" t="str">
        <f t="shared" si="5"/>
        <v>2045000036-45</v>
      </c>
      <c r="X81" s="26">
        <v>0.20429745401104082</v>
      </c>
    </row>
    <row r="82" spans="5:24">
      <c r="E82">
        <v>84</v>
      </c>
      <c r="M82">
        <v>10</v>
      </c>
      <c r="N82" s="1">
        <v>80</v>
      </c>
      <c r="O82">
        <v>100000</v>
      </c>
      <c r="P82" t="str">
        <f t="shared" si="6"/>
        <v>1080100000</v>
      </c>
      <c r="Q82" t="str">
        <f>VLOOKUP(N82,'Base rates'!$F$2:$H$1126,3,FALSE)</f>
        <v>76-80</v>
      </c>
      <c r="R82" s="24">
        <f t="shared" si="4"/>
        <v>0</v>
      </c>
      <c r="T82" t="s">
        <v>19</v>
      </c>
      <c r="U82">
        <v>450000</v>
      </c>
      <c r="V82">
        <v>20</v>
      </c>
      <c r="W82" t="str">
        <f t="shared" si="5"/>
        <v>2045000046-50</v>
      </c>
      <c r="X82" s="26">
        <v>0.22907212419383272</v>
      </c>
    </row>
    <row r="83" spans="5:24">
      <c r="E83">
        <v>85</v>
      </c>
      <c r="M83">
        <v>10</v>
      </c>
      <c r="N83" s="1">
        <v>81</v>
      </c>
      <c r="O83">
        <v>100000</v>
      </c>
      <c r="P83" t="str">
        <f t="shared" si="6"/>
        <v>1081100000</v>
      </c>
      <c r="Q83" t="str">
        <f>VLOOKUP(N83,'Base rates'!$F$2:$H$1126,3,FALSE)</f>
        <v>&gt;80</v>
      </c>
      <c r="R83" s="24">
        <f t="shared" si="4"/>
        <v>0</v>
      </c>
      <c r="T83" t="s">
        <v>20</v>
      </c>
      <c r="U83">
        <v>450000</v>
      </c>
      <c r="V83">
        <v>20</v>
      </c>
      <c r="W83" t="str">
        <f t="shared" si="5"/>
        <v>2045000051-55</v>
      </c>
      <c r="X83" s="26">
        <v>0.23958379280078301</v>
      </c>
    </row>
    <row r="84" spans="5:24">
      <c r="E84">
        <v>86</v>
      </c>
      <c r="M84">
        <v>10</v>
      </c>
      <c r="N84" s="1">
        <v>82</v>
      </c>
      <c r="O84">
        <v>100000</v>
      </c>
      <c r="P84" t="str">
        <f t="shared" si="6"/>
        <v>1082100000</v>
      </c>
      <c r="Q84" t="str">
        <f>VLOOKUP(N84,'Base rates'!$F$2:$H$1126,3,FALSE)</f>
        <v>&gt;80</v>
      </c>
      <c r="R84" s="24">
        <f t="shared" si="4"/>
        <v>0</v>
      </c>
      <c r="T84" t="s">
        <v>21</v>
      </c>
      <c r="U84">
        <v>450000</v>
      </c>
      <c r="V84">
        <v>20</v>
      </c>
      <c r="W84" t="str">
        <f t="shared" si="5"/>
        <v>2045000056-60</v>
      </c>
      <c r="X84" s="26">
        <v>0.1619108184717668</v>
      </c>
    </row>
    <row r="85" spans="5:24">
      <c r="E85">
        <v>87</v>
      </c>
      <c r="M85">
        <v>10</v>
      </c>
      <c r="N85" s="1">
        <v>83</v>
      </c>
      <c r="O85">
        <v>100000</v>
      </c>
      <c r="P85" t="str">
        <f t="shared" si="6"/>
        <v>1083100000</v>
      </c>
      <c r="Q85" t="str">
        <f>VLOOKUP(N85,'Base rates'!$F$2:$H$1126,3,FALSE)</f>
        <v>&gt;80</v>
      </c>
      <c r="R85" s="24">
        <f t="shared" si="4"/>
        <v>0</v>
      </c>
      <c r="T85" t="s">
        <v>22</v>
      </c>
      <c r="U85">
        <v>450000</v>
      </c>
      <c r="V85">
        <v>20</v>
      </c>
      <c r="W85" t="str">
        <f t="shared" si="5"/>
        <v>2045000061-65</v>
      </c>
      <c r="X85" s="26">
        <v>0.13459864002278088</v>
      </c>
    </row>
    <row r="86" spans="5:24">
      <c r="E86">
        <v>88</v>
      </c>
      <c r="M86">
        <v>10</v>
      </c>
      <c r="N86" s="1">
        <v>84</v>
      </c>
      <c r="O86">
        <v>100000</v>
      </c>
      <c r="P86" t="str">
        <f t="shared" si="6"/>
        <v>1084100000</v>
      </c>
      <c r="Q86" t="str">
        <f>VLOOKUP(N86,'Base rates'!$F$2:$H$1126,3,FALSE)</f>
        <v>&gt;80</v>
      </c>
      <c r="R86" s="24">
        <f t="shared" si="4"/>
        <v>0</v>
      </c>
      <c r="T86" t="s">
        <v>23</v>
      </c>
      <c r="U86">
        <v>450000</v>
      </c>
      <c r="V86">
        <v>20</v>
      </c>
      <c r="W86" t="str">
        <f t="shared" si="5"/>
        <v>2045000066-70</v>
      </c>
      <c r="X86" s="26">
        <v>0.13508940139814563</v>
      </c>
    </row>
    <row r="87" spans="5:24">
      <c r="E87">
        <v>89</v>
      </c>
      <c r="M87">
        <v>10</v>
      </c>
      <c r="N87" s="1">
        <v>85</v>
      </c>
      <c r="O87">
        <v>100000</v>
      </c>
      <c r="P87" t="str">
        <f t="shared" si="6"/>
        <v>1085100000</v>
      </c>
      <c r="Q87" t="str">
        <f>VLOOKUP(N87,'Base rates'!$F$2:$H$1126,3,FALSE)</f>
        <v>&gt;80</v>
      </c>
      <c r="R87" s="24">
        <f t="shared" si="4"/>
        <v>0</v>
      </c>
      <c r="T87" t="s">
        <v>24</v>
      </c>
      <c r="U87">
        <v>450000</v>
      </c>
      <c r="V87">
        <v>20</v>
      </c>
      <c r="W87" t="str">
        <f t="shared" si="5"/>
        <v>2045000071-75</v>
      </c>
      <c r="X87" s="26">
        <v>0.13394342040594376</v>
      </c>
    </row>
    <row r="88" spans="5:24">
      <c r="E88">
        <v>90</v>
      </c>
      <c r="M88">
        <v>10</v>
      </c>
      <c r="N88" s="1">
        <v>86</v>
      </c>
      <c r="O88">
        <v>100000</v>
      </c>
      <c r="P88" t="str">
        <f t="shared" si="6"/>
        <v>1086100000</v>
      </c>
      <c r="Q88" t="str">
        <f>VLOOKUP(N88,'Base rates'!$F$2:$H$1126,3,FALSE)</f>
        <v>&gt;80</v>
      </c>
      <c r="R88" s="24">
        <f t="shared" si="4"/>
        <v>0</v>
      </c>
      <c r="T88" t="s">
        <v>25</v>
      </c>
      <c r="U88">
        <v>450000</v>
      </c>
      <c r="V88">
        <v>20</v>
      </c>
      <c r="W88" t="str">
        <f t="shared" si="5"/>
        <v>2045000076-80</v>
      </c>
      <c r="X88" s="26">
        <v>0.13498966325377548</v>
      </c>
    </row>
    <row r="89" spans="5:24">
      <c r="E89">
        <v>91</v>
      </c>
      <c r="M89">
        <v>10</v>
      </c>
      <c r="N89" s="1">
        <v>87</v>
      </c>
      <c r="O89">
        <v>100000</v>
      </c>
      <c r="P89" t="str">
        <f t="shared" si="6"/>
        <v>1087100000</v>
      </c>
      <c r="Q89" t="str">
        <f>VLOOKUP(N89,'Base rates'!$F$2:$H$1126,3,FALSE)</f>
        <v>&gt;80</v>
      </c>
      <c r="R89" s="24">
        <f t="shared" si="4"/>
        <v>0</v>
      </c>
      <c r="T89" t="s">
        <v>26</v>
      </c>
      <c r="U89">
        <v>450000</v>
      </c>
      <c r="V89">
        <v>20</v>
      </c>
      <c r="W89" t="str">
        <f t="shared" si="5"/>
        <v>20450000&gt;80</v>
      </c>
      <c r="X89" s="26">
        <v>0.13591965689629271</v>
      </c>
    </row>
    <row r="90" spans="5:24">
      <c r="E90">
        <v>92</v>
      </c>
      <c r="M90">
        <v>10</v>
      </c>
      <c r="N90" s="1">
        <v>88</v>
      </c>
      <c r="O90">
        <v>100000</v>
      </c>
      <c r="P90" t="str">
        <f t="shared" si="6"/>
        <v>1088100000</v>
      </c>
      <c r="Q90" t="str">
        <f>VLOOKUP(N90,'Base rates'!$F$2:$H$1126,3,FALSE)</f>
        <v>&gt;80</v>
      </c>
      <c r="R90" s="24">
        <f t="shared" si="4"/>
        <v>0</v>
      </c>
      <c r="T90" t="s">
        <v>27</v>
      </c>
      <c r="U90">
        <v>500000</v>
      </c>
      <c r="V90">
        <v>20</v>
      </c>
      <c r="W90" t="str">
        <f t="shared" si="5"/>
        <v>205000006-25</v>
      </c>
      <c r="X90" s="26">
        <v>0.29934702678835168</v>
      </c>
    </row>
    <row r="91" spans="5:24">
      <c r="E91">
        <v>93</v>
      </c>
      <c r="M91">
        <v>10</v>
      </c>
      <c r="N91" s="1">
        <v>89</v>
      </c>
      <c r="O91">
        <v>100000</v>
      </c>
      <c r="P91" t="str">
        <f t="shared" si="6"/>
        <v>1089100000</v>
      </c>
      <c r="Q91" t="str">
        <f>VLOOKUP(N91,'Base rates'!$F$2:$H$1126,3,FALSE)</f>
        <v>&gt;80</v>
      </c>
      <c r="R91" s="24">
        <f t="shared" si="4"/>
        <v>0</v>
      </c>
      <c r="T91" t="s">
        <v>17</v>
      </c>
      <c r="U91">
        <v>500000</v>
      </c>
      <c r="V91">
        <v>20</v>
      </c>
      <c r="W91" t="str">
        <f t="shared" si="5"/>
        <v>2050000026-35</v>
      </c>
      <c r="X91" s="26">
        <v>0.26995853858842112</v>
      </c>
    </row>
    <row r="92" spans="5:24">
      <c r="E92">
        <v>94</v>
      </c>
      <c r="M92">
        <v>10</v>
      </c>
      <c r="N92" s="1">
        <v>90</v>
      </c>
      <c r="O92">
        <v>100000</v>
      </c>
      <c r="P92" t="str">
        <f t="shared" si="6"/>
        <v>1090100000</v>
      </c>
      <c r="Q92" t="str">
        <f>VLOOKUP(N92,'Base rates'!$F$2:$H$1126,3,FALSE)</f>
        <v>&gt;80</v>
      </c>
      <c r="R92" s="24">
        <f t="shared" si="4"/>
        <v>0</v>
      </c>
      <c r="T92" t="s">
        <v>18</v>
      </c>
      <c r="U92">
        <v>500000</v>
      </c>
      <c r="V92">
        <v>20</v>
      </c>
      <c r="W92" t="str">
        <f t="shared" si="5"/>
        <v>2050000036-45</v>
      </c>
      <c r="X92" s="26">
        <v>0.20043477869217419</v>
      </c>
    </row>
    <row r="93" spans="5:24">
      <c r="E93">
        <v>95</v>
      </c>
      <c r="M93">
        <v>10</v>
      </c>
      <c r="N93" s="1">
        <v>91</v>
      </c>
      <c r="O93">
        <v>100000</v>
      </c>
      <c r="P93" t="str">
        <f t="shared" si="6"/>
        <v>1091100000</v>
      </c>
      <c r="Q93" t="str">
        <f>VLOOKUP(N93,'Base rates'!$F$2:$H$1126,3,FALSE)</f>
        <v>&gt;80</v>
      </c>
      <c r="R93" s="24">
        <f t="shared" si="4"/>
        <v>0</v>
      </c>
      <c r="T93" t="s">
        <v>19</v>
      </c>
      <c r="U93">
        <v>500000</v>
      </c>
      <c r="V93">
        <v>20</v>
      </c>
      <c r="W93" t="str">
        <f t="shared" si="5"/>
        <v>2050000046-50</v>
      </c>
      <c r="X93" s="26">
        <v>0.22699217662583482</v>
      </c>
    </row>
    <row r="94" spans="5:24">
      <c r="E94">
        <v>96</v>
      </c>
      <c r="M94">
        <v>10</v>
      </c>
      <c r="N94" s="1">
        <v>92</v>
      </c>
      <c r="O94">
        <v>100000</v>
      </c>
      <c r="P94" t="str">
        <f t="shared" si="6"/>
        <v>1092100000</v>
      </c>
      <c r="Q94" t="str">
        <f>VLOOKUP(N94,'Base rates'!$F$2:$H$1126,3,FALSE)</f>
        <v>&gt;80</v>
      </c>
      <c r="R94" s="24">
        <f t="shared" si="4"/>
        <v>0</v>
      </c>
      <c r="T94" t="s">
        <v>20</v>
      </c>
      <c r="U94">
        <v>500000</v>
      </c>
      <c r="V94">
        <v>20</v>
      </c>
      <c r="W94" t="str">
        <f t="shared" si="5"/>
        <v>2050000051-55</v>
      </c>
      <c r="X94" s="26">
        <v>0.23753710134028116</v>
      </c>
    </row>
    <row r="95" spans="5:24">
      <c r="E95">
        <v>97</v>
      </c>
      <c r="M95">
        <v>10</v>
      </c>
      <c r="N95" s="1">
        <v>93</v>
      </c>
      <c r="O95">
        <v>100000</v>
      </c>
      <c r="P95" t="str">
        <f t="shared" si="6"/>
        <v>1093100000</v>
      </c>
      <c r="Q95" t="str">
        <f>VLOOKUP(N95,'Base rates'!$F$2:$H$1126,3,FALSE)</f>
        <v>&gt;80</v>
      </c>
      <c r="R95" s="24">
        <f t="shared" si="4"/>
        <v>0</v>
      </c>
      <c r="T95" t="s">
        <v>21</v>
      </c>
      <c r="U95">
        <v>500000</v>
      </c>
      <c r="V95">
        <v>20</v>
      </c>
      <c r="W95" t="str">
        <f t="shared" si="5"/>
        <v>2050000056-60</v>
      </c>
      <c r="X95" s="26">
        <v>0.15964325146425795</v>
      </c>
    </row>
    <row r="96" spans="5:24">
      <c r="E96">
        <v>98</v>
      </c>
      <c r="M96">
        <v>10</v>
      </c>
      <c r="N96" s="1">
        <v>94</v>
      </c>
      <c r="O96">
        <v>100000</v>
      </c>
      <c r="P96" t="str">
        <f t="shared" si="6"/>
        <v>1094100000</v>
      </c>
      <c r="Q96" t="str">
        <f>VLOOKUP(N96,'Base rates'!$F$2:$H$1126,3,FALSE)</f>
        <v>&gt;80</v>
      </c>
      <c r="R96" s="24">
        <f t="shared" si="4"/>
        <v>0</v>
      </c>
      <c r="T96" t="s">
        <v>22</v>
      </c>
      <c r="U96">
        <v>500000</v>
      </c>
      <c r="V96">
        <v>20</v>
      </c>
      <c r="W96" t="str">
        <f t="shared" si="5"/>
        <v>2050000061-65</v>
      </c>
      <c r="X96" s="26">
        <v>0.13259905305403052</v>
      </c>
    </row>
    <row r="97" spans="5:24">
      <c r="E97">
        <v>99</v>
      </c>
      <c r="M97">
        <v>10</v>
      </c>
      <c r="N97" s="1">
        <v>95</v>
      </c>
      <c r="O97">
        <v>100000</v>
      </c>
      <c r="P97" t="str">
        <f t="shared" si="6"/>
        <v>1095100000</v>
      </c>
      <c r="Q97" t="str">
        <f>VLOOKUP(N97,'Base rates'!$F$2:$H$1126,3,FALSE)</f>
        <v>&gt;80</v>
      </c>
      <c r="R97" s="24">
        <f t="shared" si="4"/>
        <v>0</v>
      </c>
      <c r="T97" t="s">
        <v>23</v>
      </c>
      <c r="U97">
        <v>500000</v>
      </c>
      <c r="V97">
        <v>20</v>
      </c>
      <c r="W97" t="str">
        <f t="shared" si="5"/>
        <v>2050000066-70</v>
      </c>
      <c r="X97" s="26">
        <v>0.13259905305403041</v>
      </c>
    </row>
    <row r="98" spans="5:24">
      <c r="E98">
        <v>100</v>
      </c>
      <c r="M98">
        <v>10</v>
      </c>
      <c r="N98" s="1">
        <v>96</v>
      </c>
      <c r="O98">
        <v>100000</v>
      </c>
      <c r="P98" t="str">
        <f t="shared" si="6"/>
        <v>1096100000</v>
      </c>
      <c r="Q98" t="str">
        <f>VLOOKUP(N98,'Base rates'!$F$2:$H$1126,3,FALSE)</f>
        <v>&gt;80</v>
      </c>
      <c r="R98" s="24">
        <f t="shared" si="4"/>
        <v>0</v>
      </c>
      <c r="T98" t="s">
        <v>24</v>
      </c>
      <c r="U98">
        <v>500000</v>
      </c>
      <c r="V98">
        <v>20</v>
      </c>
      <c r="W98" t="str">
        <f t="shared" si="5"/>
        <v>2050000071-75</v>
      </c>
      <c r="X98" s="26">
        <v>0.13259905305403052</v>
      </c>
    </row>
    <row r="99" spans="5:24">
      <c r="E99">
        <v>101</v>
      </c>
      <c r="M99">
        <v>10</v>
      </c>
      <c r="N99" s="1">
        <v>97</v>
      </c>
      <c r="O99">
        <v>100000</v>
      </c>
      <c r="P99" t="str">
        <f t="shared" si="6"/>
        <v>1097100000</v>
      </c>
      <c r="Q99" t="str">
        <f>VLOOKUP(N99,'Base rates'!$F$2:$H$1126,3,FALSE)</f>
        <v>&gt;80</v>
      </c>
      <c r="R99" s="24">
        <f t="shared" si="4"/>
        <v>0</v>
      </c>
      <c r="T99" t="s">
        <v>25</v>
      </c>
      <c r="U99">
        <v>500000</v>
      </c>
      <c r="V99">
        <v>20</v>
      </c>
      <c r="W99" t="str">
        <f t="shared" si="5"/>
        <v>2050000076-80</v>
      </c>
      <c r="X99" s="26">
        <v>0.13259905305403064</v>
      </c>
    </row>
    <row r="100" spans="5:24">
      <c r="E100">
        <v>102</v>
      </c>
      <c r="M100">
        <v>10</v>
      </c>
      <c r="N100" s="1">
        <v>98</v>
      </c>
      <c r="O100">
        <v>100000</v>
      </c>
      <c r="P100" t="str">
        <f t="shared" si="6"/>
        <v>1098100000</v>
      </c>
      <c r="Q100" t="str">
        <f>VLOOKUP(N100,'Base rates'!$F$2:$H$1126,3,FALSE)</f>
        <v>&gt;80</v>
      </c>
      <c r="R100" s="24">
        <f t="shared" si="4"/>
        <v>0</v>
      </c>
      <c r="T100" t="s">
        <v>26</v>
      </c>
      <c r="U100">
        <v>500000</v>
      </c>
      <c r="V100">
        <v>20</v>
      </c>
      <c r="W100" t="str">
        <f t="shared" si="5"/>
        <v>20500000&gt;80</v>
      </c>
      <c r="X100" s="26">
        <v>0.13259905305403052</v>
      </c>
    </row>
    <row r="101" spans="5:24">
      <c r="E101">
        <v>103</v>
      </c>
      <c r="M101">
        <v>10</v>
      </c>
      <c r="N101" s="1">
        <v>99</v>
      </c>
      <c r="O101">
        <v>100000</v>
      </c>
      <c r="P101" t="str">
        <f t="shared" si="6"/>
        <v>1099100000</v>
      </c>
      <c r="Q101" t="str">
        <f>VLOOKUP(N101,'Base rates'!$F$2:$H$1126,3,FALSE)</f>
        <v>&gt;80</v>
      </c>
      <c r="R101" s="24">
        <f t="shared" si="4"/>
        <v>0</v>
      </c>
      <c r="T101" t="s">
        <v>27</v>
      </c>
      <c r="U101">
        <v>100000</v>
      </c>
      <c r="V101">
        <v>21</v>
      </c>
      <c r="W101" t="str">
        <f t="shared" si="5"/>
        <v>211000006-25</v>
      </c>
      <c r="X101" s="25">
        <v>0.44426247575005073</v>
      </c>
    </row>
    <row r="102" spans="5:24">
      <c r="E102">
        <v>104</v>
      </c>
      <c r="M102">
        <v>10</v>
      </c>
      <c r="N102" s="1">
        <v>100</v>
      </c>
      <c r="O102">
        <v>100000</v>
      </c>
      <c r="P102" t="str">
        <f t="shared" si="6"/>
        <v>10100100000</v>
      </c>
      <c r="Q102" t="str">
        <f>VLOOKUP(N102,'Base rates'!$F$2:$H$1126,3,FALSE)</f>
        <v>&gt;80</v>
      </c>
      <c r="R102" s="24">
        <f t="shared" si="4"/>
        <v>0</v>
      </c>
      <c r="T102" t="s">
        <v>17</v>
      </c>
      <c r="U102">
        <v>100000</v>
      </c>
      <c r="V102">
        <v>21</v>
      </c>
      <c r="W102" t="str">
        <f t="shared" si="5"/>
        <v>2110000026-35</v>
      </c>
      <c r="X102" s="25">
        <v>0.43992066021480702</v>
      </c>
    </row>
    <row r="103" spans="5:24">
      <c r="E103">
        <v>105</v>
      </c>
      <c r="M103">
        <v>10</v>
      </c>
      <c r="N103" s="1">
        <v>101</v>
      </c>
      <c r="O103">
        <v>100000</v>
      </c>
      <c r="P103" t="str">
        <f t="shared" si="6"/>
        <v>10101100000</v>
      </c>
      <c r="Q103" t="str">
        <f>VLOOKUP(N103,'Base rates'!$F$2:$H$1126,3,FALSE)</f>
        <v>&gt;80</v>
      </c>
      <c r="R103" s="24">
        <f t="shared" si="4"/>
        <v>0</v>
      </c>
      <c r="T103" t="s">
        <v>18</v>
      </c>
      <c r="U103">
        <v>100000</v>
      </c>
      <c r="V103">
        <v>21</v>
      </c>
      <c r="W103" t="str">
        <f t="shared" si="5"/>
        <v>2110000036-45</v>
      </c>
      <c r="X103" s="25">
        <v>0.40368111406718798</v>
      </c>
    </row>
    <row r="104" spans="5:24">
      <c r="E104">
        <v>106</v>
      </c>
      <c r="M104">
        <v>10</v>
      </c>
      <c r="N104" s="1">
        <v>102</v>
      </c>
      <c r="O104">
        <v>100000</v>
      </c>
      <c r="P104" t="str">
        <f t="shared" si="6"/>
        <v>10102100000</v>
      </c>
      <c r="Q104" t="str">
        <f>VLOOKUP(N104,'Base rates'!$F$2:$H$1126,3,FALSE)</f>
        <v>&gt;80</v>
      </c>
      <c r="R104" s="24">
        <f t="shared" si="4"/>
        <v>0</v>
      </c>
      <c r="T104" t="s">
        <v>19</v>
      </c>
      <c r="U104">
        <v>100000</v>
      </c>
      <c r="V104">
        <v>21</v>
      </c>
      <c r="W104" t="str">
        <f t="shared" si="5"/>
        <v>2110000046-50</v>
      </c>
      <c r="X104" s="25">
        <v>0.37822054575579556</v>
      </c>
    </row>
    <row r="105" spans="5:24">
      <c r="E105">
        <v>107</v>
      </c>
      <c r="M105">
        <v>10</v>
      </c>
      <c r="N105" s="1">
        <v>103</v>
      </c>
      <c r="O105">
        <v>100000</v>
      </c>
      <c r="P105" t="str">
        <f t="shared" si="6"/>
        <v>10103100000</v>
      </c>
      <c r="Q105" t="str">
        <f>VLOOKUP(N105,'Base rates'!$F$2:$H$1126,3,FALSE)</f>
        <v>&gt;80</v>
      </c>
      <c r="R105" s="24">
        <f t="shared" si="4"/>
        <v>0</v>
      </c>
      <c r="T105" t="s">
        <v>20</v>
      </c>
      <c r="U105">
        <v>100000</v>
      </c>
      <c r="V105">
        <v>21</v>
      </c>
      <c r="W105" t="str">
        <f t="shared" si="5"/>
        <v>2110000051-55</v>
      </c>
      <c r="X105" s="25">
        <v>0.35492462450585649</v>
      </c>
    </row>
    <row r="106" spans="5:24">
      <c r="E106">
        <v>108</v>
      </c>
      <c r="M106">
        <v>10</v>
      </c>
      <c r="N106" s="1">
        <v>104</v>
      </c>
      <c r="O106">
        <v>100000</v>
      </c>
      <c r="P106" t="str">
        <f t="shared" si="6"/>
        <v>10104100000</v>
      </c>
      <c r="Q106" t="str">
        <f>VLOOKUP(N106,'Base rates'!$F$2:$H$1126,3,FALSE)</f>
        <v>&gt;80</v>
      </c>
      <c r="R106" s="24">
        <f t="shared" si="4"/>
        <v>0</v>
      </c>
      <c r="T106" t="s">
        <v>21</v>
      </c>
      <c r="U106">
        <v>100000</v>
      </c>
      <c r="V106">
        <v>21</v>
      </c>
      <c r="W106" t="str">
        <f t="shared" si="5"/>
        <v>2110000056-60</v>
      </c>
      <c r="X106" s="25">
        <v>0.25647666458181784</v>
      </c>
    </row>
    <row r="107" spans="5:24">
      <c r="E107">
        <v>109</v>
      </c>
      <c r="M107">
        <v>10</v>
      </c>
      <c r="N107" s="1">
        <v>105</v>
      </c>
      <c r="O107">
        <v>100000</v>
      </c>
      <c r="P107" t="str">
        <f t="shared" si="6"/>
        <v>10105100000</v>
      </c>
      <c r="Q107" t="str">
        <f>VLOOKUP(N107,'Base rates'!$F$2:$H$1126,3,FALSE)</f>
        <v>&gt;80</v>
      </c>
      <c r="R107" s="24">
        <f t="shared" si="4"/>
        <v>0</v>
      </c>
      <c r="T107" t="s">
        <v>22</v>
      </c>
      <c r="U107">
        <v>100000</v>
      </c>
      <c r="V107">
        <v>21</v>
      </c>
      <c r="W107" t="str">
        <f t="shared" si="5"/>
        <v>2110000061-65</v>
      </c>
      <c r="X107" s="25">
        <v>0.20463848492163039</v>
      </c>
    </row>
    <row r="108" spans="5:24">
      <c r="E108">
        <v>110</v>
      </c>
      <c r="M108">
        <v>10</v>
      </c>
      <c r="N108" s="1">
        <v>106</v>
      </c>
      <c r="O108">
        <v>100000</v>
      </c>
      <c r="P108" t="str">
        <f t="shared" si="6"/>
        <v>10106100000</v>
      </c>
      <c r="Q108" t="str">
        <f>VLOOKUP(N108,'Base rates'!$F$2:$H$1126,3,FALSE)</f>
        <v>&gt;80</v>
      </c>
      <c r="R108" s="24">
        <f t="shared" si="4"/>
        <v>0</v>
      </c>
      <c r="T108" t="s">
        <v>23</v>
      </c>
      <c r="U108">
        <v>100000</v>
      </c>
      <c r="V108">
        <v>21</v>
      </c>
      <c r="W108" t="str">
        <f t="shared" si="5"/>
        <v>2110000066-70</v>
      </c>
      <c r="X108" s="25">
        <v>0.18486622948119247</v>
      </c>
    </row>
    <row r="109" spans="5:24">
      <c r="E109">
        <v>111</v>
      </c>
      <c r="M109">
        <v>10</v>
      </c>
      <c r="N109" s="1">
        <v>107</v>
      </c>
      <c r="O109">
        <v>100000</v>
      </c>
      <c r="P109" t="str">
        <f t="shared" si="6"/>
        <v>10107100000</v>
      </c>
      <c r="Q109" t="str">
        <f>VLOOKUP(N109,'Base rates'!$F$2:$H$1126,3,FALSE)</f>
        <v>&gt;80</v>
      </c>
      <c r="R109" s="24">
        <f t="shared" si="4"/>
        <v>0</v>
      </c>
      <c r="T109" t="s">
        <v>24</v>
      </c>
      <c r="U109">
        <v>100000</v>
      </c>
      <c r="V109">
        <v>21</v>
      </c>
      <c r="W109" t="str">
        <f t="shared" si="5"/>
        <v>2110000071-75</v>
      </c>
      <c r="X109" s="25">
        <v>0.17169305626543319</v>
      </c>
    </row>
    <row r="110" spans="5:24">
      <c r="E110">
        <v>112</v>
      </c>
      <c r="M110">
        <v>10</v>
      </c>
      <c r="N110" s="1">
        <v>108</v>
      </c>
      <c r="O110">
        <v>100000</v>
      </c>
      <c r="P110" t="str">
        <f t="shared" si="6"/>
        <v>10108100000</v>
      </c>
      <c r="Q110" t="str">
        <f>VLOOKUP(N110,'Base rates'!$F$2:$H$1126,3,FALSE)</f>
        <v>&gt;80</v>
      </c>
      <c r="R110" s="24">
        <f t="shared" si="4"/>
        <v>0</v>
      </c>
      <c r="T110" t="s">
        <v>25</v>
      </c>
      <c r="U110">
        <v>100000</v>
      </c>
      <c r="V110">
        <v>21</v>
      </c>
      <c r="W110" t="str">
        <f t="shared" si="5"/>
        <v>2110000076-80</v>
      </c>
      <c r="X110" s="25">
        <v>0.15887537275627062</v>
      </c>
    </row>
    <row r="111" spans="5:24">
      <c r="E111">
        <v>113</v>
      </c>
      <c r="M111">
        <v>10</v>
      </c>
      <c r="N111" s="1">
        <v>109</v>
      </c>
      <c r="O111">
        <v>100000</v>
      </c>
      <c r="P111" t="str">
        <f t="shared" si="6"/>
        <v>10109100000</v>
      </c>
      <c r="Q111" t="str">
        <f>VLOOKUP(N111,'Base rates'!$F$2:$H$1126,3,FALSE)</f>
        <v>&gt;80</v>
      </c>
      <c r="R111" s="24">
        <f t="shared" si="4"/>
        <v>0</v>
      </c>
      <c r="T111" t="s">
        <v>26</v>
      </c>
      <c r="U111">
        <v>100000</v>
      </c>
      <c r="V111">
        <v>21</v>
      </c>
      <c r="W111" t="str">
        <f t="shared" si="5"/>
        <v>21100000&gt;80</v>
      </c>
      <c r="X111" s="25">
        <v>0.15171167338780212</v>
      </c>
    </row>
    <row r="112" spans="5:24">
      <c r="E112">
        <v>114</v>
      </c>
      <c r="M112">
        <v>10</v>
      </c>
      <c r="N112" s="1">
        <v>110</v>
      </c>
      <c r="O112">
        <v>100000</v>
      </c>
      <c r="P112" t="str">
        <f t="shared" si="6"/>
        <v>10110100000</v>
      </c>
      <c r="Q112" t="str">
        <f>VLOOKUP(N112,'Base rates'!$F$2:$H$1126,3,FALSE)</f>
        <v>&gt;80</v>
      </c>
      <c r="R112" s="24">
        <f t="shared" si="4"/>
        <v>0</v>
      </c>
      <c r="T112" t="s">
        <v>27</v>
      </c>
      <c r="U112">
        <v>150000</v>
      </c>
      <c r="V112">
        <v>21</v>
      </c>
      <c r="W112" t="str">
        <f t="shared" si="5"/>
        <v>211500006-25</v>
      </c>
      <c r="X112" s="23">
        <v>0.43812603431432873</v>
      </c>
    </row>
    <row r="113" spans="5:24">
      <c r="E113">
        <v>115</v>
      </c>
      <c r="M113">
        <v>10</v>
      </c>
      <c r="N113" s="1">
        <v>111</v>
      </c>
      <c r="O113">
        <v>100000</v>
      </c>
      <c r="P113" t="str">
        <f t="shared" si="6"/>
        <v>10111100000</v>
      </c>
      <c r="Q113" t="str">
        <f>VLOOKUP(N113,'Base rates'!$F$2:$H$1126,3,FALSE)</f>
        <v>&gt;80</v>
      </c>
      <c r="R113" s="24">
        <f t="shared" si="4"/>
        <v>0</v>
      </c>
      <c r="T113" t="s">
        <v>17</v>
      </c>
      <c r="U113">
        <v>150000</v>
      </c>
      <c r="V113">
        <v>21</v>
      </c>
      <c r="W113" t="str">
        <f t="shared" si="5"/>
        <v>2115000026-35</v>
      </c>
      <c r="X113" s="23">
        <v>0.43373627654809632</v>
      </c>
    </row>
    <row r="114" spans="5:24">
      <c r="E114">
        <v>116</v>
      </c>
      <c r="M114">
        <v>10</v>
      </c>
      <c r="N114" s="1">
        <v>112</v>
      </c>
      <c r="O114">
        <v>100000</v>
      </c>
      <c r="P114" t="str">
        <f t="shared" si="6"/>
        <v>10112100000</v>
      </c>
      <c r="Q114" t="str">
        <f>VLOOKUP(N114,'Base rates'!$F$2:$H$1126,3,FALSE)</f>
        <v>&gt;80</v>
      </c>
      <c r="R114" s="24">
        <f t="shared" si="4"/>
        <v>0</v>
      </c>
      <c r="T114" t="s">
        <v>18</v>
      </c>
      <c r="U114">
        <v>150000</v>
      </c>
      <c r="V114">
        <v>21</v>
      </c>
      <c r="W114" t="str">
        <f t="shared" si="5"/>
        <v>2115000036-45</v>
      </c>
      <c r="X114" s="23">
        <v>0.39786558298119712</v>
      </c>
    </row>
    <row r="115" spans="5:24">
      <c r="E115">
        <v>117</v>
      </c>
      <c r="M115">
        <v>10</v>
      </c>
      <c r="N115" s="1">
        <v>113</v>
      </c>
      <c r="O115">
        <v>100000</v>
      </c>
      <c r="P115" t="str">
        <f t="shared" si="6"/>
        <v>10113100000</v>
      </c>
      <c r="Q115" t="str">
        <f>VLOOKUP(N115,'Base rates'!$F$2:$H$1126,3,FALSE)</f>
        <v>&gt;80</v>
      </c>
      <c r="R115" s="24">
        <f t="shared" si="4"/>
        <v>0</v>
      </c>
      <c r="T115" t="s">
        <v>19</v>
      </c>
      <c r="U115">
        <v>150000</v>
      </c>
      <c r="V115">
        <v>21</v>
      </c>
      <c r="W115" t="str">
        <f t="shared" si="5"/>
        <v>2115000046-50</v>
      </c>
      <c r="X115" s="23">
        <v>0.37356741961573436</v>
      </c>
    </row>
    <row r="116" spans="5:24">
      <c r="E116">
        <v>118</v>
      </c>
      <c r="M116">
        <v>10</v>
      </c>
      <c r="N116" s="1">
        <v>114</v>
      </c>
      <c r="O116">
        <v>100000</v>
      </c>
      <c r="P116" t="str">
        <f t="shared" si="6"/>
        <v>10114100000</v>
      </c>
      <c r="Q116" t="str">
        <f>VLOOKUP(N116,'Base rates'!$F$2:$H$1126,3,FALSE)</f>
        <v>&gt;80</v>
      </c>
      <c r="R116" s="24">
        <f t="shared" si="4"/>
        <v>0</v>
      </c>
      <c r="T116" t="s">
        <v>20</v>
      </c>
      <c r="U116">
        <v>150000</v>
      </c>
      <c r="V116">
        <v>21</v>
      </c>
      <c r="W116" t="str">
        <f t="shared" si="5"/>
        <v>2115000051-55</v>
      </c>
      <c r="X116" s="23">
        <v>0.35042581355173763</v>
      </c>
    </row>
    <row r="117" spans="5:24">
      <c r="E117">
        <v>119</v>
      </c>
      <c r="M117">
        <v>10</v>
      </c>
      <c r="N117" s="1">
        <v>115</v>
      </c>
      <c r="O117">
        <v>100000</v>
      </c>
      <c r="P117" t="str">
        <f t="shared" si="6"/>
        <v>10115100000</v>
      </c>
      <c r="Q117" t="str">
        <f>VLOOKUP(N117,'Base rates'!$F$2:$H$1126,3,FALSE)</f>
        <v>&gt;80</v>
      </c>
      <c r="R117" s="24">
        <f t="shared" si="4"/>
        <v>0</v>
      </c>
      <c r="T117" t="s">
        <v>21</v>
      </c>
      <c r="U117">
        <v>150000</v>
      </c>
      <c r="V117">
        <v>21</v>
      </c>
      <c r="W117" t="str">
        <f t="shared" si="5"/>
        <v>2115000056-60</v>
      </c>
      <c r="X117" s="23">
        <v>0.25154353324872158</v>
      </c>
    </row>
    <row r="118" spans="5:24">
      <c r="E118">
        <v>120</v>
      </c>
      <c r="M118">
        <v>10</v>
      </c>
      <c r="N118" s="1">
        <v>116</v>
      </c>
      <c r="O118">
        <v>100000</v>
      </c>
      <c r="P118" t="str">
        <f t="shared" si="6"/>
        <v>10116100000</v>
      </c>
      <c r="Q118" t="str">
        <f>VLOOKUP(N118,'Base rates'!$F$2:$H$1126,3,FALSE)</f>
        <v>&gt;80</v>
      </c>
      <c r="R118" s="24">
        <f t="shared" si="4"/>
        <v>0</v>
      </c>
      <c r="T118" t="s">
        <v>22</v>
      </c>
      <c r="U118">
        <v>150000</v>
      </c>
      <c r="V118">
        <v>21</v>
      </c>
      <c r="W118" t="str">
        <f t="shared" si="5"/>
        <v>2115000061-65</v>
      </c>
      <c r="X118" s="23">
        <v>0.19958289264216023</v>
      </c>
    </row>
    <row r="119" spans="5:24">
      <c r="E119">
        <v>121</v>
      </c>
      <c r="M119">
        <v>10</v>
      </c>
      <c r="N119" s="1">
        <v>117</v>
      </c>
      <c r="O119">
        <v>100000</v>
      </c>
      <c r="P119" t="str">
        <f t="shared" si="6"/>
        <v>10117100000</v>
      </c>
      <c r="Q119" t="str">
        <f>VLOOKUP(N119,'Base rates'!$F$2:$H$1126,3,FALSE)</f>
        <v>&gt;80</v>
      </c>
      <c r="R119" s="24">
        <f t="shared" si="4"/>
        <v>0</v>
      </c>
      <c r="T119" t="s">
        <v>23</v>
      </c>
      <c r="U119">
        <v>150000</v>
      </c>
      <c r="V119">
        <v>21</v>
      </c>
      <c r="W119" t="str">
        <f t="shared" si="5"/>
        <v>2115000066-70</v>
      </c>
      <c r="X119" s="23">
        <v>0.18006767131262291</v>
      </c>
    </row>
    <row r="120" spans="5:24">
      <c r="E120">
        <v>122</v>
      </c>
      <c r="M120">
        <v>10</v>
      </c>
      <c r="N120" s="1">
        <v>118</v>
      </c>
      <c r="O120">
        <v>100000</v>
      </c>
      <c r="P120" t="str">
        <f t="shared" si="6"/>
        <v>10118100000</v>
      </c>
      <c r="Q120" t="str">
        <f>VLOOKUP(N120,'Base rates'!$F$2:$H$1126,3,FALSE)</f>
        <v>&gt;80</v>
      </c>
      <c r="R120" s="24">
        <f t="shared" si="4"/>
        <v>0</v>
      </c>
      <c r="T120" t="s">
        <v>24</v>
      </c>
      <c r="U120">
        <v>150000</v>
      </c>
      <c r="V120">
        <v>21</v>
      </c>
      <c r="W120" t="str">
        <f t="shared" si="5"/>
        <v>2115000071-75</v>
      </c>
      <c r="X120" s="23">
        <v>0.16653386764717681</v>
      </c>
    </row>
    <row r="121" spans="5:24">
      <c r="E121">
        <v>123</v>
      </c>
      <c r="M121">
        <v>10</v>
      </c>
      <c r="N121" s="1">
        <v>119</v>
      </c>
      <c r="O121">
        <v>100000</v>
      </c>
      <c r="P121" t="str">
        <f t="shared" si="6"/>
        <v>10119100000</v>
      </c>
      <c r="Q121" t="str">
        <f>VLOOKUP(N121,'Base rates'!$F$2:$H$1126,3,FALSE)</f>
        <v>&gt;80</v>
      </c>
      <c r="R121" s="24">
        <f t="shared" si="4"/>
        <v>0</v>
      </c>
      <c r="T121" t="s">
        <v>25</v>
      </c>
      <c r="U121">
        <v>150000</v>
      </c>
      <c r="V121">
        <v>21</v>
      </c>
      <c r="W121" t="str">
        <f t="shared" si="5"/>
        <v>2115000076-80</v>
      </c>
      <c r="X121" s="23">
        <v>0.15422181245535527</v>
      </c>
    </row>
    <row r="122" spans="5:24">
      <c r="E122">
        <v>124</v>
      </c>
      <c r="M122">
        <v>10</v>
      </c>
      <c r="N122" s="1">
        <v>120</v>
      </c>
      <c r="O122">
        <v>100000</v>
      </c>
      <c r="P122" t="str">
        <f t="shared" si="6"/>
        <v>10120100000</v>
      </c>
      <c r="Q122" t="str">
        <f>VLOOKUP(N122,'Base rates'!$F$2:$H$1126,3,FALSE)</f>
        <v>&gt;80</v>
      </c>
      <c r="R122" s="24">
        <f t="shared" si="4"/>
        <v>0</v>
      </c>
      <c r="T122" t="s">
        <v>26</v>
      </c>
      <c r="U122">
        <v>150000</v>
      </c>
      <c r="V122">
        <v>21</v>
      </c>
      <c r="W122" t="str">
        <f t="shared" si="5"/>
        <v>21150000&gt;80</v>
      </c>
      <c r="X122" s="23">
        <v>0.1475329093058747</v>
      </c>
    </row>
    <row r="123" spans="5:24">
      <c r="E123">
        <v>125</v>
      </c>
      <c r="M123">
        <v>10</v>
      </c>
      <c r="N123" s="1">
        <v>121</v>
      </c>
      <c r="O123">
        <v>100000</v>
      </c>
      <c r="P123" t="str">
        <f t="shared" si="6"/>
        <v>10121100000</v>
      </c>
      <c r="Q123" t="str">
        <f>VLOOKUP(N123,'Base rates'!$F$2:$H$1126,3,FALSE)</f>
        <v>&gt;80</v>
      </c>
      <c r="R123" s="24">
        <f t="shared" si="4"/>
        <v>0</v>
      </c>
      <c r="T123" t="s">
        <v>27</v>
      </c>
      <c r="U123">
        <v>200000</v>
      </c>
      <c r="V123">
        <v>21</v>
      </c>
      <c r="W123" t="str">
        <f t="shared" si="5"/>
        <v>212000006-25</v>
      </c>
      <c r="X123" s="23">
        <v>0.43237087999914814</v>
      </c>
    </row>
    <row r="124" spans="5:24">
      <c r="M124">
        <v>10</v>
      </c>
      <c r="N124" s="1">
        <v>122</v>
      </c>
      <c r="O124">
        <v>100000</v>
      </c>
      <c r="P124" t="str">
        <f t="shared" si="6"/>
        <v>10122100000</v>
      </c>
      <c r="Q124" t="str">
        <f>VLOOKUP(N124,'Base rates'!$F$2:$H$1126,3,FALSE)</f>
        <v>&gt;80</v>
      </c>
      <c r="R124" s="24">
        <f t="shared" si="4"/>
        <v>0</v>
      </c>
      <c r="T124" t="s">
        <v>17</v>
      </c>
      <c r="U124">
        <v>200000</v>
      </c>
      <c r="V124">
        <v>21</v>
      </c>
      <c r="W124" t="str">
        <f t="shared" si="5"/>
        <v>2120000026-35</v>
      </c>
      <c r="X124" s="23">
        <v>0.42793615888723002</v>
      </c>
    </row>
    <row r="125" spans="5:24">
      <c r="M125">
        <v>10</v>
      </c>
      <c r="N125" s="1">
        <v>123</v>
      </c>
      <c r="O125">
        <v>100000</v>
      </c>
      <c r="P125" t="str">
        <f t="shared" si="6"/>
        <v>10123100000</v>
      </c>
      <c r="Q125" t="str">
        <f>VLOOKUP(N125,'Base rates'!$F$2:$H$1126,3,FALSE)</f>
        <v>&gt;80</v>
      </c>
      <c r="R125" s="24">
        <f t="shared" si="4"/>
        <v>0</v>
      </c>
      <c r="T125" t="s">
        <v>18</v>
      </c>
      <c r="U125">
        <v>200000</v>
      </c>
      <c r="V125">
        <v>21</v>
      </c>
      <c r="W125" t="str">
        <f t="shared" si="5"/>
        <v>2120000036-45</v>
      </c>
      <c r="X125" s="23">
        <v>0.39244175498672051</v>
      </c>
    </row>
    <row r="126" spans="5:24">
      <c r="M126">
        <v>10</v>
      </c>
      <c r="N126" s="1">
        <v>124</v>
      </c>
      <c r="O126">
        <v>100000</v>
      </c>
      <c r="P126" t="str">
        <f t="shared" si="6"/>
        <v>10124100000</v>
      </c>
      <c r="Q126" t="str">
        <f>VLOOKUP(N126,'Base rates'!$F$2:$H$1126,3,FALSE)</f>
        <v>&gt;80</v>
      </c>
      <c r="R126" s="24">
        <f t="shared" si="4"/>
        <v>0</v>
      </c>
      <c r="T126" t="s">
        <v>19</v>
      </c>
      <c r="U126">
        <v>200000</v>
      </c>
      <c r="V126">
        <v>21</v>
      </c>
      <c r="W126" t="str">
        <f t="shared" si="5"/>
        <v>2120000046-50</v>
      </c>
      <c r="X126" s="23">
        <v>0.36926104272088611</v>
      </c>
    </row>
    <row r="127" spans="5:24">
      <c r="M127">
        <v>10</v>
      </c>
      <c r="N127" s="1">
        <v>125</v>
      </c>
      <c r="O127">
        <v>100000</v>
      </c>
      <c r="P127" t="str">
        <f t="shared" si="6"/>
        <v>10125100000</v>
      </c>
      <c r="Q127" t="str">
        <f>VLOOKUP(N127,'Base rates'!$F$2:$H$1126,3,FALSE)</f>
        <v>&gt;80</v>
      </c>
      <c r="R127" s="24">
        <f t="shared" si="4"/>
        <v>0</v>
      </c>
      <c r="T127" t="s">
        <v>20</v>
      </c>
      <c r="U127">
        <v>200000</v>
      </c>
      <c r="V127">
        <v>21</v>
      </c>
      <c r="W127" t="str">
        <f t="shared" si="5"/>
        <v>2120000051-55</v>
      </c>
      <c r="X127" s="23">
        <v>0.34626630450792895</v>
      </c>
    </row>
    <row r="128" spans="5:24">
      <c r="M128">
        <v>11</v>
      </c>
      <c r="N128" s="1">
        <v>1</v>
      </c>
      <c r="O128">
        <v>100000</v>
      </c>
      <c r="P128" t="str">
        <f t="shared" si="6"/>
        <v>111100000</v>
      </c>
      <c r="Q128" t="str">
        <f>VLOOKUP(N128,'Base rates'!$F$2:$H$1126,3,FALSE)</f>
        <v>6-25</v>
      </c>
      <c r="R128" s="24">
        <f t="shared" si="4"/>
        <v>0.43169455665763645</v>
      </c>
      <c r="T128" t="s">
        <v>21</v>
      </c>
      <c r="U128">
        <v>200000</v>
      </c>
      <c r="V128">
        <v>21</v>
      </c>
      <c r="W128" t="str">
        <f t="shared" si="5"/>
        <v>2120000056-60</v>
      </c>
      <c r="X128" s="23">
        <v>0.2469854171424527</v>
      </c>
    </row>
    <row r="129" spans="13:24">
      <c r="M129">
        <v>11</v>
      </c>
      <c r="N129" s="1">
        <v>2</v>
      </c>
      <c r="O129">
        <v>100000</v>
      </c>
      <c r="P129" t="str">
        <f t="shared" si="6"/>
        <v>112100000</v>
      </c>
      <c r="Q129" t="str">
        <f>VLOOKUP(N129,'Base rates'!$F$2:$H$1126,3,FALSE)</f>
        <v>6-25</v>
      </c>
      <c r="R129" s="24">
        <f t="shared" si="4"/>
        <v>0.43169455665763645</v>
      </c>
      <c r="T129" t="s">
        <v>22</v>
      </c>
      <c r="U129">
        <v>200000</v>
      </c>
      <c r="V129">
        <v>21</v>
      </c>
      <c r="W129" t="str">
        <f t="shared" si="5"/>
        <v>2120000061-65</v>
      </c>
      <c r="X129" s="23">
        <v>0.19491411053085028</v>
      </c>
    </row>
    <row r="130" spans="13:24">
      <c r="M130">
        <v>11</v>
      </c>
      <c r="N130" s="1">
        <v>3</v>
      </c>
      <c r="O130">
        <v>100000</v>
      </c>
      <c r="P130" t="str">
        <f t="shared" si="6"/>
        <v>113100000</v>
      </c>
      <c r="Q130" t="str">
        <f>VLOOKUP(N130,'Base rates'!$F$2:$H$1126,3,FALSE)</f>
        <v>6-25</v>
      </c>
      <c r="R130" s="24">
        <f t="shared" si="4"/>
        <v>0.43169455665763645</v>
      </c>
      <c r="T130" t="s">
        <v>23</v>
      </c>
      <c r="U130">
        <v>200000</v>
      </c>
      <c r="V130">
        <v>21</v>
      </c>
      <c r="W130" t="str">
        <f t="shared" si="5"/>
        <v>2120000066-70</v>
      </c>
      <c r="X130" s="23">
        <v>0.17563278483213907</v>
      </c>
    </row>
    <row r="131" spans="13:24">
      <c r="M131">
        <v>11</v>
      </c>
      <c r="N131" s="1">
        <v>4</v>
      </c>
      <c r="O131">
        <v>100000</v>
      </c>
      <c r="P131" t="str">
        <f t="shared" si="6"/>
        <v>114100000</v>
      </c>
      <c r="Q131" t="str">
        <f>VLOOKUP(N131,'Base rates'!$F$2:$H$1126,3,FALSE)</f>
        <v>6-25</v>
      </c>
      <c r="R131" s="24">
        <f t="shared" ref="R131:R194" si="7">VLOOKUP(M131&amp;O131&amp;Q131,$W$2:$X$694,2,FALSE)</f>
        <v>0.43169455665763645</v>
      </c>
      <c r="T131" t="s">
        <v>24</v>
      </c>
      <c r="U131">
        <v>200000</v>
      </c>
      <c r="V131">
        <v>21</v>
      </c>
      <c r="W131" t="str">
        <f t="shared" ref="W131:W194" si="8">V131&amp;U131&amp;T131</f>
        <v>2120000071-75</v>
      </c>
      <c r="X131" s="23">
        <v>0.16175699357883189</v>
      </c>
    </row>
    <row r="132" spans="13:24">
      <c r="M132">
        <v>11</v>
      </c>
      <c r="N132" s="1">
        <v>5</v>
      </c>
      <c r="O132">
        <v>100000</v>
      </c>
      <c r="P132" t="str">
        <f t="shared" ref="P132:P195" si="9">M132&amp;N132&amp;O132</f>
        <v>115100000</v>
      </c>
      <c r="Q132" t="str">
        <f>VLOOKUP(N132,'Base rates'!$F$2:$H$1126,3,FALSE)</f>
        <v>6-25</v>
      </c>
      <c r="R132" s="24">
        <f t="shared" si="7"/>
        <v>0.43169455665763645</v>
      </c>
      <c r="T132" t="s">
        <v>25</v>
      </c>
      <c r="U132">
        <v>200000</v>
      </c>
      <c r="V132">
        <v>21</v>
      </c>
      <c r="W132" t="str">
        <f t="shared" si="8"/>
        <v>2120000076-80</v>
      </c>
      <c r="X132" s="23">
        <v>0.1499138296245589</v>
      </c>
    </row>
    <row r="133" spans="13:24">
      <c r="M133">
        <v>11</v>
      </c>
      <c r="N133" s="1">
        <v>6</v>
      </c>
      <c r="O133">
        <v>100000</v>
      </c>
      <c r="P133" t="str">
        <f t="shared" si="9"/>
        <v>116100000</v>
      </c>
      <c r="Q133" t="str">
        <f>VLOOKUP(N133,'Base rates'!$F$2:$H$1126,3,FALSE)</f>
        <v>6-25</v>
      </c>
      <c r="R133" s="24">
        <f t="shared" si="7"/>
        <v>0.43169455665763645</v>
      </c>
      <c r="T133" t="s">
        <v>26</v>
      </c>
      <c r="U133">
        <v>200000</v>
      </c>
      <c r="V133">
        <v>21</v>
      </c>
      <c r="W133" t="str">
        <f t="shared" si="8"/>
        <v>21200000&gt;80</v>
      </c>
      <c r="X133" s="23">
        <v>0.14366497368231801</v>
      </c>
    </row>
    <row r="134" spans="13:24">
      <c r="M134">
        <v>11</v>
      </c>
      <c r="N134" s="1">
        <v>7</v>
      </c>
      <c r="O134">
        <v>100000</v>
      </c>
      <c r="P134" t="str">
        <f t="shared" si="9"/>
        <v>117100000</v>
      </c>
      <c r="Q134" t="str">
        <f>VLOOKUP(N134,'Base rates'!$F$2:$H$1126,3,FALSE)</f>
        <v>6-25</v>
      </c>
      <c r="R134" s="24">
        <f t="shared" si="7"/>
        <v>0.43169455665763645</v>
      </c>
      <c r="T134" t="s">
        <v>27</v>
      </c>
      <c r="U134">
        <v>250000</v>
      </c>
      <c r="V134">
        <v>21</v>
      </c>
      <c r="W134" t="str">
        <f t="shared" si="8"/>
        <v>212500006-25</v>
      </c>
      <c r="X134" s="23">
        <v>0.42696254672691192</v>
      </c>
    </row>
    <row r="135" spans="13:24">
      <c r="M135">
        <v>11</v>
      </c>
      <c r="N135" s="1">
        <v>8</v>
      </c>
      <c r="O135">
        <v>100000</v>
      </c>
      <c r="P135" t="str">
        <f t="shared" si="9"/>
        <v>118100000</v>
      </c>
      <c r="Q135" t="str">
        <f>VLOOKUP(N135,'Base rates'!$F$2:$H$1126,3,FALSE)</f>
        <v>6-25</v>
      </c>
      <c r="R135" s="24">
        <f t="shared" si="7"/>
        <v>0.43169455665763645</v>
      </c>
      <c r="T135" t="s">
        <v>17</v>
      </c>
      <c r="U135">
        <v>250000</v>
      </c>
      <c r="V135">
        <v>21</v>
      </c>
      <c r="W135" t="str">
        <f t="shared" si="8"/>
        <v>2125000026-35</v>
      </c>
      <c r="X135" s="23">
        <v>0.42248557188117786</v>
      </c>
    </row>
    <row r="136" spans="13:24">
      <c r="M136">
        <v>11</v>
      </c>
      <c r="N136" s="1">
        <v>9</v>
      </c>
      <c r="O136">
        <v>100000</v>
      </c>
      <c r="P136" t="str">
        <f t="shared" si="9"/>
        <v>119100000</v>
      </c>
      <c r="Q136" t="str">
        <f>VLOOKUP(N136,'Base rates'!$F$2:$H$1126,3,FALSE)</f>
        <v>6-25</v>
      </c>
      <c r="R136" s="24">
        <f t="shared" si="7"/>
        <v>0.43169455665763645</v>
      </c>
      <c r="T136" t="s">
        <v>18</v>
      </c>
      <c r="U136">
        <v>250000</v>
      </c>
      <c r="V136">
        <v>21</v>
      </c>
      <c r="W136" t="str">
        <f t="shared" si="8"/>
        <v>2125000036-45</v>
      </c>
      <c r="X136" s="23">
        <v>0.38737134488683267</v>
      </c>
    </row>
    <row r="137" spans="13:24">
      <c r="M137">
        <v>11</v>
      </c>
      <c r="N137" s="1">
        <v>10</v>
      </c>
      <c r="O137">
        <v>100000</v>
      </c>
      <c r="P137" t="str">
        <f t="shared" si="9"/>
        <v>1110100000</v>
      </c>
      <c r="Q137" t="str">
        <f>VLOOKUP(N137,'Base rates'!$F$2:$H$1126,3,FALSE)</f>
        <v>6-25</v>
      </c>
      <c r="R137" s="24">
        <f t="shared" si="7"/>
        <v>0.43169455665763645</v>
      </c>
      <c r="T137" t="s">
        <v>19</v>
      </c>
      <c r="U137">
        <v>250000</v>
      </c>
      <c r="V137">
        <v>21</v>
      </c>
      <c r="W137" t="str">
        <f t="shared" si="8"/>
        <v>2125000046-50</v>
      </c>
      <c r="X137" s="23">
        <v>0.36526404792526834</v>
      </c>
    </row>
    <row r="138" spans="13:24">
      <c r="M138">
        <v>11</v>
      </c>
      <c r="N138" s="1">
        <v>11</v>
      </c>
      <c r="O138">
        <v>100000</v>
      </c>
      <c r="P138" t="str">
        <f t="shared" si="9"/>
        <v>1111100000</v>
      </c>
      <c r="Q138" t="str">
        <f>VLOOKUP(N138,'Base rates'!$F$2:$H$1126,3,FALSE)</f>
        <v>6-25</v>
      </c>
      <c r="R138" s="24">
        <f t="shared" si="7"/>
        <v>0.43169455665763645</v>
      </c>
      <c r="T138" t="s">
        <v>20</v>
      </c>
      <c r="U138">
        <v>250000</v>
      </c>
      <c r="V138">
        <v>21</v>
      </c>
      <c r="W138" t="str">
        <f t="shared" si="8"/>
        <v>2125000051-55</v>
      </c>
      <c r="X138" s="23">
        <v>0.34240910688744175</v>
      </c>
    </row>
    <row r="139" spans="13:24">
      <c r="M139">
        <v>11</v>
      </c>
      <c r="N139" s="1">
        <v>12</v>
      </c>
      <c r="O139">
        <v>100000</v>
      </c>
      <c r="P139" t="str">
        <f t="shared" si="9"/>
        <v>1112100000</v>
      </c>
      <c r="Q139" t="str">
        <f>VLOOKUP(N139,'Base rates'!$F$2:$H$1126,3,FALSE)</f>
        <v>6-25</v>
      </c>
      <c r="R139" s="24">
        <f t="shared" si="7"/>
        <v>0.43169455665763645</v>
      </c>
      <c r="T139" t="s">
        <v>21</v>
      </c>
      <c r="U139">
        <v>250000</v>
      </c>
      <c r="V139">
        <v>21</v>
      </c>
      <c r="W139" t="str">
        <f t="shared" si="8"/>
        <v>2125000056-60</v>
      </c>
      <c r="X139" s="23">
        <v>0.24276111932787592</v>
      </c>
    </row>
    <row r="140" spans="13:24">
      <c r="M140">
        <v>11</v>
      </c>
      <c r="N140" s="1">
        <v>13</v>
      </c>
      <c r="O140">
        <v>100000</v>
      </c>
      <c r="P140" t="str">
        <f t="shared" si="9"/>
        <v>1113100000</v>
      </c>
      <c r="Q140" t="str">
        <f>VLOOKUP(N140,'Base rates'!$F$2:$H$1126,3,FALSE)</f>
        <v>6-25</v>
      </c>
      <c r="R140" s="24">
        <f t="shared" si="7"/>
        <v>0.43169455665763645</v>
      </c>
      <c r="T140" t="s">
        <v>22</v>
      </c>
      <c r="U140">
        <v>250000</v>
      </c>
      <c r="V140">
        <v>21</v>
      </c>
      <c r="W140" t="str">
        <f t="shared" si="8"/>
        <v>2125000061-65</v>
      </c>
      <c r="X140" s="23">
        <v>0.190589381248776</v>
      </c>
    </row>
    <row r="141" spans="13:24">
      <c r="M141">
        <v>11</v>
      </c>
      <c r="N141" s="1">
        <v>14</v>
      </c>
      <c r="O141">
        <v>100000</v>
      </c>
      <c r="P141" t="str">
        <f t="shared" si="9"/>
        <v>1114100000</v>
      </c>
      <c r="Q141" t="str">
        <f>VLOOKUP(N141,'Base rates'!$F$2:$H$1126,3,FALSE)</f>
        <v>6-25</v>
      </c>
      <c r="R141" s="24">
        <f t="shared" si="7"/>
        <v>0.43169455665763645</v>
      </c>
      <c r="T141" t="s">
        <v>23</v>
      </c>
      <c r="U141">
        <v>250000</v>
      </c>
      <c r="V141">
        <v>21</v>
      </c>
      <c r="W141" t="str">
        <f t="shared" si="8"/>
        <v>2125000066-70</v>
      </c>
      <c r="X141" s="23">
        <v>0.17152173671639925</v>
      </c>
    </row>
    <row r="142" spans="13:24">
      <c r="M142">
        <v>11</v>
      </c>
      <c r="N142" s="1">
        <v>15</v>
      </c>
      <c r="O142">
        <v>100000</v>
      </c>
      <c r="P142" t="str">
        <f t="shared" si="9"/>
        <v>1115100000</v>
      </c>
      <c r="Q142" t="str">
        <f>VLOOKUP(N142,'Base rates'!$F$2:$H$1126,3,FALSE)</f>
        <v>6-25</v>
      </c>
      <c r="R142" s="24">
        <f t="shared" si="7"/>
        <v>0.43169455665763645</v>
      </c>
      <c r="T142" t="s">
        <v>24</v>
      </c>
      <c r="U142">
        <v>250000</v>
      </c>
      <c r="V142">
        <v>21</v>
      </c>
      <c r="W142" t="str">
        <f t="shared" si="8"/>
        <v>2125000071-75</v>
      </c>
      <c r="X142" s="23">
        <v>0.15732145603262493</v>
      </c>
    </row>
    <row r="143" spans="13:24">
      <c r="M143">
        <v>11</v>
      </c>
      <c r="N143" s="1">
        <v>16</v>
      </c>
      <c r="O143">
        <v>100000</v>
      </c>
      <c r="P143" t="str">
        <f t="shared" si="9"/>
        <v>1116100000</v>
      </c>
      <c r="Q143" t="str">
        <f>VLOOKUP(N143,'Base rates'!$F$2:$H$1126,3,FALSE)</f>
        <v>6-25</v>
      </c>
      <c r="R143" s="24">
        <f t="shared" si="7"/>
        <v>0.43169455665763645</v>
      </c>
      <c r="T143" t="s">
        <v>25</v>
      </c>
      <c r="U143">
        <v>250000</v>
      </c>
      <c r="V143">
        <v>21</v>
      </c>
      <c r="W143" t="str">
        <f t="shared" si="8"/>
        <v>2125000076-80</v>
      </c>
      <c r="X143" s="23">
        <v>0.14591430807513428</v>
      </c>
    </row>
    <row r="144" spans="13:24">
      <c r="M144">
        <v>11</v>
      </c>
      <c r="N144" s="1">
        <v>17</v>
      </c>
      <c r="O144">
        <v>100000</v>
      </c>
      <c r="P144" t="str">
        <f t="shared" si="9"/>
        <v>1117100000</v>
      </c>
      <c r="Q144" t="str">
        <f>VLOOKUP(N144,'Base rates'!$F$2:$H$1126,3,FALSE)</f>
        <v>6-25</v>
      </c>
      <c r="R144" s="24">
        <f t="shared" si="7"/>
        <v>0.43169455665763645</v>
      </c>
      <c r="T144" t="s">
        <v>26</v>
      </c>
      <c r="U144">
        <v>250000</v>
      </c>
      <c r="V144">
        <v>21</v>
      </c>
      <c r="W144" t="str">
        <f t="shared" si="8"/>
        <v>21250000&gt;80</v>
      </c>
      <c r="X144" s="23">
        <v>0.14007442961504912</v>
      </c>
    </row>
    <row r="145" spans="13:24">
      <c r="M145">
        <v>11</v>
      </c>
      <c r="N145" s="1">
        <v>18</v>
      </c>
      <c r="O145">
        <v>100000</v>
      </c>
      <c r="P145" t="str">
        <f t="shared" si="9"/>
        <v>1118100000</v>
      </c>
      <c r="Q145" t="str">
        <f>VLOOKUP(N145,'Base rates'!$F$2:$H$1126,3,FALSE)</f>
        <v>6-25</v>
      </c>
      <c r="R145" s="24">
        <f t="shared" si="7"/>
        <v>0.43169455665763645</v>
      </c>
      <c r="T145" t="s">
        <v>27</v>
      </c>
      <c r="U145">
        <v>300000</v>
      </c>
      <c r="V145">
        <v>21</v>
      </c>
      <c r="W145" t="str">
        <f t="shared" si="8"/>
        <v>213000006-25</v>
      </c>
      <c r="X145" s="23">
        <v>0.42187060095110129</v>
      </c>
    </row>
    <row r="146" spans="13:24">
      <c r="M146">
        <v>11</v>
      </c>
      <c r="N146" s="1">
        <v>19</v>
      </c>
      <c r="O146">
        <v>100000</v>
      </c>
      <c r="P146" t="str">
        <f t="shared" si="9"/>
        <v>1119100000</v>
      </c>
      <c r="Q146" t="str">
        <f>VLOOKUP(N146,'Base rates'!$F$2:$H$1126,3,FALSE)</f>
        <v>6-25</v>
      </c>
      <c r="R146" s="24">
        <f t="shared" si="7"/>
        <v>0.43169455665763645</v>
      </c>
      <c r="T146" t="s">
        <v>17</v>
      </c>
      <c r="U146">
        <v>300000</v>
      </c>
      <c r="V146">
        <v>21</v>
      </c>
      <c r="W146" t="str">
        <f t="shared" si="8"/>
        <v>2130000026-35</v>
      </c>
      <c r="X146" s="23">
        <v>0.41735384421497956</v>
      </c>
    </row>
    <row r="147" spans="13:24">
      <c r="M147">
        <v>11</v>
      </c>
      <c r="N147" s="1">
        <v>20</v>
      </c>
      <c r="O147">
        <v>100000</v>
      </c>
      <c r="P147" t="str">
        <f t="shared" si="9"/>
        <v>1120100000</v>
      </c>
      <c r="Q147" t="str">
        <f>VLOOKUP(N147,'Base rates'!$F$2:$H$1126,3,FALSE)</f>
        <v>6-25</v>
      </c>
      <c r="R147" s="24">
        <f t="shared" si="7"/>
        <v>0.43169455665763645</v>
      </c>
      <c r="T147" t="s">
        <v>18</v>
      </c>
      <c r="U147">
        <v>300000</v>
      </c>
      <c r="V147">
        <v>21</v>
      </c>
      <c r="W147" t="str">
        <f t="shared" si="8"/>
        <v>2130000036-45</v>
      </c>
      <c r="X147" s="23">
        <v>0.3825160402286486</v>
      </c>
    </row>
    <row r="148" spans="13:24">
      <c r="M148">
        <v>11</v>
      </c>
      <c r="N148" s="1">
        <v>21</v>
      </c>
      <c r="O148">
        <v>100000</v>
      </c>
      <c r="P148" t="str">
        <f t="shared" si="9"/>
        <v>1121100000</v>
      </c>
      <c r="Q148" t="str">
        <f>VLOOKUP(N148,'Base rates'!$F$2:$H$1126,3,FALSE)</f>
        <v>6-25</v>
      </c>
      <c r="R148" s="24">
        <f t="shared" si="7"/>
        <v>0.43169455665763645</v>
      </c>
      <c r="T148" t="s">
        <v>19</v>
      </c>
      <c r="U148">
        <v>300000</v>
      </c>
      <c r="V148">
        <v>21</v>
      </c>
      <c r="W148" t="str">
        <f t="shared" si="8"/>
        <v>2130000046-50</v>
      </c>
      <c r="X148" s="23">
        <v>0.36154425102393817</v>
      </c>
    </row>
    <row r="149" spans="13:24">
      <c r="M149">
        <v>11</v>
      </c>
      <c r="N149" s="1">
        <v>22</v>
      </c>
      <c r="O149">
        <v>100000</v>
      </c>
      <c r="P149" t="str">
        <f t="shared" si="9"/>
        <v>1122100000</v>
      </c>
      <c r="Q149" t="str">
        <f>VLOOKUP(N149,'Base rates'!$F$2:$H$1126,3,FALSE)</f>
        <v>6-25</v>
      </c>
      <c r="R149" s="24">
        <f t="shared" si="7"/>
        <v>0.43169455665763645</v>
      </c>
      <c r="T149" t="s">
        <v>20</v>
      </c>
      <c r="U149">
        <v>300000</v>
      </c>
      <c r="V149">
        <v>21</v>
      </c>
      <c r="W149" t="str">
        <f t="shared" si="8"/>
        <v>2130000051-55</v>
      </c>
      <c r="X149" s="23">
        <v>0.33882241856629236</v>
      </c>
    </row>
    <row r="150" spans="13:24">
      <c r="M150">
        <v>11</v>
      </c>
      <c r="N150" s="1">
        <v>23</v>
      </c>
      <c r="O150">
        <v>100000</v>
      </c>
      <c r="P150" t="str">
        <f t="shared" si="9"/>
        <v>1123100000</v>
      </c>
      <c r="Q150" t="str">
        <f>VLOOKUP(N150,'Base rates'!$F$2:$H$1126,3,FALSE)</f>
        <v>6-25</v>
      </c>
      <c r="R150" s="24">
        <f t="shared" si="7"/>
        <v>0.43169455665763645</v>
      </c>
      <c r="T150" t="s">
        <v>21</v>
      </c>
      <c r="U150">
        <v>300000</v>
      </c>
      <c r="V150">
        <v>21</v>
      </c>
      <c r="W150" t="str">
        <f t="shared" si="8"/>
        <v>2130000056-60</v>
      </c>
      <c r="X150" s="23">
        <v>0.23883526391409471</v>
      </c>
    </row>
    <row r="151" spans="13:24">
      <c r="M151">
        <v>11</v>
      </c>
      <c r="N151" s="1">
        <v>24</v>
      </c>
      <c r="O151">
        <v>100000</v>
      </c>
      <c r="P151" t="str">
        <f t="shared" si="9"/>
        <v>1124100000</v>
      </c>
      <c r="Q151" t="str">
        <f>VLOOKUP(N151,'Base rates'!$F$2:$H$1126,3,FALSE)</f>
        <v>6-25</v>
      </c>
      <c r="R151" s="24">
        <f t="shared" si="7"/>
        <v>0.43169455665763645</v>
      </c>
      <c r="T151" t="s">
        <v>22</v>
      </c>
      <c r="U151">
        <v>300000</v>
      </c>
      <c r="V151">
        <v>21</v>
      </c>
      <c r="W151" t="str">
        <f t="shared" si="8"/>
        <v>2130000061-65</v>
      </c>
      <c r="X151" s="23">
        <v>0.18657202527783456</v>
      </c>
    </row>
    <row r="152" spans="13:24">
      <c r="M152">
        <v>11</v>
      </c>
      <c r="N152" s="1">
        <v>25</v>
      </c>
      <c r="O152">
        <v>100000</v>
      </c>
      <c r="P152" t="str">
        <f t="shared" si="9"/>
        <v>1125100000</v>
      </c>
      <c r="Q152" t="str">
        <f>VLOOKUP(N152,'Base rates'!$F$2:$H$1126,3,FALSE)</f>
        <v>6-25</v>
      </c>
      <c r="R152" s="24">
        <f t="shared" si="7"/>
        <v>0.43169455665763645</v>
      </c>
      <c r="T152" t="s">
        <v>23</v>
      </c>
      <c r="U152">
        <v>300000</v>
      </c>
      <c r="V152">
        <v>21</v>
      </c>
      <c r="W152" t="str">
        <f t="shared" si="8"/>
        <v>2130000066-70</v>
      </c>
      <c r="X152" s="23">
        <v>0.16754110489908502</v>
      </c>
    </row>
    <row r="153" spans="13:24">
      <c r="M153">
        <v>11</v>
      </c>
      <c r="N153" s="1">
        <v>26</v>
      </c>
      <c r="O153">
        <v>100000</v>
      </c>
      <c r="P153" t="str">
        <f t="shared" si="9"/>
        <v>1126100000</v>
      </c>
      <c r="Q153" t="str">
        <f>VLOOKUP(N153,'Base rates'!$F$2:$H$1126,3,FALSE)</f>
        <v>26-35</v>
      </c>
      <c r="R153" s="24">
        <f t="shared" si="7"/>
        <v>0.42263410792897627</v>
      </c>
      <c r="T153" t="s">
        <v>24</v>
      </c>
      <c r="U153">
        <v>300000</v>
      </c>
      <c r="V153">
        <v>21</v>
      </c>
      <c r="W153" t="str">
        <f t="shared" si="8"/>
        <v>2130000071-75</v>
      </c>
      <c r="X153" s="23">
        <v>0.1531072419456293</v>
      </c>
    </row>
    <row r="154" spans="13:24">
      <c r="M154">
        <v>11</v>
      </c>
      <c r="N154" s="1">
        <v>27</v>
      </c>
      <c r="O154">
        <v>100000</v>
      </c>
      <c r="P154" t="str">
        <f t="shared" si="9"/>
        <v>1127100000</v>
      </c>
      <c r="Q154" t="str">
        <f>VLOOKUP(N154,'Base rates'!$F$2:$H$1126,3,FALSE)</f>
        <v>26-35</v>
      </c>
      <c r="R154" s="24">
        <f t="shared" si="7"/>
        <v>0.42263410792897627</v>
      </c>
      <c r="T154" t="s">
        <v>25</v>
      </c>
      <c r="U154">
        <v>300000</v>
      </c>
      <c r="V154">
        <v>21</v>
      </c>
      <c r="W154" t="str">
        <f t="shared" si="8"/>
        <v>2130000076-80</v>
      </c>
      <c r="X154" s="23">
        <v>0.14210547365804682</v>
      </c>
    </row>
    <row r="155" spans="13:24">
      <c r="M155">
        <v>11</v>
      </c>
      <c r="N155" s="1">
        <v>28</v>
      </c>
      <c r="O155">
        <v>100000</v>
      </c>
      <c r="P155" t="str">
        <f t="shared" si="9"/>
        <v>1128100000</v>
      </c>
      <c r="Q155" t="str">
        <f>VLOOKUP(N155,'Base rates'!$F$2:$H$1126,3,FALSE)</f>
        <v>26-35</v>
      </c>
      <c r="R155" s="24">
        <f t="shared" si="7"/>
        <v>0.42263410792897627</v>
      </c>
      <c r="T155" t="s">
        <v>26</v>
      </c>
      <c r="U155">
        <v>300000</v>
      </c>
      <c r="V155">
        <v>21</v>
      </c>
      <c r="W155" t="str">
        <f t="shared" si="8"/>
        <v>21300000&gt;80</v>
      </c>
      <c r="X155" s="23">
        <v>0.13664613469695674</v>
      </c>
    </row>
    <row r="156" spans="13:24">
      <c r="M156">
        <v>11</v>
      </c>
      <c r="N156" s="1">
        <v>29</v>
      </c>
      <c r="O156">
        <v>100000</v>
      </c>
      <c r="P156" t="str">
        <f t="shared" si="9"/>
        <v>1129100000</v>
      </c>
      <c r="Q156" t="str">
        <f>VLOOKUP(N156,'Base rates'!$F$2:$H$1126,3,FALSE)</f>
        <v>26-35</v>
      </c>
      <c r="R156" s="24">
        <f t="shared" si="7"/>
        <v>0.42263410792897627</v>
      </c>
      <c r="T156" t="s">
        <v>27</v>
      </c>
      <c r="U156">
        <v>350000</v>
      </c>
      <c r="V156">
        <v>21</v>
      </c>
      <c r="W156" t="str">
        <f t="shared" si="8"/>
        <v>213500006-25</v>
      </c>
      <c r="X156" s="23">
        <v>0.41706806865878354</v>
      </c>
    </row>
    <row r="157" spans="13:24">
      <c r="M157">
        <v>11</v>
      </c>
      <c r="N157" s="1">
        <v>30</v>
      </c>
      <c r="O157">
        <v>100000</v>
      </c>
      <c r="P157" t="str">
        <f t="shared" si="9"/>
        <v>1130100000</v>
      </c>
      <c r="Q157" t="str">
        <f>VLOOKUP(N157,'Base rates'!$F$2:$H$1126,3,FALSE)</f>
        <v>26-35</v>
      </c>
      <c r="R157" s="24">
        <f t="shared" si="7"/>
        <v>0.42263410792897627</v>
      </c>
      <c r="T157" t="s">
        <v>17</v>
      </c>
      <c r="U157">
        <v>350000</v>
      </c>
      <c r="V157">
        <v>21</v>
      </c>
      <c r="W157" t="str">
        <f t="shared" si="8"/>
        <v>2135000026-35</v>
      </c>
      <c r="X157" s="23">
        <v>0.41251379113558972</v>
      </c>
    </row>
    <row r="158" spans="13:24">
      <c r="M158">
        <v>11</v>
      </c>
      <c r="N158" s="1">
        <v>31</v>
      </c>
      <c r="O158">
        <v>100000</v>
      </c>
      <c r="P158" t="str">
        <f t="shared" si="9"/>
        <v>1131100000</v>
      </c>
      <c r="Q158" t="str">
        <f>VLOOKUP(N158,'Base rates'!$F$2:$H$1126,3,FALSE)</f>
        <v>26-35</v>
      </c>
      <c r="R158" s="24">
        <f t="shared" si="7"/>
        <v>0.42263410792897627</v>
      </c>
      <c r="T158" t="s">
        <v>18</v>
      </c>
      <c r="U158">
        <v>350000</v>
      </c>
      <c r="V158">
        <v>21</v>
      </c>
      <c r="W158" t="str">
        <f t="shared" si="8"/>
        <v>2135000036-45</v>
      </c>
      <c r="X158" s="23">
        <v>0.37816105821286417</v>
      </c>
    </row>
    <row r="159" spans="13:24">
      <c r="M159">
        <v>11</v>
      </c>
      <c r="N159" s="1">
        <v>32</v>
      </c>
      <c r="O159">
        <v>100000</v>
      </c>
      <c r="P159" t="str">
        <f t="shared" si="9"/>
        <v>1132100000</v>
      </c>
      <c r="Q159" t="str">
        <f>VLOOKUP(N159,'Base rates'!$F$2:$H$1126,3,FALSE)</f>
        <v>26-35</v>
      </c>
      <c r="R159" s="24">
        <f t="shared" si="7"/>
        <v>0.42263410792897627</v>
      </c>
      <c r="T159" t="s">
        <v>19</v>
      </c>
      <c r="U159">
        <v>350000</v>
      </c>
      <c r="V159">
        <v>21</v>
      </c>
      <c r="W159" t="str">
        <f t="shared" si="8"/>
        <v>2135000046-50</v>
      </c>
      <c r="X159" s="23">
        <v>0.35807378225597042</v>
      </c>
    </row>
    <row r="160" spans="13:24">
      <c r="M160">
        <v>11</v>
      </c>
      <c r="N160" s="1">
        <v>33</v>
      </c>
      <c r="O160">
        <v>100000</v>
      </c>
      <c r="P160" t="str">
        <f t="shared" si="9"/>
        <v>1133100000</v>
      </c>
      <c r="Q160" t="str">
        <f>VLOOKUP(N160,'Base rates'!$F$2:$H$1126,3,FALSE)</f>
        <v>26-35</v>
      </c>
      <c r="R160" s="24">
        <f t="shared" si="7"/>
        <v>0.42263410792897627</v>
      </c>
      <c r="T160" t="s">
        <v>20</v>
      </c>
      <c r="U160">
        <v>350000</v>
      </c>
      <c r="V160">
        <v>21</v>
      </c>
      <c r="W160" t="str">
        <f t="shared" si="8"/>
        <v>2135000051-55</v>
      </c>
      <c r="X160" s="23">
        <v>0.33547874693740243</v>
      </c>
    </row>
    <row r="161" spans="13:24">
      <c r="M161">
        <v>11</v>
      </c>
      <c r="N161" s="1">
        <v>34</v>
      </c>
      <c r="O161">
        <v>100000</v>
      </c>
      <c r="P161" t="str">
        <f t="shared" si="9"/>
        <v>1134100000</v>
      </c>
      <c r="Q161" t="str">
        <f>VLOOKUP(N161,'Base rates'!$F$2:$H$1126,3,FALSE)</f>
        <v>26-35</v>
      </c>
      <c r="R161" s="24">
        <f t="shared" si="7"/>
        <v>0.42263410792897627</v>
      </c>
      <c r="T161" t="s">
        <v>21</v>
      </c>
      <c r="U161">
        <v>350000</v>
      </c>
      <c r="V161">
        <v>21</v>
      </c>
      <c r="W161" t="str">
        <f t="shared" si="8"/>
        <v>2135000056-60</v>
      </c>
      <c r="X161" s="23">
        <v>0.23517730300605455</v>
      </c>
    </row>
    <row r="162" spans="13:24">
      <c r="M162">
        <v>11</v>
      </c>
      <c r="N162" s="1">
        <v>35</v>
      </c>
      <c r="O162">
        <v>100000</v>
      </c>
      <c r="P162" t="str">
        <f t="shared" si="9"/>
        <v>1135100000</v>
      </c>
      <c r="Q162" t="str">
        <f>VLOOKUP(N162,'Base rates'!$F$2:$H$1126,3,FALSE)</f>
        <v>26-35</v>
      </c>
      <c r="R162" s="24">
        <f t="shared" si="7"/>
        <v>0.42263410792897627</v>
      </c>
      <c r="T162" t="s">
        <v>22</v>
      </c>
      <c r="U162">
        <v>350000</v>
      </c>
      <c r="V162">
        <v>21</v>
      </c>
      <c r="W162" t="str">
        <f t="shared" si="8"/>
        <v>2135000061-65</v>
      </c>
      <c r="X162" s="23">
        <v>0.18283039805205248</v>
      </c>
    </row>
    <row r="163" spans="13:24">
      <c r="M163">
        <v>11</v>
      </c>
      <c r="N163" s="1">
        <v>36</v>
      </c>
      <c r="O163">
        <v>100000</v>
      </c>
      <c r="P163" t="str">
        <f t="shared" si="9"/>
        <v>1136100000</v>
      </c>
      <c r="Q163" t="str">
        <f>VLOOKUP(N163,'Base rates'!$F$2:$H$1126,3,FALSE)</f>
        <v>36-45</v>
      </c>
      <c r="R163" s="24">
        <f t="shared" si="7"/>
        <v>0.35565105317505397</v>
      </c>
      <c r="T163" t="s">
        <v>23</v>
      </c>
      <c r="U163">
        <v>350000</v>
      </c>
      <c r="V163">
        <v>21</v>
      </c>
      <c r="W163" t="str">
        <f t="shared" si="8"/>
        <v>2135000066-70</v>
      </c>
      <c r="X163" s="23">
        <v>0.16413892945989883</v>
      </c>
    </row>
    <row r="164" spans="13:24">
      <c r="M164">
        <v>11</v>
      </c>
      <c r="N164" s="1">
        <v>37</v>
      </c>
      <c r="O164">
        <v>100000</v>
      </c>
      <c r="P164" t="str">
        <f t="shared" si="9"/>
        <v>1137100000</v>
      </c>
      <c r="Q164" t="str">
        <f>VLOOKUP(N164,'Base rates'!$F$2:$H$1126,3,FALSE)</f>
        <v>36-45</v>
      </c>
      <c r="R164" s="24">
        <f t="shared" si="7"/>
        <v>0.35565105317505397</v>
      </c>
      <c r="T164" t="s">
        <v>24</v>
      </c>
      <c r="U164">
        <v>350000</v>
      </c>
      <c r="V164">
        <v>21</v>
      </c>
      <c r="W164" t="str">
        <f t="shared" si="8"/>
        <v>2135000071-75</v>
      </c>
      <c r="X164" s="23">
        <v>0.1493378068870741</v>
      </c>
    </row>
    <row r="165" spans="13:24">
      <c r="M165">
        <v>11</v>
      </c>
      <c r="N165" s="1">
        <v>38</v>
      </c>
      <c r="O165">
        <v>100000</v>
      </c>
      <c r="P165" t="str">
        <f t="shared" si="9"/>
        <v>1138100000</v>
      </c>
      <c r="Q165" t="str">
        <f>VLOOKUP(N165,'Base rates'!$F$2:$H$1126,3,FALSE)</f>
        <v>36-45</v>
      </c>
      <c r="R165" s="24">
        <f t="shared" si="7"/>
        <v>0.35565105317505397</v>
      </c>
      <c r="T165" t="s">
        <v>25</v>
      </c>
      <c r="U165">
        <v>350000</v>
      </c>
      <c r="V165">
        <v>21</v>
      </c>
      <c r="W165" t="str">
        <f t="shared" si="8"/>
        <v>2135000076-80</v>
      </c>
      <c r="X165" s="23">
        <v>0.1387169843377889</v>
      </c>
    </row>
    <row r="166" spans="13:24">
      <c r="M166">
        <v>11</v>
      </c>
      <c r="N166" s="1">
        <v>39</v>
      </c>
      <c r="O166">
        <v>100000</v>
      </c>
      <c r="P166" t="str">
        <f t="shared" si="9"/>
        <v>1139100000</v>
      </c>
      <c r="Q166" t="str">
        <f>VLOOKUP(N166,'Base rates'!$F$2:$H$1126,3,FALSE)</f>
        <v>36-45</v>
      </c>
      <c r="R166" s="24">
        <f t="shared" si="7"/>
        <v>0.35565105317505397</v>
      </c>
      <c r="T166" t="s">
        <v>26</v>
      </c>
      <c r="U166">
        <v>350000</v>
      </c>
      <c r="V166">
        <v>21</v>
      </c>
      <c r="W166" t="str">
        <f t="shared" si="8"/>
        <v>21350000&gt;80</v>
      </c>
      <c r="X166" s="23">
        <v>0.13361414340773836</v>
      </c>
    </row>
    <row r="167" spans="13:24">
      <c r="M167">
        <v>11</v>
      </c>
      <c r="N167" s="1">
        <v>40</v>
      </c>
      <c r="O167">
        <v>100000</v>
      </c>
      <c r="P167" t="str">
        <f t="shared" si="9"/>
        <v>1140100000</v>
      </c>
      <c r="Q167" t="str">
        <f>VLOOKUP(N167,'Base rates'!$F$2:$H$1126,3,FALSE)</f>
        <v>36-45</v>
      </c>
      <c r="R167" s="24">
        <f t="shared" si="7"/>
        <v>0.35565105317505397</v>
      </c>
      <c r="T167" t="s">
        <v>27</v>
      </c>
      <c r="U167">
        <v>400000</v>
      </c>
      <c r="V167">
        <v>21</v>
      </c>
      <c r="W167" t="str">
        <f t="shared" si="8"/>
        <v>214000006-25</v>
      </c>
      <c r="X167" s="23">
        <v>0.41253095737648027</v>
      </c>
    </row>
    <row r="168" spans="13:24">
      <c r="M168">
        <v>11</v>
      </c>
      <c r="N168" s="1">
        <v>41</v>
      </c>
      <c r="O168">
        <v>100000</v>
      </c>
      <c r="P168" t="str">
        <f t="shared" si="9"/>
        <v>1141100000</v>
      </c>
      <c r="Q168" t="str">
        <f>VLOOKUP(N168,'Base rates'!$F$2:$H$1126,3,FALSE)</f>
        <v>36-45</v>
      </c>
      <c r="R168" s="24">
        <f t="shared" si="7"/>
        <v>0.35565105317505397</v>
      </c>
      <c r="T168" t="s">
        <v>17</v>
      </c>
      <c r="U168">
        <v>400000</v>
      </c>
      <c r="V168">
        <v>21</v>
      </c>
      <c r="W168" t="str">
        <f t="shared" si="8"/>
        <v>2140000026-35</v>
      </c>
      <c r="X168" s="23">
        <v>0.40794123272331773</v>
      </c>
    </row>
    <row r="169" spans="13:24">
      <c r="M169">
        <v>11</v>
      </c>
      <c r="N169" s="1">
        <v>42</v>
      </c>
      <c r="O169">
        <v>100000</v>
      </c>
      <c r="P169" t="str">
        <f t="shared" si="9"/>
        <v>1142100000</v>
      </c>
      <c r="Q169" t="str">
        <f>VLOOKUP(N169,'Base rates'!$F$2:$H$1126,3,FALSE)</f>
        <v>36-45</v>
      </c>
      <c r="R169" s="24">
        <f t="shared" si="7"/>
        <v>0.35565105317505397</v>
      </c>
      <c r="T169" t="s">
        <v>18</v>
      </c>
      <c r="U169">
        <v>400000</v>
      </c>
      <c r="V169">
        <v>21</v>
      </c>
      <c r="W169" t="str">
        <f t="shared" si="8"/>
        <v>2140000036-45</v>
      </c>
      <c r="X169" s="23">
        <v>0.37396594655410886</v>
      </c>
    </row>
    <row r="170" spans="13:24">
      <c r="M170">
        <v>11</v>
      </c>
      <c r="N170" s="1">
        <v>43</v>
      </c>
      <c r="O170">
        <v>100000</v>
      </c>
      <c r="P170" t="str">
        <f t="shared" si="9"/>
        <v>1143100000</v>
      </c>
      <c r="Q170" t="str">
        <f>VLOOKUP(N170,'Base rates'!$F$2:$H$1126,3,FALSE)</f>
        <v>36-45</v>
      </c>
      <c r="R170" s="24">
        <f t="shared" si="7"/>
        <v>0.35565105317505397</v>
      </c>
      <c r="T170" t="s">
        <v>19</v>
      </c>
      <c r="U170">
        <v>400000</v>
      </c>
      <c r="V170">
        <v>21</v>
      </c>
      <c r="W170" t="str">
        <f t="shared" si="8"/>
        <v>2140000046-50</v>
      </c>
      <c r="X170" s="23">
        <v>0.35482838678358541</v>
      </c>
    </row>
    <row r="171" spans="13:24">
      <c r="M171">
        <v>11</v>
      </c>
      <c r="N171" s="1">
        <v>44</v>
      </c>
      <c r="O171">
        <v>100000</v>
      </c>
      <c r="P171" t="str">
        <f t="shared" si="9"/>
        <v>1144100000</v>
      </c>
      <c r="Q171" t="str">
        <f>VLOOKUP(N171,'Base rates'!$F$2:$H$1126,3,FALSE)</f>
        <v>36-45</v>
      </c>
      <c r="R171" s="24">
        <f t="shared" si="7"/>
        <v>0.35565105317505397</v>
      </c>
      <c r="T171" t="s">
        <v>20</v>
      </c>
      <c r="U171">
        <v>400000</v>
      </c>
      <c r="V171">
        <v>21</v>
      </c>
      <c r="W171" t="str">
        <f t="shared" si="8"/>
        <v>2140000051-55</v>
      </c>
      <c r="X171" s="23">
        <v>0.33235420285005446</v>
      </c>
    </row>
    <row r="172" spans="13:24">
      <c r="M172">
        <v>11</v>
      </c>
      <c r="N172" s="1">
        <v>45</v>
      </c>
      <c r="O172">
        <v>100000</v>
      </c>
      <c r="P172" t="str">
        <f t="shared" si="9"/>
        <v>1145100000</v>
      </c>
      <c r="Q172" t="str">
        <f>VLOOKUP(N172,'Base rates'!$F$2:$H$1126,3,FALSE)</f>
        <v>36-45</v>
      </c>
      <c r="R172" s="24">
        <f t="shared" si="7"/>
        <v>0.35565105317505397</v>
      </c>
      <c r="T172" t="s">
        <v>21</v>
      </c>
      <c r="U172">
        <v>400000</v>
      </c>
      <c r="V172">
        <v>21</v>
      </c>
      <c r="W172" t="str">
        <f t="shared" si="8"/>
        <v>2140000056-60</v>
      </c>
      <c r="X172" s="23">
        <v>0.23176072024122529</v>
      </c>
    </row>
    <row r="173" spans="13:24">
      <c r="M173">
        <v>11</v>
      </c>
      <c r="N173" s="1">
        <v>46</v>
      </c>
      <c r="O173">
        <v>100000</v>
      </c>
      <c r="P173" t="str">
        <f t="shared" si="9"/>
        <v>1146100000</v>
      </c>
      <c r="Q173" t="str">
        <f>VLOOKUP(N173,'Base rates'!$F$2:$H$1126,3,FALSE)</f>
        <v>46-50</v>
      </c>
      <c r="R173" s="24">
        <f t="shared" si="7"/>
        <v>0.31822339401572897</v>
      </c>
      <c r="T173" t="s">
        <v>22</v>
      </c>
      <c r="U173">
        <v>400000</v>
      </c>
      <c r="V173">
        <v>21</v>
      </c>
      <c r="W173" t="str">
        <f t="shared" si="8"/>
        <v>2140000061-65</v>
      </c>
      <c r="X173" s="23">
        <v>0.17933705469440009</v>
      </c>
    </row>
    <row r="174" spans="13:24">
      <c r="M174">
        <v>11</v>
      </c>
      <c r="N174" s="1">
        <v>47</v>
      </c>
      <c r="O174">
        <v>100000</v>
      </c>
      <c r="P174" t="str">
        <f t="shared" si="9"/>
        <v>1147100000</v>
      </c>
      <c r="Q174" t="str">
        <f>VLOOKUP(N174,'Base rates'!$F$2:$H$1126,3,FALSE)</f>
        <v>46-50</v>
      </c>
      <c r="R174" s="24">
        <f t="shared" si="7"/>
        <v>0.31822339401572897</v>
      </c>
      <c r="T174" t="s">
        <v>23</v>
      </c>
      <c r="U174">
        <v>400000</v>
      </c>
      <c r="V174">
        <v>21</v>
      </c>
      <c r="W174" t="str">
        <f t="shared" si="8"/>
        <v>2140000066-70</v>
      </c>
      <c r="X174" s="23">
        <v>0.16081193487278544</v>
      </c>
    </row>
    <row r="175" spans="13:24">
      <c r="M175">
        <v>11</v>
      </c>
      <c r="N175" s="1">
        <v>48</v>
      </c>
      <c r="O175">
        <v>100000</v>
      </c>
      <c r="P175" t="str">
        <f t="shared" si="9"/>
        <v>1148100000</v>
      </c>
      <c r="Q175" t="str">
        <f>VLOOKUP(N175,'Base rates'!$F$2:$H$1126,3,FALSE)</f>
        <v>46-50</v>
      </c>
      <c r="R175" s="24">
        <f t="shared" si="7"/>
        <v>0.31822339401572897</v>
      </c>
      <c r="T175" t="s">
        <v>24</v>
      </c>
      <c r="U175">
        <v>400000</v>
      </c>
      <c r="V175">
        <v>21</v>
      </c>
      <c r="W175" t="str">
        <f t="shared" si="8"/>
        <v>2140000071-75</v>
      </c>
      <c r="X175" s="23">
        <v>0.14573242211228787</v>
      </c>
    </row>
    <row r="176" spans="13:24">
      <c r="M176">
        <v>11</v>
      </c>
      <c r="N176" s="1">
        <v>49</v>
      </c>
      <c r="O176">
        <v>100000</v>
      </c>
      <c r="P176" t="str">
        <f t="shared" si="9"/>
        <v>1149100000</v>
      </c>
      <c r="Q176" t="str">
        <f>VLOOKUP(N176,'Base rates'!$F$2:$H$1126,3,FALSE)</f>
        <v>46-50</v>
      </c>
      <c r="R176" s="24">
        <f t="shared" si="7"/>
        <v>0.31822339401572897</v>
      </c>
      <c r="T176" t="s">
        <v>25</v>
      </c>
      <c r="U176">
        <v>400000</v>
      </c>
      <c r="V176">
        <v>21</v>
      </c>
      <c r="W176" t="str">
        <f t="shared" si="8"/>
        <v>2140000076-80</v>
      </c>
      <c r="X176" s="23">
        <v>0.13546734474858624</v>
      </c>
    </row>
    <row r="177" spans="13:24">
      <c r="M177">
        <v>11</v>
      </c>
      <c r="N177" s="1">
        <v>50</v>
      </c>
      <c r="O177">
        <v>100000</v>
      </c>
      <c r="P177" t="str">
        <f t="shared" si="9"/>
        <v>1150100000</v>
      </c>
      <c r="Q177" t="str">
        <f>VLOOKUP(N177,'Base rates'!$F$2:$H$1126,3,FALSE)</f>
        <v>46-50</v>
      </c>
      <c r="R177" s="24">
        <f t="shared" si="7"/>
        <v>0.31822339401572897</v>
      </c>
      <c r="T177" t="s">
        <v>26</v>
      </c>
      <c r="U177">
        <v>400000</v>
      </c>
      <c r="V177">
        <v>21</v>
      </c>
      <c r="W177" t="str">
        <f t="shared" si="8"/>
        <v>21400000&gt;80</v>
      </c>
      <c r="X177" s="23">
        <v>0.13069772916291822</v>
      </c>
    </row>
    <row r="178" spans="13:24">
      <c r="M178">
        <v>11</v>
      </c>
      <c r="N178" s="1">
        <v>51</v>
      </c>
      <c r="O178">
        <v>100000</v>
      </c>
      <c r="P178" t="str">
        <f t="shared" si="9"/>
        <v>1151100000</v>
      </c>
      <c r="Q178" t="str">
        <f>VLOOKUP(N178,'Base rates'!$F$2:$H$1126,3,FALSE)</f>
        <v>51-55</v>
      </c>
      <c r="R178" s="24">
        <f t="shared" si="7"/>
        <v>0.23296281177748945</v>
      </c>
      <c r="T178" t="s">
        <v>27</v>
      </c>
      <c r="U178">
        <v>450000</v>
      </c>
      <c r="V178">
        <v>21</v>
      </c>
      <c r="W178" t="str">
        <f t="shared" si="8"/>
        <v>214500006-25</v>
      </c>
      <c r="X178" s="23">
        <v>0.40823785529667322</v>
      </c>
    </row>
    <row r="179" spans="13:24">
      <c r="M179">
        <v>11</v>
      </c>
      <c r="N179" s="1">
        <v>52</v>
      </c>
      <c r="O179">
        <v>100000</v>
      </c>
      <c r="P179" t="str">
        <f t="shared" si="9"/>
        <v>1152100000</v>
      </c>
      <c r="Q179" t="str">
        <f>VLOOKUP(N179,'Base rates'!$F$2:$H$1126,3,FALSE)</f>
        <v>51-55</v>
      </c>
      <c r="R179" s="24">
        <f t="shared" si="7"/>
        <v>0.23296281177748945</v>
      </c>
      <c r="T179" t="s">
        <v>17</v>
      </c>
      <c r="U179">
        <v>450000</v>
      </c>
      <c r="V179">
        <v>21</v>
      </c>
      <c r="W179" t="str">
        <f t="shared" si="8"/>
        <v>2145000026-35</v>
      </c>
      <c r="X179" s="23">
        <v>0.40361458988642462</v>
      </c>
    </row>
    <row r="180" spans="13:24">
      <c r="M180">
        <v>11</v>
      </c>
      <c r="N180" s="1">
        <v>53</v>
      </c>
      <c r="O180">
        <v>100000</v>
      </c>
      <c r="P180" t="str">
        <f t="shared" si="9"/>
        <v>1153100000</v>
      </c>
      <c r="Q180" t="str">
        <f>VLOOKUP(N180,'Base rates'!$F$2:$H$1126,3,FALSE)</f>
        <v>51-55</v>
      </c>
      <c r="R180" s="24">
        <f t="shared" si="7"/>
        <v>0.23296281177748945</v>
      </c>
      <c r="T180" t="s">
        <v>18</v>
      </c>
      <c r="U180">
        <v>450000</v>
      </c>
      <c r="V180">
        <v>21</v>
      </c>
      <c r="W180" t="str">
        <f t="shared" si="8"/>
        <v>2145000036-45</v>
      </c>
      <c r="X180" s="23">
        <v>0.37001267290544892</v>
      </c>
    </row>
    <row r="181" spans="13:24">
      <c r="M181">
        <v>11</v>
      </c>
      <c r="N181" s="1">
        <v>54</v>
      </c>
      <c r="O181">
        <v>100000</v>
      </c>
      <c r="P181" t="str">
        <f t="shared" si="9"/>
        <v>1154100000</v>
      </c>
      <c r="Q181" t="str">
        <f>VLOOKUP(N181,'Base rates'!$F$2:$H$1126,3,FALSE)</f>
        <v>51-55</v>
      </c>
      <c r="R181" s="24">
        <f t="shared" si="7"/>
        <v>0.23296281177748945</v>
      </c>
      <c r="T181" t="s">
        <v>19</v>
      </c>
      <c r="U181">
        <v>450000</v>
      </c>
      <c r="V181">
        <v>21</v>
      </c>
      <c r="W181" t="str">
        <f t="shared" si="8"/>
        <v>2145000046-50</v>
      </c>
      <c r="X181" s="23">
        <v>0.35178685699647849</v>
      </c>
    </row>
    <row r="182" spans="13:24">
      <c r="M182">
        <v>11</v>
      </c>
      <c r="N182" s="1">
        <v>55</v>
      </c>
      <c r="O182">
        <v>100000</v>
      </c>
      <c r="P182" t="str">
        <f t="shared" si="9"/>
        <v>1155100000</v>
      </c>
      <c r="Q182" t="str">
        <f>VLOOKUP(N182,'Base rates'!$F$2:$H$1126,3,FALSE)</f>
        <v>51-55</v>
      </c>
      <c r="R182" s="24">
        <f t="shared" si="7"/>
        <v>0.23296281177748945</v>
      </c>
      <c r="T182" t="s">
        <v>20</v>
      </c>
      <c r="U182">
        <v>450000</v>
      </c>
      <c r="V182">
        <v>21</v>
      </c>
      <c r="W182" t="str">
        <f t="shared" si="8"/>
        <v>2145000051-55</v>
      </c>
      <c r="X182" s="23">
        <v>0.32942792896008932</v>
      </c>
    </row>
    <row r="183" spans="13:24">
      <c r="M183">
        <v>11</v>
      </c>
      <c r="N183" s="1">
        <v>56</v>
      </c>
      <c r="O183">
        <v>100000</v>
      </c>
      <c r="P183" t="str">
        <f t="shared" si="9"/>
        <v>1156100000</v>
      </c>
      <c r="Q183" t="str">
        <f>VLOOKUP(N183,'Base rates'!$F$2:$H$1126,3,FALSE)</f>
        <v>56-60</v>
      </c>
      <c r="R183" s="24">
        <f t="shared" si="7"/>
        <v>0.17146484615550706</v>
      </c>
      <c r="T183" t="s">
        <v>21</v>
      </c>
      <c r="U183">
        <v>450000</v>
      </c>
      <c r="V183">
        <v>21</v>
      </c>
      <c r="W183" t="str">
        <f t="shared" si="8"/>
        <v>2145000056-60</v>
      </c>
      <c r="X183" s="23">
        <v>0.22856238695923881</v>
      </c>
    </row>
    <row r="184" spans="13:24">
      <c r="M184">
        <v>11</v>
      </c>
      <c r="N184" s="1">
        <v>57</v>
      </c>
      <c r="O184">
        <v>100000</v>
      </c>
      <c r="P184" t="str">
        <f t="shared" si="9"/>
        <v>1157100000</v>
      </c>
      <c r="Q184" t="str">
        <f>VLOOKUP(N184,'Base rates'!$F$2:$H$1126,3,FALSE)</f>
        <v>56-60</v>
      </c>
      <c r="R184" s="24">
        <f t="shared" si="7"/>
        <v>0.17146484615550706</v>
      </c>
      <c r="T184" t="s">
        <v>22</v>
      </c>
      <c r="U184">
        <v>450000</v>
      </c>
      <c r="V184">
        <v>21</v>
      </c>
      <c r="W184" t="str">
        <f t="shared" si="8"/>
        <v>2145000061-65</v>
      </c>
      <c r="X184" s="23">
        <v>0.17606807569107852</v>
      </c>
    </row>
    <row r="185" spans="13:24">
      <c r="M185">
        <v>11</v>
      </c>
      <c r="N185" s="1">
        <v>58</v>
      </c>
      <c r="O185">
        <v>100000</v>
      </c>
      <c r="P185" t="str">
        <f t="shared" si="9"/>
        <v>1158100000</v>
      </c>
      <c r="Q185" t="str">
        <f>VLOOKUP(N185,'Base rates'!$F$2:$H$1126,3,FALSE)</f>
        <v>56-60</v>
      </c>
      <c r="R185" s="24">
        <f t="shared" si="7"/>
        <v>0.17146484615550706</v>
      </c>
      <c r="T185" t="s">
        <v>23</v>
      </c>
      <c r="U185">
        <v>450000</v>
      </c>
      <c r="V185">
        <v>21</v>
      </c>
      <c r="W185" t="str">
        <f t="shared" si="8"/>
        <v>2145000066-70</v>
      </c>
      <c r="X185" s="23">
        <v>0.15769692161125404</v>
      </c>
    </row>
    <row r="186" spans="13:24">
      <c r="M186">
        <v>11</v>
      </c>
      <c r="N186" s="1">
        <v>59</v>
      </c>
      <c r="O186">
        <v>100000</v>
      </c>
      <c r="P186" t="str">
        <f t="shared" si="9"/>
        <v>1159100000</v>
      </c>
      <c r="Q186" t="str">
        <f>VLOOKUP(N186,'Base rates'!$F$2:$H$1126,3,FALSE)</f>
        <v>56-60</v>
      </c>
      <c r="R186" s="24">
        <f t="shared" si="7"/>
        <v>0.17146484615550706</v>
      </c>
      <c r="T186" t="s">
        <v>24</v>
      </c>
      <c r="U186">
        <v>450000</v>
      </c>
      <c r="V186">
        <v>21</v>
      </c>
      <c r="W186" t="str">
        <f t="shared" si="8"/>
        <v>2145000071-75</v>
      </c>
      <c r="X186" s="23">
        <v>0.14235244971596606</v>
      </c>
    </row>
    <row r="187" spans="13:24">
      <c r="M187">
        <v>11</v>
      </c>
      <c r="N187" s="1">
        <v>60</v>
      </c>
      <c r="O187">
        <v>100000</v>
      </c>
      <c r="P187" t="str">
        <f t="shared" si="9"/>
        <v>1160100000</v>
      </c>
      <c r="Q187" t="str">
        <f>VLOOKUP(N187,'Base rates'!$F$2:$H$1126,3,FALSE)</f>
        <v>56-60</v>
      </c>
      <c r="R187" s="24">
        <f t="shared" si="7"/>
        <v>0.17146484615550706</v>
      </c>
      <c r="T187" t="s">
        <v>25</v>
      </c>
      <c r="U187">
        <v>450000</v>
      </c>
      <c r="V187">
        <v>21</v>
      </c>
      <c r="W187" t="str">
        <f t="shared" si="8"/>
        <v>2145000076-80</v>
      </c>
      <c r="X187" s="23">
        <v>0.13242123962585184</v>
      </c>
    </row>
    <row r="188" spans="13:24">
      <c r="M188">
        <v>11</v>
      </c>
      <c r="N188" s="1">
        <v>61</v>
      </c>
      <c r="O188">
        <v>100000</v>
      </c>
      <c r="P188" t="str">
        <f t="shared" si="9"/>
        <v>1161100000</v>
      </c>
      <c r="Q188" t="str">
        <f>VLOOKUP(N188,'Base rates'!$F$2:$H$1126,3,FALSE)</f>
        <v>61-65</v>
      </c>
      <c r="R188" s="24">
        <f t="shared" si="7"/>
        <v>0.11785263780096311</v>
      </c>
      <c r="T188" t="s">
        <v>26</v>
      </c>
      <c r="U188">
        <v>450000</v>
      </c>
      <c r="V188">
        <v>21</v>
      </c>
      <c r="W188" t="str">
        <f t="shared" si="8"/>
        <v>21450000&gt;80</v>
      </c>
      <c r="X188" s="23">
        <v>0.12796423152085212</v>
      </c>
    </row>
    <row r="189" spans="13:24">
      <c r="M189">
        <v>11</v>
      </c>
      <c r="N189" s="1">
        <v>62</v>
      </c>
      <c r="O189">
        <v>100000</v>
      </c>
      <c r="P189" t="str">
        <f t="shared" si="9"/>
        <v>1162100000</v>
      </c>
      <c r="Q189" t="str">
        <f>VLOOKUP(N189,'Base rates'!$F$2:$H$1126,3,FALSE)</f>
        <v>61-65</v>
      </c>
      <c r="R189" s="24">
        <f t="shared" si="7"/>
        <v>0.11785263780096311</v>
      </c>
      <c r="T189" t="s">
        <v>27</v>
      </c>
      <c r="U189">
        <v>500000</v>
      </c>
      <c r="V189">
        <v>21</v>
      </c>
      <c r="W189" t="str">
        <f t="shared" si="8"/>
        <v>215000006-25</v>
      </c>
      <c r="X189" s="23">
        <v>0.40452073385608767</v>
      </c>
    </row>
    <row r="190" spans="13:24">
      <c r="M190">
        <v>11</v>
      </c>
      <c r="N190" s="1">
        <v>63</v>
      </c>
      <c r="O190">
        <v>100000</v>
      </c>
      <c r="P190" t="str">
        <f t="shared" si="9"/>
        <v>1163100000</v>
      </c>
      <c r="Q190" t="str">
        <f>VLOOKUP(N190,'Base rates'!$F$2:$H$1126,3,FALSE)</f>
        <v>61-65</v>
      </c>
      <c r="R190" s="24">
        <f t="shared" si="7"/>
        <v>0.11785263780096311</v>
      </c>
      <c r="T190" t="s">
        <v>17</v>
      </c>
      <c r="U190">
        <v>500000</v>
      </c>
      <c r="V190">
        <v>21</v>
      </c>
      <c r="W190" t="str">
        <f t="shared" si="8"/>
        <v>2150000026-35</v>
      </c>
      <c r="X190" s="23">
        <v>0.39976180907814729</v>
      </c>
    </row>
    <row r="191" spans="13:24">
      <c r="M191">
        <v>11</v>
      </c>
      <c r="N191" s="1">
        <v>64</v>
      </c>
      <c r="O191">
        <v>100000</v>
      </c>
      <c r="P191" t="str">
        <f t="shared" si="9"/>
        <v>1164100000</v>
      </c>
      <c r="Q191" t="str">
        <f>VLOOKUP(N191,'Base rates'!$F$2:$H$1126,3,FALSE)</f>
        <v>61-65</v>
      </c>
      <c r="R191" s="24">
        <f t="shared" si="7"/>
        <v>0.11785263780096311</v>
      </c>
      <c r="T191" t="s">
        <v>18</v>
      </c>
      <c r="U191">
        <v>500000</v>
      </c>
      <c r="V191">
        <v>21</v>
      </c>
      <c r="W191" t="str">
        <f t="shared" si="8"/>
        <v>2150000036-45</v>
      </c>
      <c r="X191" s="23">
        <v>0.36682453017416861</v>
      </c>
    </row>
    <row r="192" spans="13:24">
      <c r="M192">
        <v>11</v>
      </c>
      <c r="N192" s="1">
        <v>65</v>
      </c>
      <c r="O192">
        <v>100000</v>
      </c>
      <c r="P192" t="str">
        <f t="shared" si="9"/>
        <v>1165100000</v>
      </c>
      <c r="Q192" t="str">
        <f>VLOOKUP(N192,'Base rates'!$F$2:$H$1126,3,FALSE)</f>
        <v>61-65</v>
      </c>
      <c r="R192" s="24">
        <f t="shared" si="7"/>
        <v>0.11785263780096311</v>
      </c>
      <c r="T192" t="s">
        <v>19</v>
      </c>
      <c r="U192">
        <v>500000</v>
      </c>
      <c r="V192">
        <v>21</v>
      </c>
      <c r="W192" t="str">
        <f t="shared" si="8"/>
        <v>2150000046-50</v>
      </c>
      <c r="X192" s="23">
        <v>0.34924848761208782</v>
      </c>
    </row>
    <row r="193" spans="13:24">
      <c r="M193">
        <v>11</v>
      </c>
      <c r="N193" s="1">
        <v>66</v>
      </c>
      <c r="O193">
        <v>100000</v>
      </c>
      <c r="P193" t="str">
        <f t="shared" si="9"/>
        <v>1166100000</v>
      </c>
      <c r="Q193" t="str">
        <f>VLOOKUP(N193,'Base rates'!$F$2:$H$1126,3,FALSE)</f>
        <v>66-70</v>
      </c>
      <c r="R193" s="24">
        <f t="shared" si="7"/>
        <v>7.7993203447168979E-2</v>
      </c>
      <c r="T193" t="s">
        <v>20</v>
      </c>
      <c r="U193">
        <v>500000</v>
      </c>
      <c r="V193">
        <v>21</v>
      </c>
      <c r="W193" t="str">
        <f t="shared" si="8"/>
        <v>2150000051-55</v>
      </c>
      <c r="X193" s="23">
        <v>0.32703891981606625</v>
      </c>
    </row>
    <row r="194" spans="13:24">
      <c r="M194">
        <v>11</v>
      </c>
      <c r="N194" s="1">
        <v>67</v>
      </c>
      <c r="O194">
        <v>100000</v>
      </c>
      <c r="P194" t="str">
        <f t="shared" si="9"/>
        <v>1167100000</v>
      </c>
      <c r="Q194" t="str">
        <f>VLOOKUP(N194,'Base rates'!$F$2:$H$1126,3,FALSE)</f>
        <v>66-70</v>
      </c>
      <c r="R194" s="24">
        <f t="shared" si="7"/>
        <v>7.7993203447168979E-2</v>
      </c>
      <c r="T194" t="s">
        <v>21</v>
      </c>
      <c r="U194">
        <v>500000</v>
      </c>
      <c r="V194">
        <v>21</v>
      </c>
      <c r="W194" t="str">
        <f t="shared" si="8"/>
        <v>2150000056-60</v>
      </c>
      <c r="X194" s="23">
        <v>0.22595772457576857</v>
      </c>
    </row>
    <row r="195" spans="13:24">
      <c r="M195">
        <v>11</v>
      </c>
      <c r="N195" s="1">
        <v>68</v>
      </c>
      <c r="O195">
        <v>100000</v>
      </c>
      <c r="P195" t="str">
        <f t="shared" si="9"/>
        <v>1168100000</v>
      </c>
      <c r="Q195" t="str">
        <f>VLOOKUP(N195,'Base rates'!$F$2:$H$1126,3,FALSE)</f>
        <v>66-70</v>
      </c>
      <c r="R195" s="24">
        <f t="shared" ref="R195:R258" si="10">VLOOKUP(M195&amp;O195&amp;Q195,$W$2:$X$694,2,FALSE)</f>
        <v>7.7993203447168979E-2</v>
      </c>
      <c r="T195" t="s">
        <v>22</v>
      </c>
      <c r="U195">
        <v>500000</v>
      </c>
      <c r="V195">
        <v>21</v>
      </c>
      <c r="W195" t="str">
        <f t="shared" ref="W195:W258" si="11">V195&amp;U195&amp;T195</f>
        <v>2150000061-65</v>
      </c>
      <c r="X195" s="23">
        <v>0.17374162025224427</v>
      </c>
    </row>
    <row r="196" spans="13:24">
      <c r="M196">
        <v>11</v>
      </c>
      <c r="N196" s="1">
        <v>69</v>
      </c>
      <c r="O196">
        <v>100000</v>
      </c>
      <c r="P196" t="str">
        <f t="shared" ref="P196:P259" si="12">M196&amp;N196&amp;O196</f>
        <v>1169100000</v>
      </c>
      <c r="Q196" t="str">
        <f>VLOOKUP(N196,'Base rates'!$F$2:$H$1126,3,FALSE)</f>
        <v>66-70</v>
      </c>
      <c r="R196" s="24">
        <f t="shared" si="10"/>
        <v>7.7993203447168979E-2</v>
      </c>
      <c r="T196" t="s">
        <v>23</v>
      </c>
      <c r="U196">
        <v>500000</v>
      </c>
      <c r="V196">
        <v>21</v>
      </c>
      <c r="W196" t="str">
        <f t="shared" si="11"/>
        <v>2150000066-70</v>
      </c>
      <c r="X196" s="23">
        <v>0.15496539978106083</v>
      </c>
    </row>
    <row r="197" spans="13:24">
      <c r="M197">
        <v>11</v>
      </c>
      <c r="N197" s="1">
        <v>70</v>
      </c>
      <c r="O197">
        <v>100000</v>
      </c>
      <c r="P197" t="str">
        <f t="shared" si="12"/>
        <v>1170100000</v>
      </c>
      <c r="Q197" t="str">
        <f>VLOOKUP(N197,'Base rates'!$F$2:$H$1126,3,FALSE)</f>
        <v>66-70</v>
      </c>
      <c r="R197" s="24">
        <f t="shared" si="10"/>
        <v>7.7993203447168979E-2</v>
      </c>
      <c r="T197" t="s">
        <v>24</v>
      </c>
      <c r="U197">
        <v>500000</v>
      </c>
      <c r="V197">
        <v>21</v>
      </c>
      <c r="W197" t="str">
        <f t="shared" si="11"/>
        <v>2150000071-75</v>
      </c>
      <c r="X197" s="23">
        <v>0.14071314604348295</v>
      </c>
    </row>
    <row r="198" spans="13:24">
      <c r="M198">
        <v>11</v>
      </c>
      <c r="N198" s="1">
        <v>71</v>
      </c>
      <c r="O198">
        <v>100000</v>
      </c>
      <c r="P198" t="str">
        <f t="shared" si="12"/>
        <v>1171100000</v>
      </c>
      <c r="Q198" t="str">
        <f>VLOOKUP(N198,'Base rates'!$F$2:$H$1126,3,FALSE)</f>
        <v>71-75</v>
      </c>
      <c r="R198" s="24">
        <f t="shared" si="10"/>
        <v>4.8686445966330094E-2</v>
      </c>
      <c r="T198" t="s">
        <v>25</v>
      </c>
      <c r="U198">
        <v>500000</v>
      </c>
      <c r="V198">
        <v>21</v>
      </c>
      <c r="W198" t="str">
        <f t="shared" si="11"/>
        <v>2150000076-80</v>
      </c>
      <c r="X198" s="23">
        <v>0.12984794701705382</v>
      </c>
    </row>
    <row r="199" spans="13:24">
      <c r="M199">
        <v>11</v>
      </c>
      <c r="N199" s="1">
        <v>72</v>
      </c>
      <c r="O199">
        <v>100000</v>
      </c>
      <c r="P199" t="str">
        <f t="shared" si="12"/>
        <v>1172100000</v>
      </c>
      <c r="Q199" t="str">
        <f>VLOOKUP(N199,'Base rates'!$F$2:$H$1126,3,FALSE)</f>
        <v>71-75</v>
      </c>
      <c r="R199" s="24">
        <f t="shared" si="10"/>
        <v>4.8686445966330094E-2</v>
      </c>
      <c r="T199" t="s">
        <v>26</v>
      </c>
      <c r="U199">
        <v>500000</v>
      </c>
      <c r="V199">
        <v>21</v>
      </c>
      <c r="W199" t="str">
        <f t="shared" si="11"/>
        <v>21500000&gt;80</v>
      </c>
      <c r="X199" s="23">
        <v>0.12606229715194117</v>
      </c>
    </row>
    <row r="200" spans="13:24">
      <c r="M200">
        <v>11</v>
      </c>
      <c r="N200" s="1">
        <v>73</v>
      </c>
      <c r="O200">
        <v>100000</v>
      </c>
      <c r="P200" t="str">
        <f t="shared" si="12"/>
        <v>1173100000</v>
      </c>
      <c r="Q200" t="str">
        <f>VLOOKUP(N200,'Base rates'!$F$2:$H$1126,3,FALSE)</f>
        <v>71-75</v>
      </c>
      <c r="R200" s="24">
        <f t="shared" si="10"/>
        <v>4.8686445966330094E-2</v>
      </c>
      <c r="T200" t="s">
        <v>27</v>
      </c>
      <c r="U200">
        <v>100000</v>
      </c>
      <c r="V200">
        <v>22</v>
      </c>
      <c r="W200" t="str">
        <f t="shared" si="11"/>
        <v>221000006-25</v>
      </c>
      <c r="X200" s="23">
        <v>0.48889789784228133</v>
      </c>
    </row>
    <row r="201" spans="13:24">
      <c r="M201">
        <v>11</v>
      </c>
      <c r="N201" s="1">
        <v>74</v>
      </c>
      <c r="O201">
        <v>100000</v>
      </c>
      <c r="P201" t="str">
        <f t="shared" si="12"/>
        <v>1174100000</v>
      </c>
      <c r="Q201" t="str">
        <f>VLOOKUP(N201,'Base rates'!$F$2:$H$1126,3,FALSE)</f>
        <v>71-75</v>
      </c>
      <c r="R201" s="24">
        <f t="shared" si="10"/>
        <v>4.8686445966330094E-2</v>
      </c>
      <c r="T201" t="s">
        <v>17</v>
      </c>
      <c r="U201">
        <v>100000</v>
      </c>
      <c r="V201">
        <v>22</v>
      </c>
      <c r="W201" t="str">
        <f t="shared" si="11"/>
        <v>2210000026-35</v>
      </c>
      <c r="X201" s="23">
        <v>0.48173780345945949</v>
      </c>
    </row>
    <row r="202" spans="13:24">
      <c r="M202">
        <v>11</v>
      </c>
      <c r="N202" s="1">
        <v>75</v>
      </c>
      <c r="O202">
        <v>100000</v>
      </c>
      <c r="P202" t="str">
        <f t="shared" si="12"/>
        <v>1175100000</v>
      </c>
      <c r="Q202" t="str">
        <f>VLOOKUP(N202,'Base rates'!$F$2:$H$1126,3,FALSE)</f>
        <v>71-75</v>
      </c>
      <c r="R202" s="24">
        <f t="shared" si="10"/>
        <v>4.8686445966330094E-2</v>
      </c>
      <c r="T202" t="s">
        <v>18</v>
      </c>
      <c r="U202">
        <v>100000</v>
      </c>
      <c r="V202">
        <v>22</v>
      </c>
      <c r="W202" t="str">
        <f t="shared" si="11"/>
        <v>2210000036-45</v>
      </c>
      <c r="X202" s="23">
        <v>0.47278249880901646</v>
      </c>
    </row>
    <row r="203" spans="13:24">
      <c r="M203">
        <v>11</v>
      </c>
      <c r="N203" s="1">
        <v>76</v>
      </c>
      <c r="O203">
        <v>100000</v>
      </c>
      <c r="P203" t="str">
        <f t="shared" si="12"/>
        <v>1176100000</v>
      </c>
      <c r="Q203" t="str">
        <f>VLOOKUP(N203,'Base rates'!$F$2:$H$1126,3,FALSE)</f>
        <v>76-80</v>
      </c>
      <c r="R203" s="24">
        <f t="shared" si="10"/>
        <v>4.5432395006095305E-5</v>
      </c>
      <c r="T203" t="s">
        <v>19</v>
      </c>
      <c r="U203">
        <v>100000</v>
      </c>
      <c r="V203">
        <v>22</v>
      </c>
      <c r="W203" t="str">
        <f t="shared" si="11"/>
        <v>2210000046-50</v>
      </c>
      <c r="X203" s="23">
        <v>0.45767548761430799</v>
      </c>
    </row>
    <row r="204" spans="13:24">
      <c r="M204">
        <v>11</v>
      </c>
      <c r="N204" s="1">
        <v>77</v>
      </c>
      <c r="O204">
        <v>100000</v>
      </c>
      <c r="P204" t="str">
        <f t="shared" si="12"/>
        <v>1177100000</v>
      </c>
      <c r="Q204" t="str">
        <f>VLOOKUP(N204,'Base rates'!$F$2:$H$1126,3,FALSE)</f>
        <v>76-80</v>
      </c>
      <c r="R204" s="24">
        <f t="shared" si="10"/>
        <v>4.5432395006095305E-5</v>
      </c>
      <c r="T204" t="s">
        <v>20</v>
      </c>
      <c r="U204">
        <v>100000</v>
      </c>
      <c r="V204">
        <v>22</v>
      </c>
      <c r="W204" t="str">
        <f t="shared" si="11"/>
        <v>2210000051-55</v>
      </c>
      <c r="X204" s="23">
        <v>0.39176345846804084</v>
      </c>
    </row>
    <row r="205" spans="13:24">
      <c r="M205">
        <v>11</v>
      </c>
      <c r="N205" s="1">
        <v>78</v>
      </c>
      <c r="O205">
        <v>100000</v>
      </c>
      <c r="P205" t="str">
        <f t="shared" si="12"/>
        <v>1178100000</v>
      </c>
      <c r="Q205" t="str">
        <f>VLOOKUP(N205,'Base rates'!$F$2:$H$1126,3,FALSE)</f>
        <v>76-80</v>
      </c>
      <c r="R205" s="24">
        <f t="shared" si="10"/>
        <v>4.5432395006095305E-5</v>
      </c>
      <c r="T205" t="s">
        <v>21</v>
      </c>
      <c r="U205">
        <v>100000</v>
      </c>
      <c r="V205">
        <v>22</v>
      </c>
      <c r="W205" t="str">
        <f t="shared" si="11"/>
        <v>2210000056-60</v>
      </c>
      <c r="X205" s="23">
        <v>0.27588774527632343</v>
      </c>
    </row>
    <row r="206" spans="13:24">
      <c r="M206">
        <v>11</v>
      </c>
      <c r="N206" s="1">
        <v>79</v>
      </c>
      <c r="O206">
        <v>100000</v>
      </c>
      <c r="P206" t="str">
        <f t="shared" si="12"/>
        <v>1179100000</v>
      </c>
      <c r="Q206" t="str">
        <f>VLOOKUP(N206,'Base rates'!$F$2:$H$1126,3,FALSE)</f>
        <v>76-80</v>
      </c>
      <c r="R206" s="24">
        <f t="shared" si="10"/>
        <v>4.5432395006095305E-5</v>
      </c>
      <c r="T206" t="s">
        <v>22</v>
      </c>
      <c r="U206">
        <v>100000</v>
      </c>
      <c r="V206">
        <v>22</v>
      </c>
      <c r="W206" t="str">
        <f t="shared" si="11"/>
        <v>2210000061-65</v>
      </c>
      <c r="X206" s="23">
        <v>0.20390767633394835</v>
      </c>
    </row>
    <row r="207" spans="13:24">
      <c r="M207">
        <v>11</v>
      </c>
      <c r="N207" s="1">
        <v>80</v>
      </c>
      <c r="O207">
        <v>100000</v>
      </c>
      <c r="P207" t="str">
        <f t="shared" si="12"/>
        <v>1180100000</v>
      </c>
      <c r="Q207" t="str">
        <f>VLOOKUP(N207,'Base rates'!$F$2:$H$1126,3,FALSE)</f>
        <v>76-80</v>
      </c>
      <c r="R207" s="24">
        <f t="shared" si="10"/>
        <v>4.5432395006095305E-5</v>
      </c>
      <c r="T207" t="s">
        <v>23</v>
      </c>
      <c r="U207">
        <v>100000</v>
      </c>
      <c r="V207">
        <v>22</v>
      </c>
      <c r="W207" t="str">
        <f t="shared" si="11"/>
        <v>2210000066-70</v>
      </c>
      <c r="X207" s="23">
        <v>0.19117409459160495</v>
      </c>
    </row>
    <row r="208" spans="13:24">
      <c r="M208">
        <v>11</v>
      </c>
      <c r="N208" s="1">
        <v>81</v>
      </c>
      <c r="O208">
        <v>100000</v>
      </c>
      <c r="P208" t="str">
        <f t="shared" si="12"/>
        <v>1181100000</v>
      </c>
      <c r="Q208" t="str">
        <f>VLOOKUP(N208,'Base rates'!$F$2:$H$1126,3,FALSE)</f>
        <v>&gt;80</v>
      </c>
      <c r="R208" s="24">
        <f t="shared" si="10"/>
        <v>3.9506430983249352E-4</v>
      </c>
      <c r="T208" t="s">
        <v>24</v>
      </c>
      <c r="U208">
        <v>100000</v>
      </c>
      <c r="V208">
        <v>22</v>
      </c>
      <c r="W208" t="str">
        <f t="shared" si="11"/>
        <v>2210000071-75</v>
      </c>
      <c r="X208" s="23">
        <v>0.18695979513210204</v>
      </c>
    </row>
    <row r="209" spans="13:24">
      <c r="M209">
        <v>11</v>
      </c>
      <c r="N209" s="1">
        <v>82</v>
      </c>
      <c r="O209">
        <v>100000</v>
      </c>
      <c r="P209" t="str">
        <f t="shared" si="12"/>
        <v>1182100000</v>
      </c>
      <c r="Q209" t="str">
        <f>VLOOKUP(N209,'Base rates'!$F$2:$H$1126,3,FALSE)</f>
        <v>&gt;80</v>
      </c>
      <c r="R209" s="24">
        <f t="shared" si="10"/>
        <v>3.9506430983249352E-4</v>
      </c>
      <c r="T209" t="s">
        <v>25</v>
      </c>
      <c r="U209">
        <v>100000</v>
      </c>
      <c r="V209">
        <v>22</v>
      </c>
      <c r="W209" t="str">
        <f t="shared" si="11"/>
        <v>2210000076-80</v>
      </c>
      <c r="X209" s="23">
        <v>0.18111140000388648</v>
      </c>
    </row>
    <row r="210" spans="13:24">
      <c r="M210">
        <v>11</v>
      </c>
      <c r="N210" s="1">
        <v>83</v>
      </c>
      <c r="O210">
        <v>100000</v>
      </c>
      <c r="P210" t="str">
        <f t="shared" si="12"/>
        <v>1183100000</v>
      </c>
      <c r="Q210" t="str">
        <f>VLOOKUP(N210,'Base rates'!$F$2:$H$1126,3,FALSE)</f>
        <v>&gt;80</v>
      </c>
      <c r="R210" s="24">
        <f t="shared" si="10"/>
        <v>3.9506430983249352E-4</v>
      </c>
      <c r="T210" t="s">
        <v>26</v>
      </c>
      <c r="U210">
        <v>100000</v>
      </c>
      <c r="V210">
        <v>22</v>
      </c>
      <c r="W210" t="str">
        <f t="shared" si="11"/>
        <v>22100000&gt;80</v>
      </c>
      <c r="X210" s="23">
        <v>0.17629675019051327</v>
      </c>
    </row>
    <row r="211" spans="13:24">
      <c r="M211">
        <v>11</v>
      </c>
      <c r="N211" s="1">
        <v>84</v>
      </c>
      <c r="O211">
        <v>100000</v>
      </c>
      <c r="P211" t="str">
        <f t="shared" si="12"/>
        <v>1184100000</v>
      </c>
      <c r="Q211" t="str">
        <f>VLOOKUP(N211,'Base rates'!$F$2:$H$1126,3,FALSE)</f>
        <v>&gt;80</v>
      </c>
      <c r="R211" s="24">
        <f t="shared" si="10"/>
        <v>3.9506430983249352E-4</v>
      </c>
      <c r="T211" t="s">
        <v>27</v>
      </c>
      <c r="U211">
        <v>150000</v>
      </c>
      <c r="V211">
        <v>22</v>
      </c>
      <c r="W211" t="str">
        <f t="shared" si="11"/>
        <v>221500006-25</v>
      </c>
      <c r="X211" s="23">
        <v>0.48325431974883115</v>
      </c>
    </row>
    <row r="212" spans="13:24">
      <c r="M212">
        <v>11</v>
      </c>
      <c r="N212" s="1">
        <v>85</v>
      </c>
      <c r="O212">
        <v>100000</v>
      </c>
      <c r="P212" t="str">
        <f t="shared" si="12"/>
        <v>1185100000</v>
      </c>
      <c r="Q212" t="str">
        <f>VLOOKUP(N212,'Base rates'!$F$2:$H$1126,3,FALSE)</f>
        <v>&gt;80</v>
      </c>
      <c r="R212" s="24">
        <f t="shared" si="10"/>
        <v>3.9506430983249352E-4</v>
      </c>
      <c r="T212" t="s">
        <v>17</v>
      </c>
      <c r="U212">
        <v>150000</v>
      </c>
      <c r="V212">
        <v>22</v>
      </c>
      <c r="W212" t="str">
        <f t="shared" si="11"/>
        <v>2215000026-35</v>
      </c>
      <c r="X212" s="23">
        <v>0.4760151637623975</v>
      </c>
    </row>
    <row r="213" spans="13:24">
      <c r="M213">
        <v>11</v>
      </c>
      <c r="N213" s="1">
        <v>86</v>
      </c>
      <c r="O213">
        <v>100000</v>
      </c>
      <c r="P213" t="str">
        <f t="shared" si="12"/>
        <v>1186100000</v>
      </c>
      <c r="Q213" t="str">
        <f>VLOOKUP(N213,'Base rates'!$F$2:$H$1126,3,FALSE)</f>
        <v>&gt;80</v>
      </c>
      <c r="R213" s="24">
        <f t="shared" si="10"/>
        <v>3.9506430983249352E-4</v>
      </c>
      <c r="T213" t="s">
        <v>18</v>
      </c>
      <c r="U213">
        <v>150000</v>
      </c>
      <c r="V213">
        <v>22</v>
      </c>
      <c r="W213" t="str">
        <f t="shared" si="11"/>
        <v>2215000036-45</v>
      </c>
      <c r="X213" s="23">
        <v>0.46728244106750827</v>
      </c>
    </row>
    <row r="214" spans="13:24">
      <c r="M214">
        <v>11</v>
      </c>
      <c r="N214" s="1">
        <v>87</v>
      </c>
      <c r="O214">
        <v>100000</v>
      </c>
      <c r="P214" t="str">
        <f t="shared" si="12"/>
        <v>1187100000</v>
      </c>
      <c r="Q214" t="str">
        <f>VLOOKUP(N214,'Base rates'!$F$2:$H$1126,3,FALSE)</f>
        <v>&gt;80</v>
      </c>
      <c r="R214" s="24">
        <f t="shared" si="10"/>
        <v>3.9506430983249352E-4</v>
      </c>
      <c r="T214" t="s">
        <v>19</v>
      </c>
      <c r="U214">
        <v>150000</v>
      </c>
      <c r="V214">
        <v>22</v>
      </c>
      <c r="W214" t="str">
        <f t="shared" si="11"/>
        <v>2215000046-50</v>
      </c>
      <c r="X214" s="23">
        <v>0.45290008150488126</v>
      </c>
    </row>
    <row r="215" spans="13:24">
      <c r="M215">
        <v>11</v>
      </c>
      <c r="N215" s="1">
        <v>88</v>
      </c>
      <c r="O215">
        <v>100000</v>
      </c>
      <c r="P215" t="str">
        <f t="shared" si="12"/>
        <v>1188100000</v>
      </c>
      <c r="Q215" t="str">
        <f>VLOOKUP(N215,'Base rates'!$F$2:$H$1126,3,FALSE)</f>
        <v>&gt;80</v>
      </c>
      <c r="R215" s="24">
        <f t="shared" si="10"/>
        <v>3.9506430983249352E-4</v>
      </c>
      <c r="T215" t="s">
        <v>20</v>
      </c>
      <c r="U215">
        <v>150000</v>
      </c>
      <c r="V215">
        <v>22</v>
      </c>
      <c r="W215" t="str">
        <f t="shared" si="11"/>
        <v>2215000051-55</v>
      </c>
      <c r="X215" s="23">
        <v>0.38683363518537461</v>
      </c>
    </row>
    <row r="216" spans="13:24">
      <c r="M216">
        <v>11</v>
      </c>
      <c r="N216" s="1">
        <v>89</v>
      </c>
      <c r="O216">
        <v>100000</v>
      </c>
      <c r="P216" t="str">
        <f t="shared" si="12"/>
        <v>1189100000</v>
      </c>
      <c r="Q216" t="str">
        <f>VLOOKUP(N216,'Base rates'!$F$2:$H$1126,3,FALSE)</f>
        <v>&gt;80</v>
      </c>
      <c r="R216" s="24">
        <f t="shared" si="10"/>
        <v>3.9506430983249352E-4</v>
      </c>
      <c r="T216" t="s">
        <v>21</v>
      </c>
      <c r="U216">
        <v>150000</v>
      </c>
      <c r="V216">
        <v>22</v>
      </c>
      <c r="W216" t="str">
        <f t="shared" si="11"/>
        <v>2215000056-60</v>
      </c>
      <c r="X216" s="23">
        <v>0.27038408164871808</v>
      </c>
    </row>
    <row r="217" spans="13:24">
      <c r="M217">
        <v>11</v>
      </c>
      <c r="N217" s="1">
        <v>90</v>
      </c>
      <c r="O217">
        <v>100000</v>
      </c>
      <c r="P217" t="str">
        <f t="shared" si="12"/>
        <v>1190100000</v>
      </c>
      <c r="Q217" t="str">
        <f>VLOOKUP(N217,'Base rates'!$F$2:$H$1126,3,FALSE)</f>
        <v>&gt;80</v>
      </c>
      <c r="R217" s="24">
        <f t="shared" si="10"/>
        <v>3.9506430983249352E-4</v>
      </c>
      <c r="T217" t="s">
        <v>22</v>
      </c>
      <c r="U217">
        <v>150000</v>
      </c>
      <c r="V217">
        <v>22</v>
      </c>
      <c r="W217" t="str">
        <f t="shared" si="11"/>
        <v>2215000061-65</v>
      </c>
      <c r="X217" s="23">
        <v>0.198206753083219</v>
      </c>
    </row>
    <row r="218" spans="13:24">
      <c r="M218">
        <v>11</v>
      </c>
      <c r="N218" s="1">
        <v>91</v>
      </c>
      <c r="O218">
        <v>100000</v>
      </c>
      <c r="P218" t="str">
        <f t="shared" si="12"/>
        <v>1191100000</v>
      </c>
      <c r="Q218" t="str">
        <f>VLOOKUP(N218,'Base rates'!$F$2:$H$1126,3,FALSE)</f>
        <v>&gt;80</v>
      </c>
      <c r="R218" s="24">
        <f t="shared" si="10"/>
        <v>3.9506430983249352E-4</v>
      </c>
      <c r="T218" t="s">
        <v>23</v>
      </c>
      <c r="U218">
        <v>150000</v>
      </c>
      <c r="V218">
        <v>22</v>
      </c>
      <c r="W218" t="str">
        <f t="shared" si="11"/>
        <v>2215000066-70</v>
      </c>
      <c r="X218" s="23">
        <v>0.18590502739816073</v>
      </c>
    </row>
    <row r="219" spans="13:24">
      <c r="M219">
        <v>11</v>
      </c>
      <c r="N219" s="1">
        <v>92</v>
      </c>
      <c r="O219">
        <v>100000</v>
      </c>
      <c r="P219" t="str">
        <f t="shared" si="12"/>
        <v>1192100000</v>
      </c>
      <c r="Q219" t="str">
        <f>VLOOKUP(N219,'Base rates'!$F$2:$H$1126,3,FALSE)</f>
        <v>&gt;80</v>
      </c>
      <c r="R219" s="24">
        <f t="shared" si="10"/>
        <v>3.9506430983249352E-4</v>
      </c>
      <c r="T219" t="s">
        <v>24</v>
      </c>
      <c r="U219">
        <v>150000</v>
      </c>
      <c r="V219">
        <v>22</v>
      </c>
      <c r="W219" t="str">
        <f t="shared" si="11"/>
        <v>2215000071-75</v>
      </c>
      <c r="X219" s="23">
        <v>0.18152519065912298</v>
      </c>
    </row>
    <row r="220" spans="13:24">
      <c r="M220">
        <v>11</v>
      </c>
      <c r="N220" s="1">
        <v>93</v>
      </c>
      <c r="O220">
        <v>100000</v>
      </c>
      <c r="P220" t="str">
        <f t="shared" si="12"/>
        <v>1193100000</v>
      </c>
      <c r="Q220" t="str">
        <f>VLOOKUP(N220,'Base rates'!$F$2:$H$1126,3,FALSE)</f>
        <v>&gt;80</v>
      </c>
      <c r="R220" s="24">
        <f t="shared" si="10"/>
        <v>3.9506430983249352E-4</v>
      </c>
      <c r="T220" t="s">
        <v>25</v>
      </c>
      <c r="U220">
        <v>150000</v>
      </c>
      <c r="V220">
        <v>22</v>
      </c>
      <c r="W220" t="str">
        <f t="shared" si="11"/>
        <v>2215000076-80</v>
      </c>
      <c r="X220" s="23">
        <v>0.17626294894139749</v>
      </c>
    </row>
    <row r="221" spans="13:24">
      <c r="M221">
        <v>11</v>
      </c>
      <c r="N221" s="1">
        <v>94</v>
      </c>
      <c r="O221">
        <v>100000</v>
      </c>
      <c r="P221" t="str">
        <f t="shared" si="12"/>
        <v>1194100000</v>
      </c>
      <c r="Q221" t="str">
        <f>VLOOKUP(N221,'Base rates'!$F$2:$H$1126,3,FALSE)</f>
        <v>&gt;80</v>
      </c>
      <c r="R221" s="24">
        <f t="shared" si="10"/>
        <v>3.9506430983249352E-4</v>
      </c>
      <c r="T221" t="s">
        <v>26</v>
      </c>
      <c r="U221">
        <v>150000</v>
      </c>
      <c r="V221">
        <v>22</v>
      </c>
      <c r="W221" t="str">
        <f t="shared" si="11"/>
        <v>22150000&gt;80</v>
      </c>
      <c r="X221" s="23">
        <v>0.17196447254971825</v>
      </c>
    </row>
    <row r="222" spans="13:24">
      <c r="M222">
        <v>11</v>
      </c>
      <c r="N222" s="1">
        <v>95</v>
      </c>
      <c r="O222">
        <v>100000</v>
      </c>
      <c r="P222" t="str">
        <f t="shared" si="12"/>
        <v>1195100000</v>
      </c>
      <c r="Q222" t="str">
        <f>VLOOKUP(N222,'Base rates'!$F$2:$H$1126,3,FALSE)</f>
        <v>&gt;80</v>
      </c>
      <c r="R222" s="24">
        <f t="shared" si="10"/>
        <v>3.9506430983249352E-4</v>
      </c>
      <c r="T222" t="s">
        <v>27</v>
      </c>
      <c r="U222">
        <v>200000</v>
      </c>
      <c r="V222">
        <v>22</v>
      </c>
      <c r="W222" t="str">
        <f t="shared" si="11"/>
        <v>222000006-25</v>
      </c>
      <c r="X222" s="23">
        <v>0.47796140476580784</v>
      </c>
    </row>
    <row r="223" spans="13:24">
      <c r="M223">
        <v>11</v>
      </c>
      <c r="N223" s="1">
        <v>96</v>
      </c>
      <c r="O223">
        <v>100000</v>
      </c>
      <c r="P223" t="str">
        <f t="shared" si="12"/>
        <v>1196100000</v>
      </c>
      <c r="Q223" t="str">
        <f>VLOOKUP(N223,'Base rates'!$F$2:$H$1126,3,FALSE)</f>
        <v>&gt;80</v>
      </c>
      <c r="R223" s="24">
        <f t="shared" si="10"/>
        <v>3.9506430983249352E-4</v>
      </c>
      <c r="T223" t="s">
        <v>17</v>
      </c>
      <c r="U223">
        <v>200000</v>
      </c>
      <c r="V223">
        <v>22</v>
      </c>
      <c r="W223" t="str">
        <f t="shared" si="11"/>
        <v>2220000026-35</v>
      </c>
      <c r="X223" s="23">
        <v>0.47064809965989562</v>
      </c>
    </row>
    <row r="224" spans="13:24">
      <c r="M224">
        <v>11</v>
      </c>
      <c r="N224" s="1">
        <v>97</v>
      </c>
      <c r="O224">
        <v>100000</v>
      </c>
      <c r="P224" t="str">
        <f t="shared" si="12"/>
        <v>1197100000</v>
      </c>
      <c r="Q224" t="str">
        <f>VLOOKUP(N224,'Base rates'!$F$2:$H$1126,3,FALSE)</f>
        <v>&gt;80</v>
      </c>
      <c r="R224" s="24">
        <f t="shared" si="10"/>
        <v>3.9506430983249352E-4</v>
      </c>
      <c r="T224" t="s">
        <v>18</v>
      </c>
      <c r="U224">
        <v>200000</v>
      </c>
      <c r="V224">
        <v>22</v>
      </c>
      <c r="W224" t="str">
        <f t="shared" si="11"/>
        <v>2220000036-45</v>
      </c>
      <c r="X224" s="23">
        <v>0.46214615886749422</v>
      </c>
    </row>
    <row r="225" spans="13:24">
      <c r="M225">
        <v>11</v>
      </c>
      <c r="N225" s="1">
        <v>98</v>
      </c>
      <c r="O225">
        <v>100000</v>
      </c>
      <c r="P225" t="str">
        <f t="shared" si="12"/>
        <v>1198100000</v>
      </c>
      <c r="Q225" t="str">
        <f>VLOOKUP(N225,'Base rates'!$F$2:$H$1126,3,FALSE)</f>
        <v>&gt;80</v>
      </c>
      <c r="R225" s="24">
        <f t="shared" si="10"/>
        <v>3.9506430983249352E-4</v>
      </c>
      <c r="T225" t="s">
        <v>19</v>
      </c>
      <c r="U225">
        <v>200000</v>
      </c>
      <c r="V225">
        <v>22</v>
      </c>
      <c r="W225" t="str">
        <f t="shared" si="11"/>
        <v>2220000046-50</v>
      </c>
      <c r="X225" s="23">
        <v>0.44846935804603005</v>
      </c>
    </row>
    <row r="226" spans="13:24">
      <c r="M226">
        <v>11</v>
      </c>
      <c r="N226" s="1">
        <v>99</v>
      </c>
      <c r="O226">
        <v>100000</v>
      </c>
      <c r="P226" t="str">
        <f t="shared" si="12"/>
        <v>1199100000</v>
      </c>
      <c r="Q226" t="str">
        <f>VLOOKUP(N226,'Base rates'!$F$2:$H$1126,3,FALSE)</f>
        <v>&gt;80</v>
      </c>
      <c r="R226" s="24">
        <f t="shared" si="10"/>
        <v>3.9506430983249352E-4</v>
      </c>
      <c r="T226" t="s">
        <v>20</v>
      </c>
      <c r="U226">
        <v>200000</v>
      </c>
      <c r="V226">
        <v>22</v>
      </c>
      <c r="W226" t="str">
        <f t="shared" si="11"/>
        <v>2220000051-55</v>
      </c>
      <c r="X226" s="23">
        <v>0.38226575775793081</v>
      </c>
    </row>
    <row r="227" spans="13:24">
      <c r="M227">
        <v>11</v>
      </c>
      <c r="N227" s="1">
        <v>100</v>
      </c>
      <c r="O227">
        <v>100000</v>
      </c>
      <c r="P227" t="str">
        <f t="shared" si="12"/>
        <v>11100100000</v>
      </c>
      <c r="Q227" t="str">
        <f>VLOOKUP(N227,'Base rates'!$F$2:$H$1126,3,FALSE)</f>
        <v>&gt;80</v>
      </c>
      <c r="R227" s="24">
        <f t="shared" si="10"/>
        <v>3.9506430983249352E-4</v>
      </c>
      <c r="T227" t="s">
        <v>21</v>
      </c>
      <c r="U227">
        <v>200000</v>
      </c>
      <c r="V227">
        <v>22</v>
      </c>
      <c r="W227" t="str">
        <f t="shared" si="11"/>
        <v>2220000056-60</v>
      </c>
      <c r="X227" s="23">
        <v>0.26528940989904704</v>
      </c>
    </row>
    <row r="228" spans="13:24">
      <c r="M228">
        <v>11</v>
      </c>
      <c r="N228" s="1">
        <v>101</v>
      </c>
      <c r="O228">
        <v>100000</v>
      </c>
      <c r="P228" t="str">
        <f t="shared" si="12"/>
        <v>11101100000</v>
      </c>
      <c r="Q228" t="str">
        <f>VLOOKUP(N228,'Base rates'!$F$2:$H$1126,3,FALSE)</f>
        <v>&gt;80</v>
      </c>
      <c r="R228" s="24">
        <f t="shared" si="10"/>
        <v>3.9506430983249352E-4</v>
      </c>
      <c r="T228" t="s">
        <v>22</v>
      </c>
      <c r="U228">
        <v>200000</v>
      </c>
      <c r="V228">
        <v>22</v>
      </c>
      <c r="W228" t="str">
        <f t="shared" si="11"/>
        <v>2220000061-65</v>
      </c>
      <c r="X228" s="23">
        <v>0.19293391081295264</v>
      </c>
    </row>
    <row r="229" spans="13:24">
      <c r="M229">
        <v>11</v>
      </c>
      <c r="N229" s="1">
        <v>102</v>
      </c>
      <c r="O229">
        <v>100000</v>
      </c>
      <c r="P229" t="str">
        <f t="shared" si="12"/>
        <v>11102100000</v>
      </c>
      <c r="Q229" t="str">
        <f>VLOOKUP(N229,'Base rates'!$F$2:$H$1126,3,FALSE)</f>
        <v>&gt;80</v>
      </c>
      <c r="R229" s="24">
        <f t="shared" si="10"/>
        <v>3.9506430983249352E-4</v>
      </c>
      <c r="T229" t="s">
        <v>23</v>
      </c>
      <c r="U229">
        <v>200000</v>
      </c>
      <c r="V229">
        <v>22</v>
      </c>
      <c r="W229" t="str">
        <f t="shared" si="11"/>
        <v>2220000066-70</v>
      </c>
      <c r="X229" s="23">
        <v>0.18102944059790416</v>
      </c>
    </row>
    <row r="230" spans="13:24">
      <c r="M230">
        <v>11</v>
      </c>
      <c r="N230" s="1">
        <v>103</v>
      </c>
      <c r="O230">
        <v>100000</v>
      </c>
      <c r="P230" t="str">
        <f t="shared" si="12"/>
        <v>11103100000</v>
      </c>
      <c r="Q230" t="str">
        <f>VLOOKUP(N230,'Base rates'!$F$2:$H$1126,3,FALSE)</f>
        <v>&gt;80</v>
      </c>
      <c r="R230" s="24">
        <f t="shared" si="10"/>
        <v>3.9506430983249352E-4</v>
      </c>
      <c r="T230" t="s">
        <v>24</v>
      </c>
      <c r="U230">
        <v>200000</v>
      </c>
      <c r="V230">
        <v>22</v>
      </c>
      <c r="W230" t="str">
        <f t="shared" si="11"/>
        <v>2220000071-75</v>
      </c>
      <c r="X230" s="23">
        <v>0.17648891936370592</v>
      </c>
    </row>
    <row r="231" spans="13:24">
      <c r="M231">
        <v>11</v>
      </c>
      <c r="N231" s="1">
        <v>104</v>
      </c>
      <c r="O231">
        <v>100000</v>
      </c>
      <c r="P231" t="str">
        <f t="shared" si="12"/>
        <v>11104100000</v>
      </c>
      <c r="Q231" t="str">
        <f>VLOOKUP(N231,'Base rates'!$F$2:$H$1126,3,FALSE)</f>
        <v>&gt;80</v>
      </c>
      <c r="R231" s="24">
        <f t="shared" si="10"/>
        <v>3.9506430983249352E-4</v>
      </c>
      <c r="T231" t="s">
        <v>25</v>
      </c>
      <c r="U231">
        <v>200000</v>
      </c>
      <c r="V231">
        <v>22</v>
      </c>
      <c r="W231" t="str">
        <f t="shared" si="11"/>
        <v>2220000076-80</v>
      </c>
      <c r="X231" s="23">
        <v>0.17177120976371107</v>
      </c>
    </row>
    <row r="232" spans="13:24">
      <c r="M232">
        <v>11</v>
      </c>
      <c r="N232" s="1">
        <v>105</v>
      </c>
      <c r="O232">
        <v>100000</v>
      </c>
      <c r="P232" t="str">
        <f t="shared" si="12"/>
        <v>11105100000</v>
      </c>
      <c r="Q232" t="str">
        <f>VLOOKUP(N232,'Base rates'!$F$2:$H$1126,3,FALSE)</f>
        <v>&gt;80</v>
      </c>
      <c r="R232" s="24">
        <f t="shared" si="10"/>
        <v>3.9506430983249352E-4</v>
      </c>
      <c r="T232" t="s">
        <v>26</v>
      </c>
      <c r="U232">
        <v>200000</v>
      </c>
      <c r="V232">
        <v>22</v>
      </c>
      <c r="W232" t="str">
        <f t="shared" si="11"/>
        <v>22200000&gt;80</v>
      </c>
      <c r="X232" s="23">
        <v>0.16795187953871582</v>
      </c>
    </row>
    <row r="233" spans="13:24">
      <c r="M233">
        <v>11</v>
      </c>
      <c r="N233" s="1">
        <v>106</v>
      </c>
      <c r="O233">
        <v>100000</v>
      </c>
      <c r="P233" t="str">
        <f t="shared" si="12"/>
        <v>11106100000</v>
      </c>
      <c r="Q233" t="str">
        <f>VLOOKUP(N233,'Base rates'!$F$2:$H$1126,3,FALSE)</f>
        <v>&gt;80</v>
      </c>
      <c r="R233" s="24">
        <f t="shared" si="10"/>
        <v>3.9506430983249352E-4</v>
      </c>
      <c r="T233" t="s">
        <v>27</v>
      </c>
      <c r="U233">
        <v>250000</v>
      </c>
      <c r="V233">
        <v>22</v>
      </c>
      <c r="W233" t="str">
        <f t="shared" si="11"/>
        <v>222500006-25</v>
      </c>
      <c r="X233" s="23">
        <v>0.47298745504315731</v>
      </c>
    </row>
    <row r="234" spans="13:24">
      <c r="M234">
        <v>11</v>
      </c>
      <c r="N234" s="1">
        <v>107</v>
      </c>
      <c r="O234">
        <v>100000</v>
      </c>
      <c r="P234" t="str">
        <f t="shared" si="12"/>
        <v>11107100000</v>
      </c>
      <c r="Q234" t="str">
        <f>VLOOKUP(N234,'Base rates'!$F$2:$H$1126,3,FALSE)</f>
        <v>&gt;80</v>
      </c>
      <c r="R234" s="24">
        <f t="shared" si="10"/>
        <v>3.9506430983249352E-4</v>
      </c>
      <c r="T234" t="s">
        <v>17</v>
      </c>
      <c r="U234">
        <v>250000</v>
      </c>
      <c r="V234">
        <v>22</v>
      </c>
      <c r="W234" t="str">
        <f t="shared" si="11"/>
        <v>2225000026-35</v>
      </c>
      <c r="X234" s="23">
        <v>0.46560446924268473</v>
      </c>
    </row>
    <row r="235" spans="13:24">
      <c r="M235">
        <v>11</v>
      </c>
      <c r="N235" s="1">
        <v>108</v>
      </c>
      <c r="O235">
        <v>100000</v>
      </c>
      <c r="P235" t="str">
        <f t="shared" si="12"/>
        <v>11108100000</v>
      </c>
      <c r="Q235" t="str">
        <f>VLOOKUP(N235,'Base rates'!$F$2:$H$1126,3,FALSE)</f>
        <v>&gt;80</v>
      </c>
      <c r="R235" s="24">
        <f t="shared" si="10"/>
        <v>3.9506430983249352E-4</v>
      </c>
      <c r="T235" t="s">
        <v>18</v>
      </c>
      <c r="U235">
        <v>250000</v>
      </c>
      <c r="V235">
        <v>22</v>
      </c>
      <c r="W235" t="str">
        <f t="shared" si="11"/>
        <v>2225000036-45</v>
      </c>
      <c r="X235" s="23">
        <v>0.45733871717370222</v>
      </c>
    </row>
    <row r="236" spans="13:24">
      <c r="M236">
        <v>11</v>
      </c>
      <c r="N236" s="1">
        <v>109</v>
      </c>
      <c r="O236">
        <v>100000</v>
      </c>
      <c r="P236" t="str">
        <f t="shared" si="12"/>
        <v>11109100000</v>
      </c>
      <c r="Q236" t="str">
        <f>VLOOKUP(N236,'Base rates'!$F$2:$H$1126,3,FALSE)</f>
        <v>&gt;80</v>
      </c>
      <c r="R236" s="24">
        <f t="shared" si="10"/>
        <v>3.9506430983249352E-4</v>
      </c>
      <c r="T236" t="s">
        <v>19</v>
      </c>
      <c r="U236">
        <v>250000</v>
      </c>
      <c r="V236">
        <v>22</v>
      </c>
      <c r="W236" t="str">
        <f t="shared" si="11"/>
        <v>2225000046-50</v>
      </c>
      <c r="X236" s="23">
        <v>0.44434729898970038</v>
      </c>
    </row>
    <row r="237" spans="13:24">
      <c r="M237">
        <v>11</v>
      </c>
      <c r="N237" s="1">
        <v>110</v>
      </c>
      <c r="O237">
        <v>100000</v>
      </c>
      <c r="P237" t="str">
        <f t="shared" si="12"/>
        <v>11110100000</v>
      </c>
      <c r="Q237" t="str">
        <f>VLOOKUP(N237,'Base rates'!$F$2:$H$1126,3,FALSE)</f>
        <v>&gt;80</v>
      </c>
      <c r="R237" s="24">
        <f t="shared" si="10"/>
        <v>3.9506430983249352E-4</v>
      </c>
      <c r="T237" t="s">
        <v>20</v>
      </c>
      <c r="U237">
        <v>250000</v>
      </c>
      <c r="V237">
        <v>22</v>
      </c>
      <c r="W237" t="str">
        <f t="shared" si="11"/>
        <v>2225000051-55</v>
      </c>
      <c r="X237" s="23">
        <v>0.37802137675531056</v>
      </c>
    </row>
    <row r="238" spans="13:24">
      <c r="M238">
        <v>11</v>
      </c>
      <c r="N238" s="1">
        <v>111</v>
      </c>
      <c r="O238">
        <v>100000</v>
      </c>
      <c r="P238" t="str">
        <f t="shared" si="12"/>
        <v>11111100000</v>
      </c>
      <c r="Q238" t="str">
        <f>VLOOKUP(N238,'Base rates'!$F$2:$H$1126,3,FALSE)</f>
        <v>&gt;80</v>
      </c>
      <c r="R238" s="24">
        <f t="shared" si="10"/>
        <v>3.9506430983249352E-4</v>
      </c>
      <c r="T238" t="s">
        <v>21</v>
      </c>
      <c r="U238">
        <v>250000</v>
      </c>
      <c r="V238">
        <v>22</v>
      </c>
      <c r="W238" t="str">
        <f t="shared" si="11"/>
        <v>2225000056-60</v>
      </c>
      <c r="X238" s="23">
        <v>0.26055977338394709</v>
      </c>
    </row>
    <row r="239" spans="13:24">
      <c r="M239">
        <v>11</v>
      </c>
      <c r="N239" s="1">
        <v>112</v>
      </c>
      <c r="O239">
        <v>100000</v>
      </c>
      <c r="P239" t="str">
        <f t="shared" si="12"/>
        <v>11112100000</v>
      </c>
      <c r="Q239" t="str">
        <f>VLOOKUP(N239,'Base rates'!$F$2:$H$1126,3,FALSE)</f>
        <v>&gt;80</v>
      </c>
      <c r="R239" s="24">
        <f t="shared" si="10"/>
        <v>3.9506430983249352E-4</v>
      </c>
      <c r="T239" t="s">
        <v>22</v>
      </c>
      <c r="U239">
        <v>250000</v>
      </c>
      <c r="V239">
        <v>22</v>
      </c>
      <c r="W239" t="str">
        <f t="shared" si="11"/>
        <v>2225000061-65</v>
      </c>
      <c r="X239" s="23">
        <v>0.18804267755801318</v>
      </c>
    </row>
    <row r="240" spans="13:24">
      <c r="M240">
        <v>11</v>
      </c>
      <c r="N240" s="1">
        <v>113</v>
      </c>
      <c r="O240">
        <v>100000</v>
      </c>
      <c r="P240" t="str">
        <f t="shared" si="12"/>
        <v>11113100000</v>
      </c>
      <c r="Q240" t="str">
        <f>VLOOKUP(N240,'Base rates'!$F$2:$H$1126,3,FALSE)</f>
        <v>&gt;80</v>
      </c>
      <c r="R240" s="24">
        <f t="shared" si="10"/>
        <v>3.9506430983249352E-4</v>
      </c>
      <c r="T240" t="s">
        <v>23</v>
      </c>
      <c r="U240">
        <v>250000</v>
      </c>
      <c r="V240">
        <v>22</v>
      </c>
      <c r="W240" t="str">
        <f t="shared" si="11"/>
        <v>2225000066-70</v>
      </c>
      <c r="X240" s="23">
        <v>0.17650484454325643</v>
      </c>
    </row>
    <row r="241" spans="13:24">
      <c r="M241">
        <v>11</v>
      </c>
      <c r="N241" s="1">
        <v>114</v>
      </c>
      <c r="O241">
        <v>100000</v>
      </c>
      <c r="P241" t="str">
        <f t="shared" si="12"/>
        <v>11114100000</v>
      </c>
      <c r="Q241" t="str">
        <f>VLOOKUP(N241,'Base rates'!$F$2:$H$1126,3,FALSE)</f>
        <v>&gt;80</v>
      </c>
      <c r="R241" s="24">
        <f t="shared" si="10"/>
        <v>3.9506430983249352E-4</v>
      </c>
      <c r="T241" t="s">
        <v>24</v>
      </c>
      <c r="U241">
        <v>250000</v>
      </c>
      <c r="V241">
        <v>22</v>
      </c>
      <c r="W241" t="str">
        <f t="shared" si="11"/>
        <v>2225000071-75</v>
      </c>
      <c r="X241" s="23">
        <v>0.17180873530118734</v>
      </c>
    </row>
    <row r="242" spans="13:24">
      <c r="M242">
        <v>11</v>
      </c>
      <c r="N242" s="1">
        <v>115</v>
      </c>
      <c r="O242">
        <v>100000</v>
      </c>
      <c r="P242" t="str">
        <f t="shared" si="12"/>
        <v>11115100000</v>
      </c>
      <c r="Q242" t="str">
        <f>VLOOKUP(N242,'Base rates'!$F$2:$H$1126,3,FALSE)</f>
        <v>&gt;80</v>
      </c>
      <c r="R242" s="24">
        <f t="shared" si="10"/>
        <v>3.9506430983249352E-4</v>
      </c>
      <c r="T242" t="s">
        <v>25</v>
      </c>
      <c r="U242">
        <v>250000</v>
      </c>
      <c r="V242">
        <v>22</v>
      </c>
      <c r="W242" t="str">
        <f t="shared" si="11"/>
        <v>2225000076-80</v>
      </c>
      <c r="X242" s="23">
        <v>0.16759821302959865</v>
      </c>
    </row>
    <row r="243" spans="13:24">
      <c r="M243">
        <v>11</v>
      </c>
      <c r="N243" s="1">
        <v>116</v>
      </c>
      <c r="O243">
        <v>100000</v>
      </c>
      <c r="P243" t="str">
        <f t="shared" si="12"/>
        <v>11116100000</v>
      </c>
      <c r="Q243" t="str">
        <f>VLOOKUP(N243,'Base rates'!$F$2:$H$1126,3,FALSE)</f>
        <v>&gt;80</v>
      </c>
      <c r="R243" s="24">
        <f t="shared" si="10"/>
        <v>3.9506430983249352E-4</v>
      </c>
      <c r="T243" t="s">
        <v>26</v>
      </c>
      <c r="U243">
        <v>250000</v>
      </c>
      <c r="V243">
        <v>22</v>
      </c>
      <c r="W243" t="str">
        <f t="shared" si="11"/>
        <v>22250000&gt;80</v>
      </c>
      <c r="X243" s="23">
        <v>0.16422484531151404</v>
      </c>
    </row>
    <row r="244" spans="13:24">
      <c r="M244">
        <v>11</v>
      </c>
      <c r="N244" s="1">
        <v>117</v>
      </c>
      <c r="O244">
        <v>100000</v>
      </c>
      <c r="P244" t="str">
        <f t="shared" si="12"/>
        <v>11117100000</v>
      </c>
      <c r="Q244" t="str">
        <f>VLOOKUP(N244,'Base rates'!$F$2:$H$1126,3,FALSE)</f>
        <v>&gt;80</v>
      </c>
      <c r="R244" s="24">
        <f t="shared" si="10"/>
        <v>3.9506430983249352E-4</v>
      </c>
      <c r="T244" t="s">
        <v>27</v>
      </c>
      <c r="U244">
        <v>300000</v>
      </c>
      <c r="V244">
        <v>22</v>
      </c>
      <c r="W244" t="str">
        <f t="shared" si="11"/>
        <v>223000006-25</v>
      </c>
      <c r="X244" s="23">
        <v>0.46830448137928182</v>
      </c>
    </row>
    <row r="245" spans="13:24">
      <c r="M245">
        <v>11</v>
      </c>
      <c r="N245" s="1">
        <v>118</v>
      </c>
      <c r="O245">
        <v>100000</v>
      </c>
      <c r="P245" t="str">
        <f t="shared" si="12"/>
        <v>11118100000</v>
      </c>
      <c r="Q245" t="str">
        <f>VLOOKUP(N245,'Base rates'!$F$2:$H$1126,3,FALSE)</f>
        <v>&gt;80</v>
      </c>
      <c r="R245" s="24">
        <f t="shared" si="10"/>
        <v>3.9506430983249352E-4</v>
      </c>
      <c r="T245" t="s">
        <v>17</v>
      </c>
      <c r="U245">
        <v>300000</v>
      </c>
      <c r="V245">
        <v>22</v>
      </c>
      <c r="W245" t="str">
        <f t="shared" si="11"/>
        <v>2230000026-35</v>
      </c>
      <c r="X245" s="23">
        <v>0.46085589120488069</v>
      </c>
    </row>
    <row r="246" spans="13:24">
      <c r="M246">
        <v>11</v>
      </c>
      <c r="N246" s="1">
        <v>119</v>
      </c>
      <c r="O246">
        <v>100000</v>
      </c>
      <c r="P246" t="str">
        <f t="shared" si="12"/>
        <v>11119100000</v>
      </c>
      <c r="Q246" t="str">
        <f>VLOOKUP(N246,'Base rates'!$F$2:$H$1126,3,FALSE)</f>
        <v>&gt;80</v>
      </c>
      <c r="R246" s="24">
        <f t="shared" si="10"/>
        <v>3.9506430983249352E-4</v>
      </c>
      <c r="T246" t="s">
        <v>18</v>
      </c>
      <c r="U246">
        <v>300000</v>
      </c>
      <c r="V246">
        <v>22</v>
      </c>
      <c r="W246" t="str">
        <f t="shared" si="11"/>
        <v>2230000036-45</v>
      </c>
      <c r="X246" s="23">
        <v>0.45274543778634702</v>
      </c>
    </row>
    <row r="247" spans="13:24">
      <c r="M247">
        <v>11</v>
      </c>
      <c r="N247" s="1">
        <v>120</v>
      </c>
      <c r="O247">
        <v>100000</v>
      </c>
      <c r="P247" t="str">
        <f t="shared" si="12"/>
        <v>11120100000</v>
      </c>
      <c r="Q247" t="str">
        <f>VLOOKUP(N247,'Base rates'!$F$2:$H$1126,3,FALSE)</f>
        <v>&gt;80</v>
      </c>
      <c r="R247" s="24">
        <f t="shared" si="10"/>
        <v>3.9506430983249352E-4</v>
      </c>
      <c r="T247" t="s">
        <v>19</v>
      </c>
      <c r="U247">
        <v>300000</v>
      </c>
      <c r="V247">
        <v>22</v>
      </c>
      <c r="W247" t="str">
        <f t="shared" si="11"/>
        <v>2230000046-50</v>
      </c>
      <c r="X247" s="23">
        <v>0.44050273556049013</v>
      </c>
    </row>
    <row r="248" spans="13:24">
      <c r="M248">
        <v>11</v>
      </c>
      <c r="N248" s="1">
        <v>121</v>
      </c>
      <c r="O248">
        <v>100000</v>
      </c>
      <c r="P248" t="str">
        <f t="shared" si="12"/>
        <v>11121100000</v>
      </c>
      <c r="Q248" t="str">
        <f>VLOOKUP(N248,'Base rates'!$F$2:$H$1126,3,FALSE)</f>
        <v>&gt;80</v>
      </c>
      <c r="R248" s="24">
        <f t="shared" si="10"/>
        <v>3.9506430983249352E-4</v>
      </c>
      <c r="T248" t="s">
        <v>20</v>
      </c>
      <c r="U248">
        <v>300000</v>
      </c>
      <c r="V248">
        <v>22</v>
      </c>
      <c r="W248" t="str">
        <f t="shared" si="11"/>
        <v>2230000051-55</v>
      </c>
      <c r="X248" s="23">
        <v>0.37406730246710895</v>
      </c>
    </row>
    <row r="249" spans="13:24">
      <c r="M249">
        <v>11</v>
      </c>
      <c r="N249" s="1">
        <v>122</v>
      </c>
      <c r="O249">
        <v>100000</v>
      </c>
      <c r="P249" t="str">
        <f t="shared" si="12"/>
        <v>11122100000</v>
      </c>
      <c r="Q249" t="str">
        <f>VLOOKUP(N249,'Base rates'!$F$2:$H$1126,3,FALSE)</f>
        <v>&gt;80</v>
      </c>
      <c r="R249" s="24">
        <f t="shared" si="10"/>
        <v>3.9506430983249352E-4</v>
      </c>
      <c r="T249" t="s">
        <v>21</v>
      </c>
      <c r="U249">
        <v>300000</v>
      </c>
      <c r="V249">
        <v>22</v>
      </c>
      <c r="W249" t="str">
        <f t="shared" si="11"/>
        <v>2230000056-60</v>
      </c>
      <c r="X249" s="23">
        <v>0.25615729662277575</v>
      </c>
    </row>
    <row r="250" spans="13:24">
      <c r="M250">
        <v>11</v>
      </c>
      <c r="N250" s="1">
        <v>123</v>
      </c>
      <c r="O250">
        <v>100000</v>
      </c>
      <c r="P250" t="str">
        <f t="shared" si="12"/>
        <v>11123100000</v>
      </c>
      <c r="Q250" t="str">
        <f>VLOOKUP(N250,'Base rates'!$F$2:$H$1126,3,FALSE)</f>
        <v>&gt;80</v>
      </c>
      <c r="R250" s="24">
        <f t="shared" si="10"/>
        <v>3.9506430983249352E-4</v>
      </c>
      <c r="T250" t="s">
        <v>22</v>
      </c>
      <c r="U250">
        <v>300000</v>
      </c>
      <c r="V250">
        <v>22</v>
      </c>
      <c r="W250" t="str">
        <f t="shared" si="11"/>
        <v>2230000061-65</v>
      </c>
      <c r="X250" s="23">
        <v>0.18349307303238527</v>
      </c>
    </row>
    <row r="251" spans="13:24">
      <c r="M251">
        <v>11</v>
      </c>
      <c r="N251" s="1">
        <v>124</v>
      </c>
      <c r="O251">
        <v>100000</v>
      </c>
      <c r="P251" t="str">
        <f t="shared" si="12"/>
        <v>11124100000</v>
      </c>
      <c r="Q251" t="str">
        <f>VLOOKUP(N251,'Base rates'!$F$2:$H$1126,3,FALSE)</f>
        <v>&gt;80</v>
      </c>
      <c r="R251" s="24">
        <f t="shared" si="10"/>
        <v>3.9506430983249352E-4</v>
      </c>
      <c r="T251" t="s">
        <v>23</v>
      </c>
      <c r="U251">
        <v>300000</v>
      </c>
      <c r="V251">
        <v>22</v>
      </c>
      <c r="W251" t="str">
        <f t="shared" si="11"/>
        <v>2230000066-70</v>
      </c>
      <c r="X251" s="23">
        <v>0.17214240444991458</v>
      </c>
    </row>
    <row r="252" spans="13:24">
      <c r="M252">
        <v>11</v>
      </c>
      <c r="N252" s="1">
        <v>125</v>
      </c>
      <c r="O252">
        <v>100000</v>
      </c>
      <c r="P252" t="str">
        <f t="shared" si="12"/>
        <v>11125100000</v>
      </c>
      <c r="Q252" t="str">
        <f>VLOOKUP(N252,'Base rates'!$F$2:$H$1126,3,FALSE)</f>
        <v>&gt;80</v>
      </c>
      <c r="R252" s="24">
        <f t="shared" si="10"/>
        <v>3.9506430983249352E-4</v>
      </c>
      <c r="T252" t="s">
        <v>24</v>
      </c>
      <c r="U252">
        <v>300000</v>
      </c>
      <c r="V252">
        <v>22</v>
      </c>
      <c r="W252" t="str">
        <f t="shared" si="11"/>
        <v>2230000071-75</v>
      </c>
      <c r="X252" s="23">
        <v>0.16736489899494689</v>
      </c>
    </row>
    <row r="253" spans="13:24">
      <c r="M253">
        <v>12</v>
      </c>
      <c r="N253" s="1">
        <v>1</v>
      </c>
      <c r="O253">
        <v>100000</v>
      </c>
      <c r="P253" t="str">
        <f t="shared" si="12"/>
        <v>121100000</v>
      </c>
      <c r="Q253" t="str">
        <f>VLOOKUP(N253,'Base rates'!$F$2:$H$1126,3,FALSE)</f>
        <v>6-25</v>
      </c>
      <c r="R253" s="24">
        <f t="shared" si="10"/>
        <v>0.44402777477883326</v>
      </c>
      <c r="T253" t="s">
        <v>25</v>
      </c>
      <c r="U253">
        <v>300000</v>
      </c>
      <c r="V253">
        <v>22</v>
      </c>
      <c r="W253" t="str">
        <f t="shared" si="11"/>
        <v>2230000076-80</v>
      </c>
      <c r="X253" s="23">
        <v>0.16362755617523495</v>
      </c>
    </row>
    <row r="254" spans="13:24">
      <c r="M254">
        <v>12</v>
      </c>
      <c r="N254" s="1">
        <v>2</v>
      </c>
      <c r="O254">
        <v>100000</v>
      </c>
      <c r="P254" t="str">
        <f t="shared" si="12"/>
        <v>122100000</v>
      </c>
      <c r="Q254" t="str">
        <f>VLOOKUP(N254,'Base rates'!$F$2:$H$1126,3,FALSE)</f>
        <v>6-25</v>
      </c>
      <c r="R254" s="24">
        <f t="shared" si="10"/>
        <v>0.44402777477883326</v>
      </c>
      <c r="T254" t="s">
        <v>26</v>
      </c>
      <c r="U254">
        <v>300000</v>
      </c>
      <c r="V254">
        <v>22</v>
      </c>
      <c r="W254" t="str">
        <f t="shared" si="11"/>
        <v>22300000&gt;80</v>
      </c>
      <c r="X254" s="23">
        <v>0.16067000130467646</v>
      </c>
    </row>
    <row r="255" spans="13:24">
      <c r="M255">
        <v>12</v>
      </c>
      <c r="N255" s="1">
        <v>3</v>
      </c>
      <c r="O255">
        <v>100000</v>
      </c>
      <c r="P255" t="str">
        <f t="shared" si="12"/>
        <v>123100000</v>
      </c>
      <c r="Q255" t="str">
        <f>VLOOKUP(N255,'Base rates'!$F$2:$H$1126,3,FALSE)</f>
        <v>6-25</v>
      </c>
      <c r="R255" s="24">
        <f t="shared" si="10"/>
        <v>0.44402777477883326</v>
      </c>
      <c r="T255" t="s">
        <v>27</v>
      </c>
      <c r="U255">
        <v>350000</v>
      </c>
      <c r="V255">
        <v>22</v>
      </c>
      <c r="W255" t="str">
        <f t="shared" si="11"/>
        <v>223500006-25</v>
      </c>
      <c r="X255" s="23">
        <v>0.46388767624524518</v>
      </c>
    </row>
    <row r="256" spans="13:24">
      <c r="M256">
        <v>12</v>
      </c>
      <c r="N256" s="1">
        <v>4</v>
      </c>
      <c r="O256">
        <v>100000</v>
      </c>
      <c r="P256" t="str">
        <f t="shared" si="12"/>
        <v>124100000</v>
      </c>
      <c r="Q256" t="str">
        <f>VLOOKUP(N256,'Base rates'!$F$2:$H$1126,3,FALSE)</f>
        <v>6-25</v>
      </c>
      <c r="R256" s="24">
        <f t="shared" si="10"/>
        <v>0.44402777477883326</v>
      </c>
      <c r="T256" t="s">
        <v>17</v>
      </c>
      <c r="U256">
        <v>350000</v>
      </c>
      <c r="V256">
        <v>22</v>
      </c>
      <c r="W256" t="str">
        <f t="shared" si="11"/>
        <v>2235000026-35</v>
      </c>
      <c r="X256" s="23">
        <v>0.45637721048571778</v>
      </c>
    </row>
    <row r="257" spans="13:24">
      <c r="M257">
        <v>12</v>
      </c>
      <c r="N257" s="1">
        <v>5</v>
      </c>
      <c r="O257">
        <v>100000</v>
      </c>
      <c r="P257" t="str">
        <f t="shared" si="12"/>
        <v>125100000</v>
      </c>
      <c r="Q257" t="str">
        <f>VLOOKUP(N257,'Base rates'!$F$2:$H$1126,3,FALSE)</f>
        <v>6-25</v>
      </c>
      <c r="R257" s="24">
        <f t="shared" si="10"/>
        <v>0.44402777477883326</v>
      </c>
      <c r="T257" t="s">
        <v>18</v>
      </c>
      <c r="U257">
        <v>350000</v>
      </c>
      <c r="V257">
        <v>22</v>
      </c>
      <c r="W257" t="str">
        <f t="shared" si="11"/>
        <v>2235000036-45</v>
      </c>
      <c r="X257" s="23">
        <v>0.44859163583478001</v>
      </c>
    </row>
    <row r="258" spans="13:24">
      <c r="M258">
        <v>12</v>
      </c>
      <c r="N258" s="1">
        <v>6</v>
      </c>
      <c r="O258">
        <v>100000</v>
      </c>
      <c r="P258" t="str">
        <f t="shared" si="12"/>
        <v>126100000</v>
      </c>
      <c r="Q258" t="str">
        <f>VLOOKUP(N258,'Base rates'!$F$2:$H$1126,3,FALSE)</f>
        <v>6-25</v>
      </c>
      <c r="R258" s="24">
        <f t="shared" si="10"/>
        <v>0.44402777477883326</v>
      </c>
      <c r="T258" t="s">
        <v>19</v>
      </c>
      <c r="U258">
        <v>350000</v>
      </c>
      <c r="V258">
        <v>22</v>
      </c>
      <c r="W258" t="str">
        <f t="shared" si="11"/>
        <v>2235000046-50</v>
      </c>
      <c r="X258" s="23">
        <v>0.4369085588707794</v>
      </c>
    </row>
    <row r="259" spans="13:24">
      <c r="M259">
        <v>12</v>
      </c>
      <c r="N259" s="1">
        <v>7</v>
      </c>
      <c r="O259">
        <v>100000</v>
      </c>
      <c r="P259" t="str">
        <f t="shared" si="12"/>
        <v>127100000</v>
      </c>
      <c r="Q259" t="str">
        <f>VLOOKUP(N259,'Base rates'!$F$2:$H$1126,3,FALSE)</f>
        <v>6-25</v>
      </c>
      <c r="R259" s="24">
        <f t="shared" ref="R259:R322" si="13">VLOOKUP(M259&amp;O259&amp;Q259,$W$2:$X$694,2,FALSE)</f>
        <v>0.44402777477883326</v>
      </c>
      <c r="T259" t="s">
        <v>20</v>
      </c>
      <c r="U259">
        <v>350000</v>
      </c>
      <c r="V259">
        <v>22</v>
      </c>
      <c r="W259" t="str">
        <f t="shared" ref="W259:W322" si="14">V259&amp;U259&amp;T259</f>
        <v>2235000051-55</v>
      </c>
      <c r="X259" s="23">
        <v>0.37037473525940312</v>
      </c>
    </row>
    <row r="260" spans="13:24">
      <c r="M260">
        <v>12</v>
      </c>
      <c r="N260" s="1">
        <v>8</v>
      </c>
      <c r="O260">
        <v>100000</v>
      </c>
      <c r="P260" t="str">
        <f t="shared" ref="P260:P323" si="15">M260&amp;N260&amp;O260</f>
        <v>128100000</v>
      </c>
      <c r="Q260" t="str">
        <f>VLOOKUP(N260,'Base rates'!$F$2:$H$1126,3,FALSE)</f>
        <v>6-25</v>
      </c>
      <c r="R260" s="24">
        <f t="shared" si="13"/>
        <v>0.44402777477883326</v>
      </c>
      <c r="T260" t="s">
        <v>21</v>
      </c>
      <c r="U260">
        <v>350000</v>
      </c>
      <c r="V260">
        <v>22</v>
      </c>
      <c r="W260" t="str">
        <f t="shared" si="14"/>
        <v>2235000056-60</v>
      </c>
      <c r="X260" s="23">
        <v>0.25204916883341699</v>
      </c>
    </row>
    <row r="261" spans="13:24">
      <c r="M261">
        <v>12</v>
      </c>
      <c r="N261" s="1">
        <v>9</v>
      </c>
      <c r="O261">
        <v>100000</v>
      </c>
      <c r="P261" t="str">
        <f t="shared" si="15"/>
        <v>129100000</v>
      </c>
      <c r="Q261" t="str">
        <f>VLOOKUP(N261,'Base rates'!$F$2:$H$1126,3,FALSE)</f>
        <v>6-25</v>
      </c>
      <c r="R261" s="24">
        <f t="shared" si="13"/>
        <v>0.44402777477883326</v>
      </c>
      <c r="T261" t="s">
        <v>22</v>
      </c>
      <c r="U261">
        <v>350000</v>
      </c>
      <c r="V261">
        <v>22</v>
      </c>
      <c r="W261" t="str">
        <f t="shared" si="14"/>
        <v>2235000061-65</v>
      </c>
      <c r="X261" s="23">
        <v>0.17925051334903486</v>
      </c>
    </row>
    <row r="262" spans="13:24">
      <c r="M262">
        <v>12</v>
      </c>
      <c r="N262" s="1">
        <v>10</v>
      </c>
      <c r="O262">
        <v>100000</v>
      </c>
      <c r="P262" t="str">
        <f t="shared" si="15"/>
        <v>1210100000</v>
      </c>
      <c r="Q262" t="str">
        <f>VLOOKUP(N262,'Base rates'!$F$2:$H$1126,3,FALSE)</f>
        <v>6-25</v>
      </c>
      <c r="R262" s="24">
        <f t="shared" si="13"/>
        <v>0.44402777477883326</v>
      </c>
      <c r="T262" t="s">
        <v>23</v>
      </c>
      <c r="U262">
        <v>350000</v>
      </c>
      <c r="V262">
        <v>22</v>
      </c>
      <c r="W262" t="str">
        <f t="shared" si="14"/>
        <v>2235000066-70</v>
      </c>
      <c r="X262" s="23">
        <v>0.16836719999765726</v>
      </c>
    </row>
    <row r="263" spans="13:24">
      <c r="M263">
        <v>12</v>
      </c>
      <c r="N263" s="1">
        <v>11</v>
      </c>
      <c r="O263">
        <v>100000</v>
      </c>
      <c r="P263" t="str">
        <f t="shared" si="15"/>
        <v>1211100000</v>
      </c>
      <c r="Q263" t="str">
        <f>VLOOKUP(N263,'Base rates'!$F$2:$H$1126,3,FALSE)</f>
        <v>6-25</v>
      </c>
      <c r="R263" s="24">
        <f t="shared" si="13"/>
        <v>0.44402777477883326</v>
      </c>
      <c r="T263" t="s">
        <v>24</v>
      </c>
      <c r="U263">
        <v>350000</v>
      </c>
      <c r="V263">
        <v>22</v>
      </c>
      <c r="W263" t="str">
        <f t="shared" si="14"/>
        <v>2235000071-75</v>
      </c>
      <c r="X263" s="23">
        <v>0.16337554242805197</v>
      </c>
    </row>
    <row r="264" spans="13:24">
      <c r="M264">
        <v>12</v>
      </c>
      <c r="N264" s="1">
        <v>12</v>
      </c>
      <c r="O264">
        <v>100000</v>
      </c>
      <c r="P264" t="str">
        <f t="shared" si="15"/>
        <v>1212100000</v>
      </c>
      <c r="Q264" t="str">
        <f>VLOOKUP(N264,'Base rates'!$F$2:$H$1126,3,FALSE)</f>
        <v>6-25</v>
      </c>
      <c r="R264" s="24">
        <f t="shared" si="13"/>
        <v>0.44402777477883326</v>
      </c>
      <c r="T264" t="s">
        <v>25</v>
      </c>
      <c r="U264">
        <v>350000</v>
      </c>
      <c r="V264">
        <v>22</v>
      </c>
      <c r="W264" t="str">
        <f t="shared" si="14"/>
        <v>2235000076-80</v>
      </c>
      <c r="X264" s="23">
        <v>0.16008172767352169</v>
      </c>
    </row>
    <row r="265" spans="13:24">
      <c r="M265">
        <v>12</v>
      </c>
      <c r="N265" s="1">
        <v>13</v>
      </c>
      <c r="O265">
        <v>100000</v>
      </c>
      <c r="P265" t="str">
        <f t="shared" si="15"/>
        <v>1213100000</v>
      </c>
      <c r="Q265" t="str">
        <f>VLOOKUP(N265,'Base rates'!$F$2:$H$1126,3,FALSE)</f>
        <v>6-25</v>
      </c>
      <c r="R265" s="24">
        <f t="shared" si="13"/>
        <v>0.44402777477883326</v>
      </c>
      <c r="T265" t="s">
        <v>26</v>
      </c>
      <c r="U265">
        <v>350000</v>
      </c>
      <c r="V265">
        <v>22</v>
      </c>
      <c r="W265" t="str">
        <f t="shared" si="14"/>
        <v>22350000&gt;80</v>
      </c>
      <c r="X265" s="23">
        <v>0.15751362220919063</v>
      </c>
    </row>
    <row r="266" spans="13:24">
      <c r="M266">
        <v>12</v>
      </c>
      <c r="N266" s="1">
        <v>14</v>
      </c>
      <c r="O266">
        <v>100000</v>
      </c>
      <c r="P266" t="str">
        <f t="shared" si="15"/>
        <v>1214100000</v>
      </c>
      <c r="Q266" t="str">
        <f>VLOOKUP(N266,'Base rates'!$F$2:$H$1126,3,FALSE)</f>
        <v>6-25</v>
      </c>
      <c r="R266" s="24">
        <f t="shared" si="13"/>
        <v>0.44402777477883326</v>
      </c>
      <c r="T266" t="s">
        <v>27</v>
      </c>
      <c r="U266">
        <v>400000</v>
      </c>
      <c r="V266">
        <v>22</v>
      </c>
      <c r="W266" t="str">
        <f t="shared" si="14"/>
        <v>224000006-25</v>
      </c>
      <c r="X266" s="23">
        <v>0.45971497418191343</v>
      </c>
    </row>
    <row r="267" spans="13:24">
      <c r="M267">
        <v>12</v>
      </c>
      <c r="N267" s="1">
        <v>15</v>
      </c>
      <c r="O267">
        <v>100000</v>
      </c>
      <c r="P267" t="str">
        <f t="shared" si="15"/>
        <v>1215100000</v>
      </c>
      <c r="Q267" t="str">
        <f>VLOOKUP(N267,'Base rates'!$F$2:$H$1126,3,FALSE)</f>
        <v>6-25</v>
      </c>
      <c r="R267" s="24">
        <f t="shared" si="13"/>
        <v>0.44402777477883326</v>
      </c>
      <c r="T267" t="s">
        <v>17</v>
      </c>
      <c r="U267">
        <v>400000</v>
      </c>
      <c r="V267">
        <v>22</v>
      </c>
      <c r="W267" t="str">
        <f t="shared" si="14"/>
        <v>2240000026-35</v>
      </c>
      <c r="X267" s="23">
        <v>0.45214605250823758</v>
      </c>
    </row>
    <row r="268" spans="13:24">
      <c r="M268">
        <v>12</v>
      </c>
      <c r="N268" s="1">
        <v>16</v>
      </c>
      <c r="O268">
        <v>100000</v>
      </c>
      <c r="P268" t="str">
        <f t="shared" si="15"/>
        <v>1216100000</v>
      </c>
      <c r="Q268" t="str">
        <f>VLOOKUP(N268,'Base rates'!$F$2:$H$1126,3,FALSE)</f>
        <v>6-25</v>
      </c>
      <c r="R268" s="24">
        <f t="shared" si="13"/>
        <v>0.44402777477883326</v>
      </c>
      <c r="T268" t="s">
        <v>18</v>
      </c>
      <c r="U268">
        <v>400000</v>
      </c>
      <c r="V268">
        <v>22</v>
      </c>
      <c r="W268" t="str">
        <f t="shared" si="14"/>
        <v>2240000036-45</v>
      </c>
      <c r="X268" s="23">
        <v>0.44460130495822225</v>
      </c>
    </row>
    <row r="269" spans="13:24">
      <c r="M269">
        <v>12</v>
      </c>
      <c r="N269" s="1">
        <v>17</v>
      </c>
      <c r="O269">
        <v>100000</v>
      </c>
      <c r="P269" t="str">
        <f t="shared" si="15"/>
        <v>1217100000</v>
      </c>
      <c r="Q269" t="str">
        <f>VLOOKUP(N269,'Base rates'!$F$2:$H$1126,3,FALSE)</f>
        <v>6-25</v>
      </c>
      <c r="R269" s="24">
        <f t="shared" si="13"/>
        <v>0.44402777477883326</v>
      </c>
      <c r="T269" t="s">
        <v>19</v>
      </c>
      <c r="U269">
        <v>400000</v>
      </c>
      <c r="V269">
        <v>22</v>
      </c>
      <c r="W269" t="str">
        <f t="shared" si="14"/>
        <v>2240000046-50</v>
      </c>
      <c r="X269" s="23">
        <v>0.43354107974167455</v>
      </c>
    </row>
    <row r="270" spans="13:24">
      <c r="M270">
        <v>12</v>
      </c>
      <c r="N270" s="1">
        <v>18</v>
      </c>
      <c r="O270">
        <v>100000</v>
      </c>
      <c r="P270" t="str">
        <f t="shared" si="15"/>
        <v>1218100000</v>
      </c>
      <c r="Q270" t="str">
        <f>VLOOKUP(N270,'Base rates'!$F$2:$H$1126,3,FALSE)</f>
        <v>6-25</v>
      </c>
      <c r="R270" s="24">
        <f t="shared" si="13"/>
        <v>0.44402777477883326</v>
      </c>
      <c r="T270" t="s">
        <v>20</v>
      </c>
      <c r="U270">
        <v>400000</v>
      </c>
      <c r="V270">
        <v>22</v>
      </c>
      <c r="W270" t="str">
        <f t="shared" si="14"/>
        <v>2240000051-55</v>
      </c>
      <c r="X270" s="23">
        <v>0.36691856295267611</v>
      </c>
    </row>
    <row r="271" spans="13:24">
      <c r="M271">
        <v>12</v>
      </c>
      <c r="N271" s="1">
        <v>19</v>
      </c>
      <c r="O271">
        <v>100000</v>
      </c>
      <c r="P271" t="str">
        <f t="shared" si="15"/>
        <v>1219100000</v>
      </c>
      <c r="Q271" t="str">
        <f>VLOOKUP(N271,'Base rates'!$F$2:$H$1126,3,FALSE)</f>
        <v>6-25</v>
      </c>
      <c r="R271" s="24">
        <f t="shared" si="13"/>
        <v>0.44402777477883326</v>
      </c>
      <c r="T271" t="s">
        <v>21</v>
      </c>
      <c r="U271">
        <v>400000</v>
      </c>
      <c r="V271">
        <v>22</v>
      </c>
      <c r="W271" t="str">
        <f t="shared" si="14"/>
        <v>2240000056-60</v>
      </c>
      <c r="X271" s="23">
        <v>0.24820682475476552</v>
      </c>
    </row>
    <row r="272" spans="13:24">
      <c r="M272">
        <v>12</v>
      </c>
      <c r="N272" s="1">
        <v>20</v>
      </c>
      <c r="O272">
        <v>100000</v>
      </c>
      <c r="P272" t="str">
        <f t="shared" si="15"/>
        <v>1220100000</v>
      </c>
      <c r="Q272" t="str">
        <f>VLOOKUP(N272,'Base rates'!$F$2:$H$1126,3,FALSE)</f>
        <v>6-25</v>
      </c>
      <c r="R272" s="24">
        <f t="shared" si="13"/>
        <v>0.44402777477883326</v>
      </c>
      <c r="T272" t="s">
        <v>22</v>
      </c>
      <c r="U272">
        <v>400000</v>
      </c>
      <c r="V272">
        <v>22</v>
      </c>
      <c r="W272" t="str">
        <f t="shared" si="14"/>
        <v>2240000061-65</v>
      </c>
      <c r="X272" s="23">
        <v>0.17528493025670011</v>
      </c>
    </row>
    <row r="273" spans="13:24">
      <c r="M273">
        <v>12</v>
      </c>
      <c r="N273" s="1">
        <v>21</v>
      </c>
      <c r="O273">
        <v>100000</v>
      </c>
      <c r="P273" t="str">
        <f t="shared" si="15"/>
        <v>1221100000</v>
      </c>
      <c r="Q273" t="str">
        <f>VLOOKUP(N273,'Base rates'!$F$2:$H$1126,3,FALSE)</f>
        <v>6-25</v>
      </c>
      <c r="R273" s="24">
        <f t="shared" si="13"/>
        <v>0.44402777477883326</v>
      </c>
      <c r="T273" t="s">
        <v>23</v>
      </c>
      <c r="U273">
        <v>400000</v>
      </c>
      <c r="V273">
        <v>22</v>
      </c>
      <c r="W273" t="str">
        <f t="shared" si="14"/>
        <v>2240000066-70</v>
      </c>
      <c r="X273" s="23">
        <v>0.1646949252126777</v>
      </c>
    </row>
    <row r="274" spans="13:24">
      <c r="M274">
        <v>12</v>
      </c>
      <c r="N274" s="1">
        <v>22</v>
      </c>
      <c r="O274">
        <v>100000</v>
      </c>
      <c r="P274" t="str">
        <f t="shared" si="15"/>
        <v>1222100000</v>
      </c>
      <c r="Q274" t="str">
        <f>VLOOKUP(N274,'Base rates'!$F$2:$H$1126,3,FALSE)</f>
        <v>6-25</v>
      </c>
      <c r="R274" s="24">
        <f t="shared" si="13"/>
        <v>0.44402777477883326</v>
      </c>
      <c r="T274" t="s">
        <v>24</v>
      </c>
      <c r="U274">
        <v>400000</v>
      </c>
      <c r="V274">
        <v>22</v>
      </c>
      <c r="W274" t="str">
        <f t="shared" si="14"/>
        <v>2240000071-75</v>
      </c>
      <c r="X274" s="23">
        <v>0.15956326405999888</v>
      </c>
    </row>
    <row r="275" spans="13:24">
      <c r="M275">
        <v>12</v>
      </c>
      <c r="N275" s="1">
        <v>23</v>
      </c>
      <c r="O275">
        <v>100000</v>
      </c>
      <c r="P275" t="str">
        <f t="shared" si="15"/>
        <v>1223100000</v>
      </c>
      <c r="Q275" t="str">
        <f>VLOOKUP(N275,'Base rates'!$F$2:$H$1126,3,FALSE)</f>
        <v>6-25</v>
      </c>
      <c r="R275" s="24">
        <f t="shared" si="13"/>
        <v>0.44402777477883326</v>
      </c>
      <c r="T275" t="s">
        <v>25</v>
      </c>
      <c r="U275">
        <v>400000</v>
      </c>
      <c r="V275">
        <v>22</v>
      </c>
      <c r="W275" t="str">
        <f t="shared" si="14"/>
        <v>2240000076-80</v>
      </c>
      <c r="X275" s="23">
        <v>0.15668503839331205</v>
      </c>
    </row>
    <row r="276" spans="13:24">
      <c r="M276">
        <v>12</v>
      </c>
      <c r="N276" s="1">
        <v>24</v>
      </c>
      <c r="O276">
        <v>100000</v>
      </c>
      <c r="P276" t="str">
        <f t="shared" si="15"/>
        <v>1224100000</v>
      </c>
      <c r="Q276" t="str">
        <f>VLOOKUP(N276,'Base rates'!$F$2:$H$1126,3,FALSE)</f>
        <v>6-25</v>
      </c>
      <c r="R276" s="24">
        <f t="shared" si="13"/>
        <v>0.44402777477883326</v>
      </c>
      <c r="T276" t="s">
        <v>26</v>
      </c>
      <c r="U276">
        <v>400000</v>
      </c>
      <c r="V276">
        <v>22</v>
      </c>
      <c r="W276" t="str">
        <f t="shared" si="14"/>
        <v>22400000&gt;80</v>
      </c>
      <c r="X276" s="23">
        <v>0.15448166722232992</v>
      </c>
    </row>
    <row r="277" spans="13:24">
      <c r="M277">
        <v>12</v>
      </c>
      <c r="N277" s="1">
        <v>25</v>
      </c>
      <c r="O277">
        <v>100000</v>
      </c>
      <c r="P277" t="str">
        <f t="shared" si="15"/>
        <v>1225100000</v>
      </c>
      <c r="Q277" t="str">
        <f>VLOOKUP(N277,'Base rates'!$F$2:$H$1126,3,FALSE)</f>
        <v>6-25</v>
      </c>
      <c r="R277" s="24">
        <f t="shared" si="13"/>
        <v>0.44402777477883326</v>
      </c>
      <c r="T277" t="s">
        <v>27</v>
      </c>
      <c r="U277">
        <v>450000</v>
      </c>
      <c r="V277">
        <v>22</v>
      </c>
      <c r="W277" t="str">
        <f t="shared" si="14"/>
        <v>224500006-25</v>
      </c>
      <c r="X277" s="23">
        <v>0.45576668312359681</v>
      </c>
    </row>
    <row r="278" spans="13:24">
      <c r="M278">
        <v>12</v>
      </c>
      <c r="N278" s="1">
        <v>26</v>
      </c>
      <c r="O278">
        <v>100000</v>
      </c>
      <c r="P278" t="str">
        <f t="shared" si="15"/>
        <v>1226100000</v>
      </c>
      <c r="Q278" t="str">
        <f>VLOOKUP(N278,'Base rates'!$F$2:$H$1126,3,FALSE)</f>
        <v>26-35</v>
      </c>
      <c r="R278" s="24">
        <f t="shared" si="13"/>
        <v>0.43166964099159721</v>
      </c>
      <c r="T278" t="s">
        <v>17</v>
      </c>
      <c r="U278">
        <v>450000</v>
      </c>
      <c r="V278">
        <v>22</v>
      </c>
      <c r="W278" t="str">
        <f t="shared" si="14"/>
        <v>2245000026-35</v>
      </c>
      <c r="X278" s="23">
        <v>0.44814244933809622</v>
      </c>
    </row>
    <row r="279" spans="13:24">
      <c r="M279">
        <v>12</v>
      </c>
      <c r="N279" s="1">
        <v>27</v>
      </c>
      <c r="O279">
        <v>100000</v>
      </c>
      <c r="P279" t="str">
        <f t="shared" si="15"/>
        <v>1227100000</v>
      </c>
      <c r="Q279" t="str">
        <f>VLOOKUP(N279,'Base rates'!$F$2:$H$1126,3,FALSE)</f>
        <v>26-35</v>
      </c>
      <c r="R279" s="24">
        <f t="shared" si="13"/>
        <v>0.43166964099159721</v>
      </c>
      <c r="T279" t="s">
        <v>18</v>
      </c>
      <c r="U279">
        <v>450000</v>
      </c>
      <c r="V279">
        <v>22</v>
      </c>
      <c r="W279" t="str">
        <f t="shared" si="14"/>
        <v>2245000036-45</v>
      </c>
      <c r="X279" s="23">
        <v>0.44083744815085091</v>
      </c>
    </row>
    <row r="280" spans="13:24">
      <c r="M280">
        <v>12</v>
      </c>
      <c r="N280" s="1">
        <v>28</v>
      </c>
      <c r="O280">
        <v>100000</v>
      </c>
      <c r="P280" t="str">
        <f t="shared" si="15"/>
        <v>1228100000</v>
      </c>
      <c r="Q280" t="str">
        <f>VLOOKUP(N280,'Base rates'!$F$2:$H$1126,3,FALSE)</f>
        <v>26-35</v>
      </c>
      <c r="R280" s="24">
        <f t="shared" si="13"/>
        <v>0.43166964099159721</v>
      </c>
      <c r="T280" t="s">
        <v>19</v>
      </c>
      <c r="U280">
        <v>450000</v>
      </c>
      <c r="V280">
        <v>22</v>
      </c>
      <c r="W280" t="str">
        <f t="shared" si="14"/>
        <v>2245000046-50</v>
      </c>
      <c r="X280" s="23">
        <v>0.43037950595567065</v>
      </c>
    </row>
    <row r="281" spans="13:24">
      <c r="M281">
        <v>12</v>
      </c>
      <c r="N281" s="1">
        <v>29</v>
      </c>
      <c r="O281">
        <v>100000</v>
      </c>
      <c r="P281" t="str">
        <f t="shared" si="15"/>
        <v>1229100000</v>
      </c>
      <c r="Q281" t="str">
        <f>VLOOKUP(N281,'Base rates'!$F$2:$H$1126,3,FALSE)</f>
        <v>26-35</v>
      </c>
      <c r="R281" s="24">
        <f t="shared" si="13"/>
        <v>0.43166964099159721</v>
      </c>
      <c r="T281" t="s">
        <v>20</v>
      </c>
      <c r="U281">
        <v>450000</v>
      </c>
      <c r="V281">
        <v>22</v>
      </c>
      <c r="W281" t="str">
        <f t="shared" si="14"/>
        <v>2245000051-55</v>
      </c>
      <c r="X281" s="23">
        <v>0.36367678895796707</v>
      </c>
    </row>
    <row r="282" spans="13:24">
      <c r="M282">
        <v>12</v>
      </c>
      <c r="N282" s="1">
        <v>30</v>
      </c>
      <c r="O282">
        <v>100000</v>
      </c>
      <c r="P282" t="str">
        <f t="shared" si="15"/>
        <v>1230100000</v>
      </c>
      <c r="Q282" t="str">
        <f>VLOOKUP(N282,'Base rates'!$F$2:$H$1126,3,FALSE)</f>
        <v>26-35</v>
      </c>
      <c r="R282" s="24">
        <f t="shared" si="13"/>
        <v>0.43166964099159721</v>
      </c>
      <c r="T282" t="s">
        <v>21</v>
      </c>
      <c r="U282">
        <v>450000</v>
      </c>
      <c r="V282">
        <v>22</v>
      </c>
      <c r="W282" t="str">
        <f t="shared" si="14"/>
        <v>2245000056-60</v>
      </c>
      <c r="X282" s="23">
        <v>0.2446052794822009</v>
      </c>
    </row>
    <row r="283" spans="13:24">
      <c r="M283">
        <v>12</v>
      </c>
      <c r="N283" s="1">
        <v>31</v>
      </c>
      <c r="O283">
        <v>100000</v>
      </c>
      <c r="P283" t="str">
        <f t="shared" si="15"/>
        <v>1231100000</v>
      </c>
      <c r="Q283" t="str">
        <f>VLOOKUP(N283,'Base rates'!$F$2:$H$1126,3,FALSE)</f>
        <v>26-35</v>
      </c>
      <c r="R283" s="24">
        <f t="shared" si="13"/>
        <v>0.43166964099159721</v>
      </c>
      <c r="T283" t="s">
        <v>22</v>
      </c>
      <c r="U283">
        <v>450000</v>
      </c>
      <c r="V283">
        <v>22</v>
      </c>
      <c r="W283" t="str">
        <f t="shared" si="14"/>
        <v>2245000061-65</v>
      </c>
      <c r="X283" s="23">
        <v>0.17157005742629405</v>
      </c>
    </row>
    <row r="284" spans="13:24">
      <c r="M284">
        <v>12</v>
      </c>
      <c r="N284" s="1">
        <v>32</v>
      </c>
      <c r="O284">
        <v>100000</v>
      </c>
      <c r="P284" t="str">
        <f t="shared" si="15"/>
        <v>1232100000</v>
      </c>
      <c r="Q284" t="str">
        <f>VLOOKUP(N284,'Base rates'!$F$2:$H$1126,3,FALSE)</f>
        <v>26-35</v>
      </c>
      <c r="R284" s="24">
        <f t="shared" si="13"/>
        <v>0.43166964099159721</v>
      </c>
      <c r="T284" t="s">
        <v>23</v>
      </c>
      <c r="U284">
        <v>450000</v>
      </c>
      <c r="V284">
        <v>22</v>
      </c>
      <c r="W284" t="str">
        <f t="shared" si="14"/>
        <v>2245000066-70</v>
      </c>
      <c r="X284" s="23">
        <v>0.16125374297511375</v>
      </c>
    </row>
    <row r="285" spans="13:24">
      <c r="M285">
        <v>12</v>
      </c>
      <c r="N285" s="1">
        <v>33</v>
      </c>
      <c r="O285">
        <v>100000</v>
      </c>
      <c r="P285" t="str">
        <f t="shared" si="15"/>
        <v>1233100000</v>
      </c>
      <c r="Q285" t="str">
        <f>VLOOKUP(N285,'Base rates'!$F$2:$H$1126,3,FALSE)</f>
        <v>26-35</v>
      </c>
      <c r="R285" s="24">
        <f t="shared" si="13"/>
        <v>0.43166964099159721</v>
      </c>
      <c r="T285" t="s">
        <v>24</v>
      </c>
      <c r="U285">
        <v>450000</v>
      </c>
      <c r="V285">
        <v>22</v>
      </c>
      <c r="W285" t="str">
        <f t="shared" si="14"/>
        <v>2245000071-75</v>
      </c>
      <c r="X285" s="23">
        <v>0.15598713711643675</v>
      </c>
    </row>
    <row r="286" spans="13:24">
      <c r="M286">
        <v>12</v>
      </c>
      <c r="N286" s="1">
        <v>34</v>
      </c>
      <c r="O286">
        <v>100000</v>
      </c>
      <c r="P286" t="str">
        <f t="shared" si="15"/>
        <v>1234100000</v>
      </c>
      <c r="Q286" t="str">
        <f>VLOOKUP(N286,'Base rates'!$F$2:$H$1126,3,FALSE)</f>
        <v>26-35</v>
      </c>
      <c r="R286" s="24">
        <f t="shared" si="13"/>
        <v>0.43166964099159721</v>
      </c>
      <c r="T286" t="s">
        <v>25</v>
      </c>
      <c r="U286">
        <v>450000</v>
      </c>
      <c r="V286">
        <v>22</v>
      </c>
      <c r="W286" t="str">
        <f t="shared" si="14"/>
        <v>2245000076-80</v>
      </c>
      <c r="X286" s="23">
        <v>0.15349942763639346</v>
      </c>
    </row>
    <row r="287" spans="13:24">
      <c r="M287">
        <v>12</v>
      </c>
      <c r="N287" s="1">
        <v>35</v>
      </c>
      <c r="O287">
        <v>100000</v>
      </c>
      <c r="P287" t="str">
        <f t="shared" si="15"/>
        <v>1235100000</v>
      </c>
      <c r="Q287" t="str">
        <f>VLOOKUP(N287,'Base rates'!$F$2:$H$1126,3,FALSE)</f>
        <v>26-35</v>
      </c>
      <c r="R287" s="24">
        <f t="shared" si="13"/>
        <v>0.43166964099159721</v>
      </c>
      <c r="T287" t="s">
        <v>26</v>
      </c>
      <c r="U287">
        <v>450000</v>
      </c>
      <c r="V287">
        <v>22</v>
      </c>
      <c r="W287" t="str">
        <f t="shared" si="14"/>
        <v>22450000&gt;80</v>
      </c>
      <c r="X287" s="23">
        <v>0.15163859880754604</v>
      </c>
    </row>
    <row r="288" spans="13:24">
      <c r="M288">
        <v>12</v>
      </c>
      <c r="N288" s="1">
        <v>36</v>
      </c>
      <c r="O288">
        <v>100000</v>
      </c>
      <c r="P288" t="str">
        <f t="shared" si="15"/>
        <v>1236100000</v>
      </c>
      <c r="Q288" t="str">
        <f>VLOOKUP(N288,'Base rates'!$F$2:$H$1126,3,FALSE)</f>
        <v>36-45</v>
      </c>
      <c r="R288" s="24">
        <f t="shared" si="13"/>
        <v>0.38137456550045645</v>
      </c>
      <c r="T288" t="s">
        <v>27</v>
      </c>
      <c r="U288">
        <v>500000</v>
      </c>
      <c r="V288">
        <v>22</v>
      </c>
      <c r="W288" t="str">
        <f t="shared" si="14"/>
        <v>225000006-25</v>
      </c>
      <c r="X288" s="23">
        <v>0.45240849421223606</v>
      </c>
    </row>
    <row r="289" spans="13:24">
      <c r="M289">
        <v>12</v>
      </c>
      <c r="N289" s="1">
        <v>37</v>
      </c>
      <c r="O289">
        <v>100000</v>
      </c>
      <c r="P289" t="str">
        <f t="shared" si="15"/>
        <v>1237100000</v>
      </c>
      <c r="Q289" t="str">
        <f>VLOOKUP(N289,'Base rates'!$F$2:$H$1126,3,FALSE)</f>
        <v>36-45</v>
      </c>
      <c r="R289" s="24">
        <f t="shared" si="13"/>
        <v>0.38137456550045645</v>
      </c>
      <c r="T289" t="s">
        <v>17</v>
      </c>
      <c r="U289">
        <v>500000</v>
      </c>
      <c r="V289">
        <v>22</v>
      </c>
      <c r="W289" t="str">
        <f t="shared" si="14"/>
        <v>2250000026-35</v>
      </c>
      <c r="X289" s="23">
        <v>0.44465013031278322</v>
      </c>
    </row>
    <row r="290" spans="13:24">
      <c r="M290">
        <v>12</v>
      </c>
      <c r="N290" s="1">
        <v>38</v>
      </c>
      <c r="O290">
        <v>100000</v>
      </c>
      <c r="P290" t="str">
        <f t="shared" si="15"/>
        <v>1238100000</v>
      </c>
      <c r="Q290" t="str">
        <f>VLOOKUP(N290,'Base rates'!$F$2:$H$1126,3,FALSE)</f>
        <v>36-45</v>
      </c>
      <c r="R290" s="24">
        <f t="shared" si="13"/>
        <v>0.38137456550045645</v>
      </c>
      <c r="T290" t="s">
        <v>18</v>
      </c>
      <c r="U290">
        <v>500000</v>
      </c>
      <c r="V290">
        <v>22</v>
      </c>
      <c r="W290" t="str">
        <f t="shared" si="14"/>
        <v>2250000036-45</v>
      </c>
      <c r="X290" s="23">
        <v>0.43734923786550262</v>
      </c>
    </row>
    <row r="291" spans="13:24">
      <c r="M291">
        <v>12</v>
      </c>
      <c r="N291" s="1">
        <v>39</v>
      </c>
      <c r="O291">
        <v>100000</v>
      </c>
      <c r="P291" t="str">
        <f t="shared" si="15"/>
        <v>1239100000</v>
      </c>
      <c r="Q291" t="str">
        <f>VLOOKUP(N291,'Base rates'!$F$2:$H$1126,3,FALSE)</f>
        <v>36-45</v>
      </c>
      <c r="R291" s="24">
        <f t="shared" si="13"/>
        <v>0.38137456550045645</v>
      </c>
      <c r="T291" t="s">
        <v>19</v>
      </c>
      <c r="U291">
        <v>500000</v>
      </c>
      <c r="V291">
        <v>22</v>
      </c>
      <c r="W291" t="str">
        <f t="shared" si="14"/>
        <v>2250000046-50</v>
      </c>
      <c r="X291" s="23">
        <v>0.42770922013011614</v>
      </c>
    </row>
    <row r="292" spans="13:24">
      <c r="M292">
        <v>12</v>
      </c>
      <c r="N292" s="1">
        <v>40</v>
      </c>
      <c r="O292">
        <v>100000</v>
      </c>
      <c r="P292" t="str">
        <f t="shared" si="15"/>
        <v>1240100000</v>
      </c>
      <c r="Q292" t="str">
        <f>VLOOKUP(N292,'Base rates'!$F$2:$H$1126,3,FALSE)</f>
        <v>36-45</v>
      </c>
      <c r="R292" s="24">
        <f t="shared" si="13"/>
        <v>0.38137456550045645</v>
      </c>
      <c r="T292" t="s">
        <v>20</v>
      </c>
      <c r="U292">
        <v>500000</v>
      </c>
      <c r="V292">
        <v>22</v>
      </c>
      <c r="W292" t="str">
        <f t="shared" si="14"/>
        <v>2250000051-55</v>
      </c>
      <c r="X292" s="23">
        <v>0.36098020152385812</v>
      </c>
    </row>
    <row r="293" spans="13:24">
      <c r="M293">
        <v>12</v>
      </c>
      <c r="N293" s="1">
        <v>41</v>
      </c>
      <c r="O293">
        <v>100000</v>
      </c>
      <c r="P293" t="str">
        <f t="shared" si="15"/>
        <v>1241100000</v>
      </c>
      <c r="Q293" t="str">
        <f>VLOOKUP(N293,'Base rates'!$F$2:$H$1126,3,FALSE)</f>
        <v>36-45</v>
      </c>
      <c r="R293" s="24">
        <f t="shared" si="13"/>
        <v>0.38137456550045645</v>
      </c>
      <c r="T293" t="s">
        <v>21</v>
      </c>
      <c r="U293">
        <v>500000</v>
      </c>
      <c r="V293">
        <v>22</v>
      </c>
      <c r="W293" t="str">
        <f t="shared" si="14"/>
        <v>2250000056-60</v>
      </c>
      <c r="X293" s="23">
        <v>0.24162214015798789</v>
      </c>
    </row>
    <row r="294" spans="13:24">
      <c r="M294">
        <v>12</v>
      </c>
      <c r="N294" s="1">
        <v>42</v>
      </c>
      <c r="O294">
        <v>100000</v>
      </c>
      <c r="P294" t="str">
        <f t="shared" si="15"/>
        <v>1242100000</v>
      </c>
      <c r="Q294" t="str">
        <f>VLOOKUP(N294,'Base rates'!$F$2:$H$1126,3,FALSE)</f>
        <v>36-45</v>
      </c>
      <c r="R294" s="24">
        <f t="shared" si="13"/>
        <v>0.38137456550045645</v>
      </c>
      <c r="T294" t="s">
        <v>22</v>
      </c>
      <c r="U294">
        <v>500000</v>
      </c>
      <c r="V294">
        <v>22</v>
      </c>
      <c r="W294" t="str">
        <f t="shared" si="14"/>
        <v>2250000061-65</v>
      </c>
      <c r="X294" s="23">
        <v>0.16883386314771476</v>
      </c>
    </row>
    <row r="295" spans="13:24">
      <c r="M295">
        <v>12</v>
      </c>
      <c r="N295" s="1">
        <v>43</v>
      </c>
      <c r="O295">
        <v>100000</v>
      </c>
      <c r="P295" t="str">
        <f t="shared" si="15"/>
        <v>1243100000</v>
      </c>
      <c r="Q295" t="str">
        <f>VLOOKUP(N295,'Base rates'!$F$2:$H$1126,3,FALSE)</f>
        <v>36-45</v>
      </c>
      <c r="R295" s="24">
        <f t="shared" si="13"/>
        <v>0.38137456550045645</v>
      </c>
      <c r="T295" t="s">
        <v>23</v>
      </c>
      <c r="U295">
        <v>500000</v>
      </c>
      <c r="V295">
        <v>22</v>
      </c>
      <c r="W295" t="str">
        <f t="shared" si="14"/>
        <v>2250000066-70</v>
      </c>
      <c r="X295" s="23">
        <v>0.15889545548090234</v>
      </c>
    </row>
    <row r="296" spans="13:24">
      <c r="M296">
        <v>12</v>
      </c>
      <c r="N296" s="1">
        <v>44</v>
      </c>
      <c r="O296">
        <v>100000</v>
      </c>
      <c r="P296" t="str">
        <f t="shared" si="15"/>
        <v>1244100000</v>
      </c>
      <c r="Q296" t="str">
        <f>VLOOKUP(N296,'Base rates'!$F$2:$H$1126,3,FALSE)</f>
        <v>36-45</v>
      </c>
      <c r="R296" s="24">
        <f t="shared" si="13"/>
        <v>0.38137456550045645</v>
      </c>
      <c r="T296" t="s">
        <v>24</v>
      </c>
      <c r="U296">
        <v>500000</v>
      </c>
      <c r="V296">
        <v>22</v>
      </c>
      <c r="W296" t="str">
        <f t="shared" si="14"/>
        <v>2250000071-75</v>
      </c>
      <c r="X296" s="23">
        <v>0.15446845533829912</v>
      </c>
    </row>
    <row r="297" spans="13:24">
      <c r="M297">
        <v>12</v>
      </c>
      <c r="N297" s="1">
        <v>45</v>
      </c>
      <c r="O297">
        <v>100000</v>
      </c>
      <c r="P297" t="str">
        <f t="shared" si="15"/>
        <v>1245100000</v>
      </c>
      <c r="Q297" t="str">
        <f>VLOOKUP(N297,'Base rates'!$F$2:$H$1126,3,FALSE)</f>
        <v>36-45</v>
      </c>
      <c r="R297" s="24">
        <f t="shared" si="13"/>
        <v>0.38137456550045645</v>
      </c>
      <c r="T297" t="s">
        <v>25</v>
      </c>
      <c r="U297">
        <v>500000</v>
      </c>
      <c r="V297">
        <v>22</v>
      </c>
      <c r="W297" t="str">
        <f t="shared" si="14"/>
        <v>2250000076-80</v>
      </c>
      <c r="X297" s="23">
        <v>0.15100686912202799</v>
      </c>
    </row>
    <row r="298" spans="13:24">
      <c r="M298">
        <v>12</v>
      </c>
      <c r="N298" s="1">
        <v>46</v>
      </c>
      <c r="O298">
        <v>100000</v>
      </c>
      <c r="P298" t="str">
        <f t="shared" si="15"/>
        <v>1246100000</v>
      </c>
      <c r="Q298" t="str">
        <f>VLOOKUP(N298,'Base rates'!$F$2:$H$1126,3,FALSE)</f>
        <v>46-50</v>
      </c>
      <c r="R298" s="24">
        <f t="shared" si="13"/>
        <v>0.31859693740724915</v>
      </c>
      <c r="T298" t="s">
        <v>26</v>
      </c>
      <c r="U298">
        <v>500000</v>
      </c>
      <c r="V298">
        <v>22</v>
      </c>
      <c r="W298" t="str">
        <f t="shared" si="14"/>
        <v>22500000&gt;80</v>
      </c>
      <c r="X298" s="23">
        <v>0.14826706561883363</v>
      </c>
    </row>
    <row r="299" spans="13:24">
      <c r="M299">
        <v>12</v>
      </c>
      <c r="N299" s="1">
        <v>47</v>
      </c>
      <c r="O299">
        <v>100000</v>
      </c>
      <c r="P299" t="str">
        <f t="shared" si="15"/>
        <v>1247100000</v>
      </c>
      <c r="Q299" t="str">
        <f>VLOOKUP(N299,'Base rates'!$F$2:$H$1126,3,FALSE)</f>
        <v>46-50</v>
      </c>
      <c r="R299" s="24">
        <f t="shared" si="13"/>
        <v>0.31859693740724915</v>
      </c>
      <c r="T299" t="s">
        <v>27</v>
      </c>
      <c r="U299">
        <v>100000</v>
      </c>
      <c r="V299">
        <v>23</v>
      </c>
      <c r="W299" t="str">
        <f t="shared" si="14"/>
        <v>231000006-25</v>
      </c>
      <c r="X299" s="23">
        <v>0.51567915109761964</v>
      </c>
    </row>
    <row r="300" spans="13:24">
      <c r="M300">
        <v>12</v>
      </c>
      <c r="N300" s="1">
        <v>48</v>
      </c>
      <c r="O300">
        <v>100000</v>
      </c>
      <c r="P300" t="str">
        <f t="shared" si="15"/>
        <v>1248100000</v>
      </c>
      <c r="Q300" t="str">
        <f>VLOOKUP(N300,'Base rates'!$F$2:$H$1126,3,FALSE)</f>
        <v>46-50</v>
      </c>
      <c r="R300" s="24">
        <f t="shared" si="13"/>
        <v>0.31859693740724915</v>
      </c>
      <c r="T300" t="s">
        <v>17</v>
      </c>
      <c r="U300">
        <v>100000</v>
      </c>
      <c r="V300">
        <v>23</v>
      </c>
      <c r="W300" t="str">
        <f t="shared" si="14"/>
        <v>2310000026-35</v>
      </c>
      <c r="X300" s="23">
        <v>0.50707582680723484</v>
      </c>
    </row>
    <row r="301" spans="13:24">
      <c r="M301">
        <v>12</v>
      </c>
      <c r="N301" s="1">
        <v>49</v>
      </c>
      <c r="O301">
        <v>100000</v>
      </c>
      <c r="P301" t="str">
        <f t="shared" si="15"/>
        <v>1249100000</v>
      </c>
      <c r="Q301" t="str">
        <f>VLOOKUP(N301,'Base rates'!$F$2:$H$1126,3,FALSE)</f>
        <v>46-50</v>
      </c>
      <c r="R301" s="24">
        <f t="shared" si="13"/>
        <v>0.31859693740724915</v>
      </c>
      <c r="T301" t="s">
        <v>18</v>
      </c>
      <c r="U301">
        <v>100000</v>
      </c>
      <c r="V301">
        <v>23</v>
      </c>
      <c r="W301" t="str">
        <f t="shared" si="14"/>
        <v>2310000036-45</v>
      </c>
      <c r="X301" s="23">
        <v>0.51570947364300102</v>
      </c>
    </row>
    <row r="302" spans="13:24">
      <c r="M302">
        <v>12</v>
      </c>
      <c r="N302" s="1">
        <v>50</v>
      </c>
      <c r="O302">
        <v>100000</v>
      </c>
      <c r="P302" t="str">
        <f t="shared" si="15"/>
        <v>1250100000</v>
      </c>
      <c r="Q302" t="str">
        <f>VLOOKUP(N302,'Base rates'!$F$2:$H$1126,3,FALSE)</f>
        <v>46-50</v>
      </c>
      <c r="R302" s="24">
        <f t="shared" si="13"/>
        <v>0.31859693740724915</v>
      </c>
      <c r="T302" t="s">
        <v>19</v>
      </c>
      <c r="U302">
        <v>100000</v>
      </c>
      <c r="V302">
        <v>23</v>
      </c>
      <c r="W302" t="str">
        <f t="shared" si="14"/>
        <v>2310000046-50</v>
      </c>
      <c r="X302" s="23">
        <v>0.51163910918239797</v>
      </c>
    </row>
    <row r="303" spans="13:24">
      <c r="M303">
        <v>12</v>
      </c>
      <c r="N303" s="1">
        <v>51</v>
      </c>
      <c r="O303">
        <v>100000</v>
      </c>
      <c r="P303" t="str">
        <f t="shared" si="15"/>
        <v>1251100000</v>
      </c>
      <c r="Q303" t="str">
        <f>VLOOKUP(N303,'Base rates'!$F$2:$H$1126,3,FALSE)</f>
        <v>51-55</v>
      </c>
      <c r="R303" s="24">
        <f t="shared" si="13"/>
        <v>0.21726403145851292</v>
      </c>
      <c r="T303" t="s">
        <v>20</v>
      </c>
      <c r="U303">
        <v>100000</v>
      </c>
      <c r="V303">
        <v>23</v>
      </c>
      <c r="W303" t="str">
        <f t="shared" si="14"/>
        <v>2310000051-55</v>
      </c>
      <c r="X303" s="23">
        <v>0.41885717145357204</v>
      </c>
    </row>
    <row r="304" spans="13:24">
      <c r="M304">
        <v>12</v>
      </c>
      <c r="N304" s="1">
        <v>52</v>
      </c>
      <c r="O304">
        <v>100000</v>
      </c>
      <c r="P304" t="str">
        <f t="shared" si="15"/>
        <v>1252100000</v>
      </c>
      <c r="Q304" t="str">
        <f>VLOOKUP(N304,'Base rates'!$F$2:$H$1126,3,FALSE)</f>
        <v>51-55</v>
      </c>
      <c r="R304" s="24">
        <f t="shared" si="13"/>
        <v>0.21726403145851292</v>
      </c>
      <c r="T304" t="s">
        <v>21</v>
      </c>
      <c r="U304">
        <v>100000</v>
      </c>
      <c r="V304">
        <v>23</v>
      </c>
      <c r="W304" t="str">
        <f t="shared" si="14"/>
        <v>2310000056-60</v>
      </c>
      <c r="X304" s="23">
        <v>0.29099871602478389</v>
      </c>
    </row>
    <row r="305" spans="13:24">
      <c r="M305">
        <v>12</v>
      </c>
      <c r="N305" s="1">
        <v>53</v>
      </c>
      <c r="O305">
        <v>100000</v>
      </c>
      <c r="P305" t="str">
        <f t="shared" si="15"/>
        <v>1253100000</v>
      </c>
      <c r="Q305" t="str">
        <f>VLOOKUP(N305,'Base rates'!$F$2:$H$1126,3,FALSE)</f>
        <v>51-55</v>
      </c>
      <c r="R305" s="24">
        <f t="shared" si="13"/>
        <v>0.21726403145851292</v>
      </c>
      <c r="T305" t="s">
        <v>22</v>
      </c>
      <c r="U305">
        <v>100000</v>
      </c>
      <c r="V305">
        <v>23</v>
      </c>
      <c r="W305" t="str">
        <f t="shared" si="14"/>
        <v>2310000061-65</v>
      </c>
      <c r="X305" s="23">
        <v>0.20331006526767781</v>
      </c>
    </row>
    <row r="306" spans="13:24">
      <c r="M306">
        <v>12</v>
      </c>
      <c r="N306" s="1">
        <v>54</v>
      </c>
      <c r="O306">
        <v>100000</v>
      </c>
      <c r="P306" t="str">
        <f t="shared" si="15"/>
        <v>1254100000</v>
      </c>
      <c r="Q306" t="str">
        <f>VLOOKUP(N306,'Base rates'!$F$2:$H$1126,3,FALSE)</f>
        <v>51-55</v>
      </c>
      <c r="R306" s="24">
        <f t="shared" si="13"/>
        <v>0.21726403145851292</v>
      </c>
      <c r="T306" t="s">
        <v>23</v>
      </c>
      <c r="U306">
        <v>100000</v>
      </c>
      <c r="V306">
        <v>23</v>
      </c>
      <c r="W306" t="str">
        <f t="shared" si="14"/>
        <v>2310000066-70</v>
      </c>
      <c r="X306" s="23">
        <v>0.19652130105301635</v>
      </c>
    </row>
    <row r="307" spans="13:24">
      <c r="M307">
        <v>12</v>
      </c>
      <c r="N307" s="1">
        <v>55</v>
      </c>
      <c r="O307">
        <v>100000</v>
      </c>
      <c r="P307" t="str">
        <f t="shared" si="15"/>
        <v>1255100000</v>
      </c>
      <c r="Q307" t="str">
        <f>VLOOKUP(N307,'Base rates'!$F$2:$H$1126,3,FALSE)</f>
        <v>51-55</v>
      </c>
      <c r="R307" s="24">
        <f t="shared" si="13"/>
        <v>0.21726403145851292</v>
      </c>
      <c r="T307" t="s">
        <v>24</v>
      </c>
      <c r="U307">
        <v>100000</v>
      </c>
      <c r="V307">
        <v>23</v>
      </c>
      <c r="W307" t="str">
        <f t="shared" si="14"/>
        <v>2310000071-75</v>
      </c>
      <c r="X307" s="23">
        <v>0.20027402777709435</v>
      </c>
    </row>
    <row r="308" spans="13:24">
      <c r="M308">
        <v>12</v>
      </c>
      <c r="N308" s="1">
        <v>56</v>
      </c>
      <c r="O308">
        <v>100000</v>
      </c>
      <c r="P308" t="str">
        <f t="shared" si="15"/>
        <v>1256100000</v>
      </c>
      <c r="Q308" t="str">
        <f>VLOOKUP(N308,'Base rates'!$F$2:$H$1126,3,FALSE)</f>
        <v>56-60</v>
      </c>
      <c r="R308" s="24">
        <f t="shared" si="13"/>
        <v>0.13773082081123633</v>
      </c>
      <c r="T308" t="s">
        <v>25</v>
      </c>
      <c r="U308">
        <v>100000</v>
      </c>
      <c r="V308">
        <v>23</v>
      </c>
      <c r="W308" t="str">
        <f t="shared" si="14"/>
        <v>2310000076-80</v>
      </c>
      <c r="X308" s="23">
        <v>0.20092999855380245</v>
      </c>
    </row>
    <row r="309" spans="13:24">
      <c r="M309">
        <v>12</v>
      </c>
      <c r="N309" s="1">
        <v>57</v>
      </c>
      <c r="O309">
        <v>100000</v>
      </c>
      <c r="P309" t="str">
        <f t="shared" si="15"/>
        <v>1257100000</v>
      </c>
      <c r="Q309" t="str">
        <f>VLOOKUP(N309,'Base rates'!$F$2:$H$1126,3,FALSE)</f>
        <v>56-60</v>
      </c>
      <c r="R309" s="24">
        <f t="shared" si="13"/>
        <v>0.13773082081123633</v>
      </c>
      <c r="T309" t="s">
        <v>26</v>
      </c>
      <c r="U309">
        <v>100000</v>
      </c>
      <c r="V309">
        <v>23</v>
      </c>
      <c r="W309" t="str">
        <f t="shared" si="14"/>
        <v>23100000&gt;80</v>
      </c>
      <c r="X309" s="23">
        <v>0.1985893798475401</v>
      </c>
    </row>
    <row r="310" spans="13:24">
      <c r="M310">
        <v>12</v>
      </c>
      <c r="N310" s="1">
        <v>58</v>
      </c>
      <c r="O310">
        <v>100000</v>
      </c>
      <c r="P310" t="str">
        <f t="shared" si="15"/>
        <v>1258100000</v>
      </c>
      <c r="Q310" t="str">
        <f>VLOOKUP(N310,'Base rates'!$F$2:$H$1126,3,FALSE)</f>
        <v>56-60</v>
      </c>
      <c r="R310" s="24">
        <f t="shared" si="13"/>
        <v>0.13773082081123633</v>
      </c>
      <c r="T310" t="s">
        <v>27</v>
      </c>
      <c r="U310">
        <v>150000</v>
      </c>
      <c r="V310">
        <v>23</v>
      </c>
      <c r="W310" t="str">
        <f t="shared" si="14"/>
        <v>231500006-25</v>
      </c>
      <c r="X310" s="23">
        <v>0.51033129100953256</v>
      </c>
    </row>
    <row r="311" spans="13:24">
      <c r="M311">
        <v>12</v>
      </c>
      <c r="N311" s="1">
        <v>59</v>
      </c>
      <c r="O311">
        <v>100000</v>
      </c>
      <c r="P311" t="str">
        <f t="shared" si="15"/>
        <v>1259100000</v>
      </c>
      <c r="Q311" t="str">
        <f>VLOOKUP(N311,'Base rates'!$F$2:$H$1126,3,FALSE)</f>
        <v>56-60</v>
      </c>
      <c r="R311" s="24">
        <f t="shared" si="13"/>
        <v>0.13773082081123633</v>
      </c>
      <c r="T311" t="s">
        <v>17</v>
      </c>
      <c r="U311">
        <v>150000</v>
      </c>
      <c r="V311">
        <v>23</v>
      </c>
      <c r="W311" t="str">
        <f t="shared" si="14"/>
        <v>2315000026-35</v>
      </c>
      <c r="X311" s="23">
        <v>0.5016329690028577</v>
      </c>
    </row>
    <row r="312" spans="13:24">
      <c r="M312">
        <v>12</v>
      </c>
      <c r="N312" s="1">
        <v>60</v>
      </c>
      <c r="O312">
        <v>100000</v>
      </c>
      <c r="P312" t="str">
        <f t="shared" si="15"/>
        <v>1260100000</v>
      </c>
      <c r="Q312" t="str">
        <f>VLOOKUP(N312,'Base rates'!$F$2:$H$1126,3,FALSE)</f>
        <v>56-60</v>
      </c>
      <c r="R312" s="24">
        <f t="shared" si="13"/>
        <v>0.13773082081123633</v>
      </c>
      <c r="T312" t="s">
        <v>18</v>
      </c>
      <c r="U312">
        <v>150000</v>
      </c>
      <c r="V312">
        <v>23</v>
      </c>
      <c r="W312" t="str">
        <f t="shared" si="14"/>
        <v>2315000036-45</v>
      </c>
      <c r="X312" s="23">
        <v>0.51045248364324436</v>
      </c>
    </row>
    <row r="313" spans="13:24">
      <c r="M313">
        <v>12</v>
      </c>
      <c r="N313" s="1">
        <v>61</v>
      </c>
      <c r="O313">
        <v>100000</v>
      </c>
      <c r="P313" t="str">
        <f t="shared" si="15"/>
        <v>1261100000</v>
      </c>
      <c r="Q313" t="str">
        <f>VLOOKUP(N313,'Base rates'!$F$2:$H$1126,3,FALSE)</f>
        <v>61-65</v>
      </c>
      <c r="R313" s="24">
        <f t="shared" si="13"/>
        <v>0.1156407917139759</v>
      </c>
      <c r="T313" t="s">
        <v>19</v>
      </c>
      <c r="U313">
        <v>150000</v>
      </c>
      <c r="V313">
        <v>23</v>
      </c>
      <c r="W313" t="str">
        <f t="shared" si="14"/>
        <v>2315000046-50</v>
      </c>
      <c r="X313" s="23">
        <v>0.50689946788001261</v>
      </c>
    </row>
    <row r="314" spans="13:24">
      <c r="M314">
        <v>12</v>
      </c>
      <c r="N314" s="1">
        <v>62</v>
      </c>
      <c r="O314">
        <v>100000</v>
      </c>
      <c r="P314" t="str">
        <f t="shared" si="15"/>
        <v>1262100000</v>
      </c>
      <c r="Q314" t="str">
        <f>VLOOKUP(N314,'Base rates'!$F$2:$H$1126,3,FALSE)</f>
        <v>61-65</v>
      </c>
      <c r="R314" s="24">
        <f t="shared" si="13"/>
        <v>0.1156407917139759</v>
      </c>
      <c r="T314" t="s">
        <v>20</v>
      </c>
      <c r="U314">
        <v>150000</v>
      </c>
      <c r="V314">
        <v>23</v>
      </c>
      <c r="W314" t="str">
        <f t="shared" si="14"/>
        <v>2315000051-55</v>
      </c>
      <c r="X314" s="23">
        <v>0.41366259109842984</v>
      </c>
    </row>
    <row r="315" spans="13:24">
      <c r="M315">
        <v>12</v>
      </c>
      <c r="N315" s="1">
        <v>63</v>
      </c>
      <c r="O315">
        <v>100000</v>
      </c>
      <c r="P315" t="str">
        <f t="shared" si="15"/>
        <v>1263100000</v>
      </c>
      <c r="Q315" t="str">
        <f>VLOOKUP(N315,'Base rates'!$F$2:$H$1126,3,FALSE)</f>
        <v>61-65</v>
      </c>
      <c r="R315" s="24">
        <f t="shared" si="13"/>
        <v>0.1156407917139759</v>
      </c>
      <c r="T315" t="s">
        <v>21</v>
      </c>
      <c r="U315">
        <v>150000</v>
      </c>
      <c r="V315">
        <v>23</v>
      </c>
      <c r="W315" t="str">
        <f t="shared" si="14"/>
        <v>2315000056-60</v>
      </c>
      <c r="X315" s="23">
        <v>0.28507595348456127</v>
      </c>
    </row>
    <row r="316" spans="13:24">
      <c r="M316">
        <v>12</v>
      </c>
      <c r="N316" s="1">
        <v>64</v>
      </c>
      <c r="O316">
        <v>100000</v>
      </c>
      <c r="P316" t="str">
        <f t="shared" si="15"/>
        <v>1264100000</v>
      </c>
      <c r="Q316" t="str">
        <f>VLOOKUP(N316,'Base rates'!$F$2:$H$1126,3,FALSE)</f>
        <v>61-65</v>
      </c>
      <c r="R316" s="24">
        <f t="shared" si="13"/>
        <v>0.1156407917139759</v>
      </c>
      <c r="T316" t="s">
        <v>22</v>
      </c>
      <c r="U316">
        <v>150000</v>
      </c>
      <c r="V316">
        <v>23</v>
      </c>
      <c r="W316" t="str">
        <f t="shared" si="14"/>
        <v>2315000061-65</v>
      </c>
      <c r="X316" s="23">
        <v>0.19707979247270491</v>
      </c>
    </row>
    <row r="317" spans="13:24">
      <c r="M317">
        <v>12</v>
      </c>
      <c r="N317" s="1">
        <v>65</v>
      </c>
      <c r="O317">
        <v>100000</v>
      </c>
      <c r="P317" t="str">
        <f t="shared" si="15"/>
        <v>1265100000</v>
      </c>
      <c r="Q317" t="str">
        <f>VLOOKUP(N317,'Base rates'!$F$2:$H$1126,3,FALSE)</f>
        <v>61-65</v>
      </c>
      <c r="R317" s="24">
        <f t="shared" si="13"/>
        <v>0.1156407917139759</v>
      </c>
      <c r="T317" t="s">
        <v>23</v>
      </c>
      <c r="U317">
        <v>150000</v>
      </c>
      <c r="V317">
        <v>23</v>
      </c>
      <c r="W317" t="str">
        <f t="shared" si="14"/>
        <v>2315000066-70</v>
      </c>
      <c r="X317" s="23">
        <v>0.19085908908592797</v>
      </c>
    </row>
    <row r="318" spans="13:24">
      <c r="M318">
        <v>12</v>
      </c>
      <c r="N318" s="1">
        <v>66</v>
      </c>
      <c r="O318">
        <v>100000</v>
      </c>
      <c r="P318" t="str">
        <f t="shared" si="15"/>
        <v>1266100000</v>
      </c>
      <c r="Q318" t="str">
        <f>VLOOKUP(N318,'Base rates'!$F$2:$H$1126,3,FALSE)</f>
        <v>66-70</v>
      </c>
      <c r="R318" s="24">
        <f t="shared" si="13"/>
        <v>9.8413763447556368E-2</v>
      </c>
      <c r="T318" t="s">
        <v>24</v>
      </c>
      <c r="U318">
        <v>150000</v>
      </c>
      <c r="V318">
        <v>23</v>
      </c>
      <c r="W318" t="str">
        <f t="shared" si="14"/>
        <v>2315000071-75</v>
      </c>
      <c r="X318" s="23">
        <v>0.19461032032474612</v>
      </c>
    </row>
    <row r="319" spans="13:24">
      <c r="M319">
        <v>12</v>
      </c>
      <c r="N319" s="1">
        <v>67</v>
      </c>
      <c r="O319">
        <v>100000</v>
      </c>
      <c r="P319" t="str">
        <f t="shared" si="15"/>
        <v>1267100000</v>
      </c>
      <c r="Q319" t="str">
        <f>VLOOKUP(N319,'Base rates'!$F$2:$H$1126,3,FALSE)</f>
        <v>66-70</v>
      </c>
      <c r="R319" s="24">
        <f t="shared" si="13"/>
        <v>9.8413763447556368E-2</v>
      </c>
      <c r="T319" t="s">
        <v>25</v>
      </c>
      <c r="U319">
        <v>150000</v>
      </c>
      <c r="V319">
        <v>23</v>
      </c>
      <c r="W319" t="str">
        <f t="shared" si="14"/>
        <v>2315000076-80</v>
      </c>
      <c r="X319" s="23">
        <v>0.1959221943117504</v>
      </c>
    </row>
    <row r="320" spans="13:24">
      <c r="M320">
        <v>12</v>
      </c>
      <c r="N320" s="1">
        <v>68</v>
      </c>
      <c r="O320">
        <v>100000</v>
      </c>
      <c r="P320" t="str">
        <f t="shared" si="15"/>
        <v>1268100000</v>
      </c>
      <c r="Q320" t="str">
        <f>VLOOKUP(N320,'Base rates'!$F$2:$H$1126,3,FALSE)</f>
        <v>66-70</v>
      </c>
      <c r="R320" s="24">
        <f t="shared" si="13"/>
        <v>9.8413763447556368E-2</v>
      </c>
      <c r="T320" t="s">
        <v>26</v>
      </c>
      <c r="U320">
        <v>150000</v>
      </c>
      <c r="V320">
        <v>23</v>
      </c>
      <c r="W320" t="str">
        <f t="shared" si="14"/>
        <v>23150000&gt;80</v>
      </c>
      <c r="X320" s="23">
        <v>0.19413192146272462</v>
      </c>
    </row>
    <row r="321" spans="13:24">
      <c r="M321">
        <v>12</v>
      </c>
      <c r="N321" s="1">
        <v>69</v>
      </c>
      <c r="O321">
        <v>100000</v>
      </c>
      <c r="P321" t="str">
        <f t="shared" si="15"/>
        <v>1269100000</v>
      </c>
      <c r="Q321" t="str">
        <f>VLOOKUP(N321,'Base rates'!$F$2:$H$1126,3,FALSE)</f>
        <v>66-70</v>
      </c>
      <c r="R321" s="24">
        <f t="shared" si="13"/>
        <v>9.8413763447556368E-2</v>
      </c>
      <c r="T321" t="s">
        <v>27</v>
      </c>
      <c r="U321">
        <v>200000</v>
      </c>
      <c r="V321">
        <v>23</v>
      </c>
      <c r="W321" t="str">
        <f t="shared" si="14"/>
        <v>232000006-25</v>
      </c>
      <c r="X321" s="23">
        <v>0.50531571962580357</v>
      </c>
    </row>
    <row r="322" spans="13:24">
      <c r="M322">
        <v>12</v>
      </c>
      <c r="N322" s="1">
        <v>70</v>
      </c>
      <c r="O322">
        <v>100000</v>
      </c>
      <c r="P322" t="str">
        <f t="shared" si="15"/>
        <v>1270100000</v>
      </c>
      <c r="Q322" t="str">
        <f>VLOOKUP(N322,'Base rates'!$F$2:$H$1126,3,FALSE)</f>
        <v>66-70</v>
      </c>
      <c r="R322" s="24">
        <f t="shared" si="13"/>
        <v>9.8413763447556368E-2</v>
      </c>
      <c r="T322" t="s">
        <v>17</v>
      </c>
      <c r="U322">
        <v>200000</v>
      </c>
      <c r="V322">
        <v>23</v>
      </c>
      <c r="W322" t="str">
        <f t="shared" si="14"/>
        <v>2320000026-35</v>
      </c>
      <c r="X322" s="23">
        <v>0.49652830257559788</v>
      </c>
    </row>
    <row r="323" spans="13:24">
      <c r="M323">
        <v>12</v>
      </c>
      <c r="N323" s="1">
        <v>71</v>
      </c>
      <c r="O323">
        <v>100000</v>
      </c>
      <c r="P323" t="str">
        <f t="shared" si="15"/>
        <v>1271100000</v>
      </c>
      <c r="Q323" t="str">
        <f>VLOOKUP(N323,'Base rates'!$F$2:$H$1126,3,FALSE)</f>
        <v>71-75</v>
      </c>
      <c r="R323" s="24">
        <f t="shared" ref="R323:R386" si="16">VLOOKUP(M323&amp;O323&amp;Q323,$W$2:$X$694,2,FALSE)</f>
        <v>8.4801060375875981E-2</v>
      </c>
      <c r="T323" t="s">
        <v>18</v>
      </c>
      <c r="U323">
        <v>200000</v>
      </c>
      <c r="V323">
        <v>23</v>
      </c>
      <c r="W323" t="str">
        <f t="shared" ref="W323:W386" si="17">V323&amp;U323&amp;T323</f>
        <v>2320000036-45</v>
      </c>
      <c r="X323" s="23">
        <v>0.50553921851329964</v>
      </c>
    </row>
    <row r="324" spans="13:24">
      <c r="M324">
        <v>12</v>
      </c>
      <c r="N324" s="1">
        <v>72</v>
      </c>
      <c r="O324">
        <v>100000</v>
      </c>
      <c r="P324" t="str">
        <f t="shared" ref="P324:P387" si="18">M324&amp;N324&amp;O324</f>
        <v>1272100000</v>
      </c>
      <c r="Q324" t="str">
        <f>VLOOKUP(N324,'Base rates'!$F$2:$H$1126,3,FALSE)</f>
        <v>71-75</v>
      </c>
      <c r="R324" s="24">
        <f t="shared" si="16"/>
        <v>8.4801060375875981E-2</v>
      </c>
      <c r="T324" t="s">
        <v>19</v>
      </c>
      <c r="U324">
        <v>200000</v>
      </c>
      <c r="V324">
        <v>23</v>
      </c>
      <c r="W324" t="str">
        <f t="shared" si="17"/>
        <v>2320000046-50</v>
      </c>
      <c r="X324" s="23">
        <v>0.5024943602010119</v>
      </c>
    </row>
    <row r="325" spans="13:24">
      <c r="M325">
        <v>12</v>
      </c>
      <c r="N325" s="1">
        <v>73</v>
      </c>
      <c r="O325">
        <v>100000</v>
      </c>
      <c r="P325" t="str">
        <f t="shared" si="18"/>
        <v>1273100000</v>
      </c>
      <c r="Q325" t="str">
        <f>VLOOKUP(N325,'Base rates'!$F$2:$H$1126,3,FALSE)</f>
        <v>71-75</v>
      </c>
      <c r="R325" s="24">
        <f t="shared" si="16"/>
        <v>8.4801060375875981E-2</v>
      </c>
      <c r="T325" t="s">
        <v>20</v>
      </c>
      <c r="U325">
        <v>200000</v>
      </c>
      <c r="V325">
        <v>23</v>
      </c>
      <c r="W325" t="str">
        <f t="shared" si="17"/>
        <v>2320000051-55</v>
      </c>
      <c r="X325" s="23">
        <v>0.40884172262131191</v>
      </c>
    </row>
    <row r="326" spans="13:24">
      <c r="M326">
        <v>12</v>
      </c>
      <c r="N326" s="1">
        <v>74</v>
      </c>
      <c r="O326">
        <v>100000</v>
      </c>
      <c r="P326" t="str">
        <f t="shared" si="18"/>
        <v>1274100000</v>
      </c>
      <c r="Q326" t="str">
        <f>VLOOKUP(N326,'Base rates'!$F$2:$H$1126,3,FALSE)</f>
        <v>71-75</v>
      </c>
      <c r="R326" s="24">
        <f t="shared" si="16"/>
        <v>8.4801060375875981E-2</v>
      </c>
      <c r="T326" t="s">
        <v>21</v>
      </c>
      <c r="U326">
        <v>200000</v>
      </c>
      <c r="V326">
        <v>23</v>
      </c>
      <c r="W326" t="str">
        <f t="shared" si="17"/>
        <v>2320000056-60</v>
      </c>
      <c r="X326" s="23">
        <v>0.27958543056358776</v>
      </c>
    </row>
    <row r="327" spans="13:24">
      <c r="M327">
        <v>12</v>
      </c>
      <c r="N327" s="1">
        <v>75</v>
      </c>
      <c r="O327">
        <v>100000</v>
      </c>
      <c r="P327" t="str">
        <f t="shared" si="18"/>
        <v>1275100000</v>
      </c>
      <c r="Q327" t="str">
        <f>VLOOKUP(N327,'Base rates'!$F$2:$H$1126,3,FALSE)</f>
        <v>71-75</v>
      </c>
      <c r="R327" s="24">
        <f t="shared" si="16"/>
        <v>8.4801060375875981E-2</v>
      </c>
      <c r="T327" t="s">
        <v>22</v>
      </c>
      <c r="U327">
        <v>200000</v>
      </c>
      <c r="V327">
        <v>23</v>
      </c>
      <c r="W327" t="str">
        <f t="shared" si="17"/>
        <v>2320000061-65</v>
      </c>
      <c r="X327" s="23">
        <v>0.19131008650897297</v>
      </c>
    </row>
    <row r="328" spans="13:24">
      <c r="M328">
        <v>12</v>
      </c>
      <c r="N328" s="1">
        <v>76</v>
      </c>
      <c r="O328">
        <v>100000</v>
      </c>
      <c r="P328" t="str">
        <f t="shared" si="18"/>
        <v>1276100000</v>
      </c>
      <c r="Q328" t="str">
        <f>VLOOKUP(N328,'Base rates'!$F$2:$H$1126,3,FALSE)</f>
        <v>76-80</v>
      </c>
      <c r="R328" s="24">
        <f t="shared" si="16"/>
        <v>6.9535114038053569E-2</v>
      </c>
      <c r="T328" t="s">
        <v>23</v>
      </c>
      <c r="U328">
        <v>200000</v>
      </c>
      <c r="V328">
        <v>23</v>
      </c>
      <c r="W328" t="str">
        <f t="shared" si="17"/>
        <v>2320000066-70</v>
      </c>
      <c r="X328" s="23">
        <v>0.18561437554136939</v>
      </c>
    </row>
    <row r="329" spans="13:24">
      <c r="M329">
        <v>12</v>
      </c>
      <c r="N329" s="1">
        <v>77</v>
      </c>
      <c r="O329">
        <v>100000</v>
      </c>
      <c r="P329" t="str">
        <f t="shared" si="18"/>
        <v>1277100000</v>
      </c>
      <c r="Q329" t="str">
        <f>VLOOKUP(N329,'Base rates'!$F$2:$H$1126,3,FALSE)</f>
        <v>76-80</v>
      </c>
      <c r="R329" s="24">
        <f t="shared" si="16"/>
        <v>6.9535114038053569E-2</v>
      </c>
      <c r="T329" t="s">
        <v>24</v>
      </c>
      <c r="U329">
        <v>200000</v>
      </c>
      <c r="V329">
        <v>23</v>
      </c>
      <c r="W329" t="str">
        <f t="shared" si="17"/>
        <v>2320000071-75</v>
      </c>
      <c r="X329" s="23">
        <v>0.18935774122118965</v>
      </c>
    </row>
    <row r="330" spans="13:24">
      <c r="M330">
        <v>12</v>
      </c>
      <c r="N330" s="1">
        <v>78</v>
      </c>
      <c r="O330">
        <v>100000</v>
      </c>
      <c r="P330" t="str">
        <f t="shared" si="18"/>
        <v>1278100000</v>
      </c>
      <c r="Q330" t="str">
        <f>VLOOKUP(N330,'Base rates'!$F$2:$H$1126,3,FALSE)</f>
        <v>76-80</v>
      </c>
      <c r="R330" s="24">
        <f t="shared" si="16"/>
        <v>6.9535114038053569E-2</v>
      </c>
      <c r="T330" t="s">
        <v>25</v>
      </c>
      <c r="U330">
        <v>200000</v>
      </c>
      <c r="V330">
        <v>23</v>
      </c>
      <c r="W330" t="str">
        <f t="shared" si="17"/>
        <v>2320000076-80</v>
      </c>
      <c r="X330" s="23">
        <v>0.19127974841218187</v>
      </c>
    </row>
    <row r="331" spans="13:24">
      <c r="M331">
        <v>12</v>
      </c>
      <c r="N331" s="1">
        <v>79</v>
      </c>
      <c r="O331">
        <v>100000</v>
      </c>
      <c r="P331" t="str">
        <f t="shared" si="18"/>
        <v>1279100000</v>
      </c>
      <c r="Q331" t="str">
        <f>VLOOKUP(N331,'Base rates'!$F$2:$H$1126,3,FALSE)</f>
        <v>76-80</v>
      </c>
      <c r="R331" s="24">
        <f t="shared" si="16"/>
        <v>6.9535114038053569E-2</v>
      </c>
      <c r="T331" t="s">
        <v>26</v>
      </c>
      <c r="U331">
        <v>200000</v>
      </c>
      <c r="V331">
        <v>23</v>
      </c>
      <c r="W331" t="str">
        <f t="shared" si="17"/>
        <v>23200000&gt;80</v>
      </c>
      <c r="X331" s="23">
        <v>0.19000099125162584</v>
      </c>
    </row>
    <row r="332" spans="13:24">
      <c r="M332">
        <v>12</v>
      </c>
      <c r="N332" s="1">
        <v>80</v>
      </c>
      <c r="O332">
        <v>100000</v>
      </c>
      <c r="P332" t="str">
        <f t="shared" si="18"/>
        <v>1280100000</v>
      </c>
      <c r="Q332" t="str">
        <f>VLOOKUP(N332,'Base rates'!$F$2:$H$1126,3,FALSE)</f>
        <v>76-80</v>
      </c>
      <c r="R332" s="24">
        <f t="shared" si="16"/>
        <v>6.9535114038053569E-2</v>
      </c>
      <c r="T332" t="s">
        <v>27</v>
      </c>
      <c r="U332">
        <v>250000</v>
      </c>
      <c r="V332">
        <v>23</v>
      </c>
      <c r="W332" t="str">
        <f t="shared" si="17"/>
        <v>232500006-25</v>
      </c>
      <c r="X332" s="23">
        <v>0.50060240003290457</v>
      </c>
    </row>
    <row r="333" spans="13:24">
      <c r="M333">
        <v>12</v>
      </c>
      <c r="N333" s="1">
        <v>81</v>
      </c>
      <c r="O333">
        <v>100000</v>
      </c>
      <c r="P333" t="str">
        <f t="shared" si="18"/>
        <v>1281100000</v>
      </c>
      <c r="Q333" t="str">
        <f>VLOOKUP(N333,'Base rates'!$F$2:$H$1126,3,FALSE)</f>
        <v>&gt;80</v>
      </c>
      <c r="R333" s="24">
        <f t="shared" si="16"/>
        <v>6.0080500941045445E-2</v>
      </c>
      <c r="T333" t="s">
        <v>17</v>
      </c>
      <c r="U333">
        <v>250000</v>
      </c>
      <c r="V333">
        <v>23</v>
      </c>
      <c r="W333" t="str">
        <f t="shared" si="17"/>
        <v>2325000026-35</v>
      </c>
      <c r="X333" s="23">
        <v>0.4917312570455773</v>
      </c>
    </row>
    <row r="334" spans="13:24">
      <c r="M334">
        <v>12</v>
      </c>
      <c r="N334" s="1">
        <v>82</v>
      </c>
      <c r="O334">
        <v>100000</v>
      </c>
      <c r="P334" t="str">
        <f t="shared" si="18"/>
        <v>1282100000</v>
      </c>
      <c r="Q334" t="str">
        <f>VLOOKUP(N334,'Base rates'!$F$2:$H$1126,3,FALSE)</f>
        <v>&gt;80</v>
      </c>
      <c r="R334" s="24">
        <f t="shared" si="16"/>
        <v>6.0080500941045445E-2</v>
      </c>
      <c r="T334" t="s">
        <v>18</v>
      </c>
      <c r="U334">
        <v>250000</v>
      </c>
      <c r="V334">
        <v>23</v>
      </c>
      <c r="W334" t="str">
        <f t="shared" si="17"/>
        <v>2325000036-45</v>
      </c>
      <c r="X334" s="23">
        <v>0.50093703412048429</v>
      </c>
    </row>
    <row r="335" spans="13:24">
      <c r="M335">
        <v>12</v>
      </c>
      <c r="N335" s="1">
        <v>83</v>
      </c>
      <c r="O335">
        <v>100000</v>
      </c>
      <c r="P335" t="str">
        <f t="shared" si="18"/>
        <v>1283100000</v>
      </c>
      <c r="Q335" t="str">
        <f>VLOOKUP(N335,'Base rates'!$F$2:$H$1126,3,FALSE)</f>
        <v>&gt;80</v>
      </c>
      <c r="R335" s="24">
        <f t="shared" si="16"/>
        <v>6.0080500941045445E-2</v>
      </c>
      <c r="T335" t="s">
        <v>19</v>
      </c>
      <c r="U335">
        <v>250000</v>
      </c>
      <c r="V335">
        <v>23</v>
      </c>
      <c r="W335" t="str">
        <f t="shared" si="17"/>
        <v>2325000046-50</v>
      </c>
      <c r="X335" s="23">
        <v>0.49838957537277517</v>
      </c>
    </row>
    <row r="336" spans="13:24">
      <c r="M336">
        <v>12</v>
      </c>
      <c r="N336" s="1">
        <v>84</v>
      </c>
      <c r="O336">
        <v>100000</v>
      </c>
      <c r="P336" t="str">
        <f t="shared" si="18"/>
        <v>1284100000</v>
      </c>
      <c r="Q336" t="str">
        <f>VLOOKUP(N336,'Base rates'!$F$2:$H$1126,3,FALSE)</f>
        <v>&gt;80</v>
      </c>
      <c r="R336" s="24">
        <f t="shared" si="16"/>
        <v>6.0080500941045445E-2</v>
      </c>
      <c r="T336" t="s">
        <v>20</v>
      </c>
      <c r="U336">
        <v>250000</v>
      </c>
      <c r="V336">
        <v>23</v>
      </c>
      <c r="W336" t="str">
        <f t="shared" si="17"/>
        <v>2325000051-55</v>
      </c>
      <c r="X336" s="23">
        <v>0.40435563759489646</v>
      </c>
    </row>
    <row r="337" spans="13:24">
      <c r="M337">
        <v>12</v>
      </c>
      <c r="N337" s="1">
        <v>85</v>
      </c>
      <c r="O337">
        <v>100000</v>
      </c>
      <c r="P337" t="str">
        <f t="shared" si="18"/>
        <v>1285100000</v>
      </c>
      <c r="Q337" t="str">
        <f>VLOOKUP(N337,'Base rates'!$F$2:$H$1126,3,FALSE)</f>
        <v>&gt;80</v>
      </c>
      <c r="R337" s="24">
        <f t="shared" si="16"/>
        <v>6.0080500941045445E-2</v>
      </c>
      <c r="T337" t="s">
        <v>21</v>
      </c>
      <c r="U337">
        <v>250000</v>
      </c>
      <c r="V337">
        <v>23</v>
      </c>
      <c r="W337" t="str">
        <f t="shared" si="17"/>
        <v>2325000056-60</v>
      </c>
      <c r="X337" s="23">
        <v>0.27448149617804951</v>
      </c>
    </row>
    <row r="338" spans="13:24">
      <c r="M338">
        <v>12</v>
      </c>
      <c r="N338" s="1">
        <v>86</v>
      </c>
      <c r="O338">
        <v>100000</v>
      </c>
      <c r="P338" t="str">
        <f t="shared" si="18"/>
        <v>1286100000</v>
      </c>
      <c r="Q338" t="str">
        <f>VLOOKUP(N338,'Base rates'!$F$2:$H$1126,3,FALSE)</f>
        <v>&gt;80</v>
      </c>
      <c r="R338" s="24">
        <f t="shared" si="16"/>
        <v>6.0080500941045445E-2</v>
      </c>
      <c r="T338" t="s">
        <v>22</v>
      </c>
      <c r="U338">
        <v>250000</v>
      </c>
      <c r="V338">
        <v>23</v>
      </c>
      <c r="W338" t="str">
        <f t="shared" si="17"/>
        <v>2325000061-65</v>
      </c>
      <c r="X338" s="23">
        <v>0.18595169732761785</v>
      </c>
    </row>
    <row r="339" spans="13:24">
      <c r="M339">
        <v>12</v>
      </c>
      <c r="N339" s="1">
        <v>87</v>
      </c>
      <c r="O339">
        <v>100000</v>
      </c>
      <c r="P339" t="str">
        <f t="shared" si="18"/>
        <v>1287100000</v>
      </c>
      <c r="Q339" t="str">
        <f>VLOOKUP(N339,'Base rates'!$F$2:$H$1126,3,FALSE)</f>
        <v>&gt;80</v>
      </c>
      <c r="R339" s="24">
        <f t="shared" si="16"/>
        <v>6.0080500941045445E-2</v>
      </c>
      <c r="T339" t="s">
        <v>23</v>
      </c>
      <c r="U339">
        <v>250000</v>
      </c>
      <c r="V339">
        <v>23</v>
      </c>
      <c r="W339" t="str">
        <f t="shared" si="17"/>
        <v>2325000066-70</v>
      </c>
      <c r="X339" s="23">
        <v>0.18074262641693761</v>
      </c>
    </row>
    <row r="340" spans="13:24">
      <c r="M340">
        <v>12</v>
      </c>
      <c r="N340" s="1">
        <v>88</v>
      </c>
      <c r="O340">
        <v>100000</v>
      </c>
      <c r="P340" t="str">
        <f t="shared" si="18"/>
        <v>1288100000</v>
      </c>
      <c r="Q340" t="str">
        <f>VLOOKUP(N340,'Base rates'!$F$2:$H$1126,3,FALSE)</f>
        <v>&gt;80</v>
      </c>
      <c r="R340" s="24">
        <f t="shared" si="16"/>
        <v>6.0080500941045445E-2</v>
      </c>
      <c r="T340" t="s">
        <v>24</v>
      </c>
      <c r="U340">
        <v>250000</v>
      </c>
      <c r="V340">
        <v>23</v>
      </c>
      <c r="W340" t="str">
        <f t="shared" si="17"/>
        <v>2325000071-75</v>
      </c>
      <c r="X340" s="23">
        <v>0.18447309263969336</v>
      </c>
    </row>
    <row r="341" spans="13:24">
      <c r="M341">
        <v>12</v>
      </c>
      <c r="N341" s="1">
        <v>89</v>
      </c>
      <c r="O341">
        <v>100000</v>
      </c>
      <c r="P341" t="str">
        <f t="shared" si="18"/>
        <v>1289100000</v>
      </c>
      <c r="Q341" t="str">
        <f>VLOOKUP(N341,'Base rates'!$F$2:$H$1126,3,FALSE)</f>
        <v>&gt;80</v>
      </c>
      <c r="R341" s="24">
        <f t="shared" si="16"/>
        <v>6.0080500941045445E-2</v>
      </c>
      <c r="T341" t="s">
        <v>25</v>
      </c>
      <c r="U341">
        <v>250000</v>
      </c>
      <c r="V341">
        <v>23</v>
      </c>
      <c r="W341" t="str">
        <f t="shared" si="17"/>
        <v>2325000076-80</v>
      </c>
      <c r="X341" s="23">
        <v>0.18696408447180324</v>
      </c>
    </row>
    <row r="342" spans="13:24">
      <c r="M342">
        <v>12</v>
      </c>
      <c r="N342" s="1">
        <v>90</v>
      </c>
      <c r="O342">
        <v>100000</v>
      </c>
      <c r="P342" t="str">
        <f t="shared" si="18"/>
        <v>1290100000</v>
      </c>
      <c r="Q342" t="str">
        <f>VLOOKUP(N342,'Base rates'!$F$2:$H$1126,3,FALSE)</f>
        <v>&gt;80</v>
      </c>
      <c r="R342" s="24">
        <f t="shared" si="16"/>
        <v>6.0080500941045445E-2</v>
      </c>
      <c r="T342" t="s">
        <v>26</v>
      </c>
      <c r="U342">
        <v>250000</v>
      </c>
      <c r="V342">
        <v>23</v>
      </c>
      <c r="W342" t="str">
        <f t="shared" si="17"/>
        <v>23250000&gt;80</v>
      </c>
      <c r="X342" s="23">
        <v>0.18616197753320785</v>
      </c>
    </row>
    <row r="343" spans="13:24">
      <c r="M343">
        <v>12</v>
      </c>
      <c r="N343" s="1">
        <v>91</v>
      </c>
      <c r="O343">
        <v>100000</v>
      </c>
      <c r="P343" t="str">
        <f t="shared" si="18"/>
        <v>1291100000</v>
      </c>
      <c r="Q343" t="str">
        <f>VLOOKUP(N343,'Base rates'!$F$2:$H$1126,3,FALSE)</f>
        <v>&gt;80</v>
      </c>
      <c r="R343" s="24">
        <f t="shared" si="16"/>
        <v>6.0080500941045445E-2</v>
      </c>
      <c r="T343" t="s">
        <v>27</v>
      </c>
      <c r="U343">
        <v>300000</v>
      </c>
      <c r="V343">
        <v>23</v>
      </c>
      <c r="W343" t="str">
        <f t="shared" si="17"/>
        <v>233000006-25</v>
      </c>
      <c r="X343" s="23">
        <v>0.49616480963619003</v>
      </c>
    </row>
    <row r="344" spans="13:24">
      <c r="M344">
        <v>12</v>
      </c>
      <c r="N344" s="1">
        <v>92</v>
      </c>
      <c r="O344">
        <v>100000</v>
      </c>
      <c r="P344" t="str">
        <f t="shared" si="18"/>
        <v>1292100000</v>
      </c>
      <c r="Q344" t="str">
        <f>VLOOKUP(N344,'Base rates'!$F$2:$H$1126,3,FALSE)</f>
        <v>&gt;80</v>
      </c>
      <c r="R344" s="24">
        <f t="shared" si="16"/>
        <v>6.0080500941045445E-2</v>
      </c>
      <c r="T344" t="s">
        <v>17</v>
      </c>
      <c r="U344">
        <v>300000</v>
      </c>
      <c r="V344">
        <v>23</v>
      </c>
      <c r="W344" t="str">
        <f t="shared" si="17"/>
        <v>2330000026-35</v>
      </c>
      <c r="X344" s="23">
        <v>0.48721483867906268</v>
      </c>
    </row>
    <row r="345" spans="13:24">
      <c r="M345">
        <v>12</v>
      </c>
      <c r="N345" s="1">
        <v>93</v>
      </c>
      <c r="O345">
        <v>100000</v>
      </c>
      <c r="P345" t="str">
        <f t="shared" si="18"/>
        <v>1293100000</v>
      </c>
      <c r="Q345" t="str">
        <f>VLOOKUP(N345,'Base rates'!$F$2:$H$1126,3,FALSE)</f>
        <v>&gt;80</v>
      </c>
      <c r="R345" s="24">
        <f t="shared" si="16"/>
        <v>6.0080500941045445E-2</v>
      </c>
      <c r="T345" t="s">
        <v>18</v>
      </c>
      <c r="U345">
        <v>300000</v>
      </c>
      <c r="V345">
        <v>23</v>
      </c>
      <c r="W345" t="str">
        <f t="shared" si="17"/>
        <v>2330000036-45</v>
      </c>
      <c r="X345" s="23">
        <v>0.49654502552108071</v>
      </c>
    </row>
    <row r="346" spans="13:24">
      <c r="M346">
        <v>12</v>
      </c>
      <c r="N346" s="1">
        <v>94</v>
      </c>
      <c r="O346">
        <v>100000</v>
      </c>
      <c r="P346" t="str">
        <f t="shared" si="18"/>
        <v>1294100000</v>
      </c>
      <c r="Q346" t="str">
        <f>VLOOKUP(N346,'Base rates'!$F$2:$H$1126,3,FALSE)</f>
        <v>&gt;80</v>
      </c>
      <c r="R346" s="24">
        <f t="shared" si="16"/>
        <v>6.0080500941045445E-2</v>
      </c>
      <c r="T346" t="s">
        <v>19</v>
      </c>
      <c r="U346">
        <v>300000</v>
      </c>
      <c r="V346">
        <v>23</v>
      </c>
      <c r="W346" t="str">
        <f t="shared" si="17"/>
        <v>2330000046-50</v>
      </c>
      <c r="X346" s="23">
        <v>0.49455541356441712</v>
      </c>
    </row>
    <row r="347" spans="13:24">
      <c r="M347">
        <v>12</v>
      </c>
      <c r="N347" s="1">
        <v>95</v>
      </c>
      <c r="O347">
        <v>100000</v>
      </c>
      <c r="P347" t="str">
        <f t="shared" si="18"/>
        <v>1295100000</v>
      </c>
      <c r="Q347" t="str">
        <f>VLOOKUP(N347,'Base rates'!$F$2:$H$1126,3,FALSE)</f>
        <v>&gt;80</v>
      </c>
      <c r="R347" s="24">
        <f t="shared" si="16"/>
        <v>6.0080500941045445E-2</v>
      </c>
      <c r="T347" t="s">
        <v>20</v>
      </c>
      <c r="U347">
        <v>300000</v>
      </c>
      <c r="V347">
        <v>23</v>
      </c>
      <c r="W347" t="str">
        <f t="shared" si="17"/>
        <v>2330000051-55</v>
      </c>
      <c r="X347" s="23">
        <v>0.40017063289796007</v>
      </c>
    </row>
    <row r="348" spans="13:24">
      <c r="M348">
        <v>12</v>
      </c>
      <c r="N348" s="1">
        <v>96</v>
      </c>
      <c r="O348">
        <v>100000</v>
      </c>
      <c r="P348" t="str">
        <f t="shared" si="18"/>
        <v>1296100000</v>
      </c>
      <c r="Q348" t="str">
        <f>VLOOKUP(N348,'Base rates'!$F$2:$H$1126,3,FALSE)</f>
        <v>&gt;80</v>
      </c>
      <c r="R348" s="24">
        <f t="shared" si="16"/>
        <v>6.0080500941045445E-2</v>
      </c>
      <c r="T348" t="s">
        <v>21</v>
      </c>
      <c r="U348">
        <v>300000</v>
      </c>
      <c r="V348">
        <v>23</v>
      </c>
      <c r="W348" t="str">
        <f t="shared" si="17"/>
        <v>2330000056-60</v>
      </c>
      <c r="X348" s="23">
        <v>0.26972470922065028</v>
      </c>
    </row>
    <row r="349" spans="13:24">
      <c r="M349">
        <v>12</v>
      </c>
      <c r="N349" s="1">
        <v>97</v>
      </c>
      <c r="O349">
        <v>100000</v>
      </c>
      <c r="P349" t="str">
        <f t="shared" si="18"/>
        <v>1297100000</v>
      </c>
      <c r="Q349" t="str">
        <f>VLOOKUP(N349,'Base rates'!$F$2:$H$1126,3,FALSE)</f>
        <v>&gt;80</v>
      </c>
      <c r="R349" s="24">
        <f t="shared" si="16"/>
        <v>6.0080500941045445E-2</v>
      </c>
      <c r="T349" t="s">
        <v>22</v>
      </c>
      <c r="U349">
        <v>300000</v>
      </c>
      <c r="V349">
        <v>23</v>
      </c>
      <c r="W349" t="str">
        <f t="shared" si="17"/>
        <v>2330000061-65</v>
      </c>
      <c r="X349" s="23">
        <v>0.18096215517648329</v>
      </c>
    </row>
    <row r="350" spans="13:24">
      <c r="M350">
        <v>12</v>
      </c>
      <c r="N350" s="1">
        <v>98</v>
      </c>
      <c r="O350">
        <v>100000</v>
      </c>
      <c r="P350" t="str">
        <f t="shared" si="18"/>
        <v>1298100000</v>
      </c>
      <c r="Q350" t="str">
        <f>VLOOKUP(N350,'Base rates'!$F$2:$H$1126,3,FALSE)</f>
        <v>&gt;80</v>
      </c>
      <c r="R350" s="24">
        <f t="shared" si="16"/>
        <v>6.0080500941045445E-2</v>
      </c>
      <c r="T350" t="s">
        <v>23</v>
      </c>
      <c r="U350">
        <v>300000</v>
      </c>
      <c r="V350">
        <v>23</v>
      </c>
      <c r="W350" t="str">
        <f t="shared" si="17"/>
        <v>2330000066-70</v>
      </c>
      <c r="X350" s="23">
        <v>0.17605903743733209</v>
      </c>
    </row>
    <row r="351" spans="13:24">
      <c r="M351">
        <v>12</v>
      </c>
      <c r="N351" s="1">
        <v>99</v>
      </c>
      <c r="O351">
        <v>100000</v>
      </c>
      <c r="P351" t="str">
        <f t="shared" si="18"/>
        <v>1299100000</v>
      </c>
      <c r="Q351" t="str">
        <f>VLOOKUP(N351,'Base rates'!$F$2:$H$1126,3,FALSE)</f>
        <v>&gt;80</v>
      </c>
      <c r="R351" s="24">
        <f t="shared" si="16"/>
        <v>6.0080500941045445E-2</v>
      </c>
      <c r="T351" t="s">
        <v>24</v>
      </c>
      <c r="U351">
        <v>300000</v>
      </c>
      <c r="V351">
        <v>23</v>
      </c>
      <c r="W351" t="str">
        <f t="shared" si="17"/>
        <v>2330000071-75</v>
      </c>
      <c r="X351" s="23">
        <v>0.17983700747689557</v>
      </c>
    </row>
    <row r="352" spans="13:24">
      <c r="M352">
        <v>12</v>
      </c>
      <c r="N352" s="1">
        <v>100</v>
      </c>
      <c r="O352">
        <v>100000</v>
      </c>
      <c r="P352" t="str">
        <f t="shared" si="18"/>
        <v>12100100000</v>
      </c>
      <c r="Q352" t="str">
        <f>VLOOKUP(N352,'Base rates'!$F$2:$H$1126,3,FALSE)</f>
        <v>&gt;80</v>
      </c>
      <c r="R352" s="24">
        <f t="shared" si="16"/>
        <v>6.0080500941045445E-2</v>
      </c>
      <c r="T352" t="s">
        <v>25</v>
      </c>
      <c r="U352">
        <v>300000</v>
      </c>
      <c r="V352">
        <v>23</v>
      </c>
      <c r="W352" t="str">
        <f t="shared" si="17"/>
        <v>2330000076-80</v>
      </c>
      <c r="X352" s="23">
        <v>0.18286015827129065</v>
      </c>
    </row>
    <row r="353" spans="13:24">
      <c r="M353">
        <v>12</v>
      </c>
      <c r="N353" s="1">
        <v>101</v>
      </c>
      <c r="O353">
        <v>100000</v>
      </c>
      <c r="P353" t="str">
        <f t="shared" si="18"/>
        <v>12101100000</v>
      </c>
      <c r="Q353" t="str">
        <f>VLOOKUP(N353,'Base rates'!$F$2:$H$1126,3,FALSE)</f>
        <v>&gt;80</v>
      </c>
      <c r="R353" s="24">
        <f t="shared" si="16"/>
        <v>6.0080500941045445E-2</v>
      </c>
      <c r="T353" t="s">
        <v>26</v>
      </c>
      <c r="U353">
        <v>300000</v>
      </c>
      <c r="V353">
        <v>23</v>
      </c>
      <c r="W353" t="str">
        <f t="shared" si="17"/>
        <v>23300000&gt;80</v>
      </c>
      <c r="X353" s="23">
        <v>0.1825032437504549</v>
      </c>
    </row>
    <row r="354" spans="13:24">
      <c r="M354">
        <v>12</v>
      </c>
      <c r="N354" s="1">
        <v>102</v>
      </c>
      <c r="O354">
        <v>100000</v>
      </c>
      <c r="P354" t="str">
        <f t="shared" si="18"/>
        <v>12102100000</v>
      </c>
      <c r="Q354" t="str">
        <f>VLOOKUP(N354,'Base rates'!$F$2:$H$1126,3,FALSE)</f>
        <v>&gt;80</v>
      </c>
      <c r="R354" s="24">
        <f t="shared" si="16"/>
        <v>6.0080500941045445E-2</v>
      </c>
      <c r="T354" t="s">
        <v>27</v>
      </c>
      <c r="U354">
        <v>350000</v>
      </c>
      <c r="V354">
        <v>23</v>
      </c>
      <c r="W354" t="str">
        <f t="shared" si="17"/>
        <v>233500006-25</v>
      </c>
      <c r="X354" s="23">
        <v>0.49197944079712208</v>
      </c>
    </row>
    <row r="355" spans="13:24">
      <c r="M355">
        <v>12</v>
      </c>
      <c r="N355" s="1">
        <v>103</v>
      </c>
      <c r="O355">
        <v>100000</v>
      </c>
      <c r="P355" t="str">
        <f t="shared" si="18"/>
        <v>12103100000</v>
      </c>
      <c r="Q355" t="str">
        <f>VLOOKUP(N355,'Base rates'!$F$2:$H$1126,3,FALSE)</f>
        <v>&gt;80</v>
      </c>
      <c r="R355" s="24">
        <f t="shared" si="16"/>
        <v>6.0080500941045445E-2</v>
      </c>
      <c r="T355" t="s">
        <v>17</v>
      </c>
      <c r="U355">
        <v>350000</v>
      </c>
      <c r="V355">
        <v>23</v>
      </c>
      <c r="W355" t="str">
        <f t="shared" si="17"/>
        <v>2335000026-35</v>
      </c>
      <c r="X355" s="23">
        <v>0.48295512225516746</v>
      </c>
    </row>
    <row r="356" spans="13:24">
      <c r="M356">
        <v>12</v>
      </c>
      <c r="N356" s="1">
        <v>104</v>
      </c>
      <c r="O356">
        <v>100000</v>
      </c>
      <c r="P356" t="str">
        <f t="shared" si="18"/>
        <v>12104100000</v>
      </c>
      <c r="Q356" t="str">
        <f>VLOOKUP(N356,'Base rates'!$F$2:$H$1126,3,FALSE)</f>
        <v>&gt;80</v>
      </c>
      <c r="R356" s="24">
        <f t="shared" si="16"/>
        <v>6.0080500941045445E-2</v>
      </c>
      <c r="T356" t="s">
        <v>18</v>
      </c>
      <c r="U356">
        <v>350000</v>
      </c>
      <c r="V356">
        <v>23</v>
      </c>
      <c r="W356" t="str">
        <f t="shared" si="17"/>
        <v>2335000036-45</v>
      </c>
      <c r="X356" s="23">
        <v>0.49255476878076754</v>
      </c>
    </row>
    <row r="357" spans="13:24">
      <c r="M357">
        <v>12</v>
      </c>
      <c r="N357" s="1">
        <v>105</v>
      </c>
      <c r="O357">
        <v>100000</v>
      </c>
      <c r="P357" t="str">
        <f t="shared" si="18"/>
        <v>12105100000</v>
      </c>
      <c r="Q357" t="str">
        <f>VLOOKUP(N357,'Base rates'!$F$2:$H$1126,3,FALSE)</f>
        <v>&gt;80</v>
      </c>
      <c r="R357" s="24">
        <f t="shared" si="16"/>
        <v>6.0080500941045445E-2</v>
      </c>
      <c r="T357" t="s">
        <v>19</v>
      </c>
      <c r="U357">
        <v>350000</v>
      </c>
      <c r="V357">
        <v>23</v>
      </c>
      <c r="W357" t="str">
        <f t="shared" si="17"/>
        <v>2335000046-50</v>
      </c>
      <c r="X357" s="23">
        <v>0.4909659661126502</v>
      </c>
    </row>
    <row r="358" spans="13:24">
      <c r="M358">
        <v>12</v>
      </c>
      <c r="N358" s="1">
        <v>106</v>
      </c>
      <c r="O358">
        <v>100000</v>
      </c>
      <c r="P358" t="str">
        <f t="shared" si="18"/>
        <v>12106100000</v>
      </c>
      <c r="Q358" t="str">
        <f>VLOOKUP(N358,'Base rates'!$F$2:$H$1126,3,FALSE)</f>
        <v>&gt;80</v>
      </c>
      <c r="R358" s="24">
        <f t="shared" si="16"/>
        <v>6.0080500941045445E-2</v>
      </c>
      <c r="T358" t="s">
        <v>20</v>
      </c>
      <c r="U358">
        <v>350000</v>
      </c>
      <c r="V358">
        <v>23</v>
      </c>
      <c r="W358" t="str">
        <f t="shared" si="17"/>
        <v>2335000051-55</v>
      </c>
      <c r="X358" s="23">
        <v>0.39625738244922748</v>
      </c>
    </row>
    <row r="359" spans="13:24">
      <c r="M359">
        <v>12</v>
      </c>
      <c r="N359" s="1">
        <v>107</v>
      </c>
      <c r="O359">
        <v>100000</v>
      </c>
      <c r="P359" t="str">
        <f t="shared" si="18"/>
        <v>12107100000</v>
      </c>
      <c r="Q359" t="str">
        <f>VLOOKUP(N359,'Base rates'!$F$2:$H$1126,3,FALSE)</f>
        <v>&gt;80</v>
      </c>
      <c r="R359" s="24">
        <f t="shared" si="16"/>
        <v>6.0080500941045445E-2</v>
      </c>
      <c r="T359" t="s">
        <v>21</v>
      </c>
      <c r="U359">
        <v>350000</v>
      </c>
      <c r="V359">
        <v>23</v>
      </c>
      <c r="W359" t="str">
        <f t="shared" si="17"/>
        <v>2335000056-60</v>
      </c>
      <c r="X359" s="23">
        <v>0.26528081735072351</v>
      </c>
    </row>
    <row r="360" spans="13:24">
      <c r="M360">
        <v>12</v>
      </c>
      <c r="N360" s="1">
        <v>108</v>
      </c>
      <c r="O360">
        <v>100000</v>
      </c>
      <c r="P360" t="str">
        <f t="shared" si="18"/>
        <v>12108100000</v>
      </c>
      <c r="Q360" t="str">
        <f>VLOOKUP(N360,'Base rates'!$F$2:$H$1126,3,FALSE)</f>
        <v>&gt;80</v>
      </c>
      <c r="R360" s="24">
        <f t="shared" si="16"/>
        <v>6.0080500941045445E-2</v>
      </c>
      <c r="T360" t="s">
        <v>22</v>
      </c>
      <c r="U360">
        <v>350000</v>
      </c>
      <c r="V360">
        <v>23</v>
      </c>
      <c r="W360" t="str">
        <f t="shared" si="17"/>
        <v>2335000061-65</v>
      </c>
      <c r="X360" s="23">
        <v>0.17630464261129886</v>
      </c>
    </row>
    <row r="361" spans="13:24">
      <c r="M361">
        <v>12</v>
      </c>
      <c r="N361" s="1">
        <v>109</v>
      </c>
      <c r="O361">
        <v>100000</v>
      </c>
      <c r="P361" t="str">
        <f t="shared" si="18"/>
        <v>12109100000</v>
      </c>
      <c r="Q361" t="str">
        <f>VLOOKUP(N361,'Base rates'!$F$2:$H$1126,3,FALSE)</f>
        <v>&gt;80</v>
      </c>
      <c r="R361" s="24">
        <f t="shared" si="16"/>
        <v>6.0080500941045445E-2</v>
      </c>
      <c r="T361" t="s">
        <v>23</v>
      </c>
      <c r="U361">
        <v>350000</v>
      </c>
      <c r="V361">
        <v>23</v>
      </c>
      <c r="W361" t="str">
        <f t="shared" si="17"/>
        <v>2335000066-70</v>
      </c>
      <c r="X361" s="23">
        <v>0.17196945208052816</v>
      </c>
    </row>
    <row r="362" spans="13:24">
      <c r="M362">
        <v>12</v>
      </c>
      <c r="N362" s="1">
        <v>110</v>
      </c>
      <c r="O362">
        <v>100000</v>
      </c>
      <c r="P362" t="str">
        <f t="shared" si="18"/>
        <v>12110100000</v>
      </c>
      <c r="Q362" t="str">
        <f>VLOOKUP(N362,'Base rates'!$F$2:$H$1126,3,FALSE)</f>
        <v>&gt;80</v>
      </c>
      <c r="R362" s="24">
        <f t="shared" si="16"/>
        <v>6.0080500941045445E-2</v>
      </c>
      <c r="T362" t="s">
        <v>24</v>
      </c>
      <c r="U362">
        <v>350000</v>
      </c>
      <c r="V362">
        <v>23</v>
      </c>
      <c r="W362" t="str">
        <f t="shared" si="17"/>
        <v>2335000071-75</v>
      </c>
      <c r="X362" s="23">
        <v>0.17566307395270253</v>
      </c>
    </row>
    <row r="363" spans="13:24">
      <c r="M363">
        <v>12</v>
      </c>
      <c r="N363" s="1">
        <v>111</v>
      </c>
      <c r="O363">
        <v>100000</v>
      </c>
      <c r="P363" t="str">
        <f t="shared" si="18"/>
        <v>12111100000</v>
      </c>
      <c r="Q363" t="str">
        <f>VLOOKUP(N363,'Base rates'!$F$2:$H$1126,3,FALSE)</f>
        <v>&gt;80</v>
      </c>
      <c r="R363" s="24">
        <f t="shared" si="16"/>
        <v>6.0080500941045445E-2</v>
      </c>
      <c r="T363" t="s">
        <v>25</v>
      </c>
      <c r="U363">
        <v>350000</v>
      </c>
      <c r="V363">
        <v>23</v>
      </c>
      <c r="W363" t="str">
        <f t="shared" si="17"/>
        <v>2335000076-80</v>
      </c>
      <c r="X363" s="23">
        <v>0.17918416519479197</v>
      </c>
    </row>
    <row r="364" spans="13:24">
      <c r="M364">
        <v>12</v>
      </c>
      <c r="N364" s="1">
        <v>112</v>
      </c>
      <c r="O364">
        <v>100000</v>
      </c>
      <c r="P364" t="str">
        <f t="shared" si="18"/>
        <v>12112100000</v>
      </c>
      <c r="Q364" t="str">
        <f>VLOOKUP(N364,'Base rates'!$F$2:$H$1126,3,FALSE)</f>
        <v>&gt;80</v>
      </c>
      <c r="R364" s="24">
        <f t="shared" si="16"/>
        <v>6.0080500941045445E-2</v>
      </c>
      <c r="T364" t="s">
        <v>26</v>
      </c>
      <c r="U364">
        <v>350000</v>
      </c>
      <c r="V364">
        <v>23</v>
      </c>
      <c r="W364" t="str">
        <f t="shared" si="17"/>
        <v>23350000&gt;80</v>
      </c>
      <c r="X364" s="23">
        <v>0.17924409723356016</v>
      </c>
    </row>
    <row r="365" spans="13:24">
      <c r="M365">
        <v>12</v>
      </c>
      <c r="N365" s="1">
        <v>113</v>
      </c>
      <c r="O365">
        <v>100000</v>
      </c>
      <c r="P365" t="str">
        <f t="shared" si="18"/>
        <v>12113100000</v>
      </c>
      <c r="Q365" t="str">
        <f>VLOOKUP(N365,'Base rates'!$F$2:$H$1126,3,FALSE)</f>
        <v>&gt;80</v>
      </c>
      <c r="R365" s="24">
        <f t="shared" si="16"/>
        <v>6.0080500941045445E-2</v>
      </c>
      <c r="T365" t="s">
        <v>27</v>
      </c>
      <c r="U365">
        <v>400000</v>
      </c>
      <c r="V365">
        <v>23</v>
      </c>
      <c r="W365" t="str">
        <f t="shared" si="17"/>
        <v>234000006-25</v>
      </c>
      <c r="X365" s="23">
        <v>0.48802538426517328</v>
      </c>
    </row>
    <row r="366" spans="13:24">
      <c r="M366">
        <v>12</v>
      </c>
      <c r="N366" s="1">
        <v>114</v>
      </c>
      <c r="O366">
        <v>100000</v>
      </c>
      <c r="P366" t="str">
        <f t="shared" si="18"/>
        <v>12114100000</v>
      </c>
      <c r="Q366" t="str">
        <f>VLOOKUP(N366,'Base rates'!$F$2:$H$1126,3,FALSE)</f>
        <v>&gt;80</v>
      </c>
      <c r="R366" s="24">
        <f t="shared" si="16"/>
        <v>6.0080500941045445E-2</v>
      </c>
      <c r="T366" t="s">
        <v>17</v>
      </c>
      <c r="U366">
        <v>400000</v>
      </c>
      <c r="V366">
        <v>23</v>
      </c>
      <c r="W366" t="str">
        <f t="shared" si="17"/>
        <v>2340000026-35</v>
      </c>
      <c r="X366" s="23">
        <v>0.47893082709796841</v>
      </c>
    </row>
    <row r="367" spans="13:24">
      <c r="M367">
        <v>12</v>
      </c>
      <c r="N367" s="1">
        <v>115</v>
      </c>
      <c r="O367">
        <v>100000</v>
      </c>
      <c r="P367" t="str">
        <f t="shared" si="18"/>
        <v>12115100000</v>
      </c>
      <c r="Q367" t="str">
        <f>VLOOKUP(N367,'Base rates'!$F$2:$H$1126,3,FALSE)</f>
        <v>&gt;80</v>
      </c>
      <c r="R367" s="24">
        <f t="shared" si="16"/>
        <v>6.0080500941045445E-2</v>
      </c>
      <c r="T367" t="s">
        <v>18</v>
      </c>
      <c r="U367">
        <v>400000</v>
      </c>
      <c r="V367">
        <v>23</v>
      </c>
      <c r="W367" t="str">
        <f t="shared" si="17"/>
        <v>2340000036-45</v>
      </c>
      <c r="X367" s="23">
        <v>0.48872715141120737</v>
      </c>
    </row>
    <row r="368" spans="13:24">
      <c r="M368">
        <v>12</v>
      </c>
      <c r="N368" s="1">
        <v>116</v>
      </c>
      <c r="O368">
        <v>100000</v>
      </c>
      <c r="P368" t="str">
        <f t="shared" si="18"/>
        <v>12116100000</v>
      </c>
      <c r="Q368" t="str">
        <f>VLOOKUP(N368,'Base rates'!$F$2:$H$1126,3,FALSE)</f>
        <v>&gt;80</v>
      </c>
      <c r="R368" s="24">
        <f t="shared" si="16"/>
        <v>6.0080500941045445E-2</v>
      </c>
      <c r="T368" t="s">
        <v>19</v>
      </c>
      <c r="U368">
        <v>400000</v>
      </c>
      <c r="V368">
        <v>23</v>
      </c>
      <c r="W368" t="str">
        <f t="shared" si="17"/>
        <v>2340000046-50</v>
      </c>
      <c r="X368" s="23">
        <v>0.48759852930373371</v>
      </c>
    </row>
    <row r="369" spans="13:24">
      <c r="M369">
        <v>12</v>
      </c>
      <c r="N369" s="1">
        <v>117</v>
      </c>
      <c r="O369">
        <v>100000</v>
      </c>
      <c r="P369" t="str">
        <f t="shared" si="18"/>
        <v>12117100000</v>
      </c>
      <c r="Q369" t="str">
        <f>VLOOKUP(N369,'Base rates'!$F$2:$H$1126,3,FALSE)</f>
        <v>&gt;80</v>
      </c>
      <c r="R369" s="24">
        <f t="shared" si="16"/>
        <v>6.0080500941045445E-2</v>
      </c>
      <c r="T369" t="s">
        <v>20</v>
      </c>
      <c r="U369">
        <v>400000</v>
      </c>
      <c r="V369">
        <v>23</v>
      </c>
      <c r="W369" t="str">
        <f t="shared" si="17"/>
        <v>2340000051-55</v>
      </c>
      <c r="X369" s="23">
        <v>0.3925902489918347</v>
      </c>
    </row>
    <row r="370" spans="13:24">
      <c r="M370">
        <v>12</v>
      </c>
      <c r="N370" s="1">
        <v>118</v>
      </c>
      <c r="O370">
        <v>100000</v>
      </c>
      <c r="P370" t="str">
        <f t="shared" si="18"/>
        <v>12118100000</v>
      </c>
      <c r="Q370" t="str">
        <f>VLOOKUP(N370,'Base rates'!$F$2:$H$1126,3,FALSE)</f>
        <v>&gt;80</v>
      </c>
      <c r="R370" s="24">
        <f t="shared" si="16"/>
        <v>6.0080500941045445E-2</v>
      </c>
      <c r="T370" t="s">
        <v>21</v>
      </c>
      <c r="U370">
        <v>400000</v>
      </c>
      <c r="V370">
        <v>23</v>
      </c>
      <c r="W370" t="str">
        <f t="shared" si="17"/>
        <v>2340000056-60</v>
      </c>
      <c r="X370" s="23">
        <v>0.26111993088895291</v>
      </c>
    </row>
    <row r="371" spans="13:24">
      <c r="M371">
        <v>12</v>
      </c>
      <c r="N371" s="1">
        <v>119</v>
      </c>
      <c r="O371">
        <v>100000</v>
      </c>
      <c r="P371" t="str">
        <f t="shared" si="18"/>
        <v>12119100000</v>
      </c>
      <c r="Q371" t="str">
        <f>VLOOKUP(N371,'Base rates'!$F$2:$H$1126,3,FALSE)</f>
        <v>&gt;80</v>
      </c>
      <c r="R371" s="24">
        <f t="shared" si="16"/>
        <v>6.0080500941045445E-2</v>
      </c>
      <c r="T371" t="s">
        <v>22</v>
      </c>
      <c r="U371">
        <v>400000</v>
      </c>
      <c r="V371">
        <v>23</v>
      </c>
      <c r="W371" t="str">
        <f t="shared" si="17"/>
        <v>2340000061-65</v>
      </c>
      <c r="X371" s="23">
        <v>0.17194708444199058</v>
      </c>
    </row>
    <row r="372" spans="13:24">
      <c r="M372">
        <v>12</v>
      </c>
      <c r="N372" s="1">
        <v>120</v>
      </c>
      <c r="O372">
        <v>100000</v>
      </c>
      <c r="P372" t="str">
        <f t="shared" si="18"/>
        <v>12120100000</v>
      </c>
      <c r="Q372" t="str">
        <f>VLOOKUP(N372,'Base rates'!$F$2:$H$1126,3,FALSE)</f>
        <v>&gt;80</v>
      </c>
      <c r="R372" s="24">
        <f t="shared" si="16"/>
        <v>6.0080500941045445E-2</v>
      </c>
      <c r="T372" t="s">
        <v>23</v>
      </c>
      <c r="U372">
        <v>400000</v>
      </c>
      <c r="V372">
        <v>23</v>
      </c>
      <c r="W372" t="str">
        <f t="shared" si="17"/>
        <v>2340000066-70</v>
      </c>
      <c r="X372" s="23">
        <v>0.16800567567829161</v>
      </c>
    </row>
    <row r="373" spans="13:24">
      <c r="M373">
        <v>12</v>
      </c>
      <c r="N373" s="1">
        <v>121</v>
      </c>
      <c r="O373">
        <v>100000</v>
      </c>
      <c r="P373" t="str">
        <f t="shared" si="18"/>
        <v>12121100000</v>
      </c>
      <c r="Q373" t="str">
        <f>VLOOKUP(N373,'Base rates'!$F$2:$H$1126,3,FALSE)</f>
        <v>&gt;80</v>
      </c>
      <c r="R373" s="24">
        <f t="shared" si="16"/>
        <v>6.0080500941045445E-2</v>
      </c>
      <c r="T373" t="s">
        <v>24</v>
      </c>
      <c r="U373">
        <v>400000</v>
      </c>
      <c r="V373">
        <v>23</v>
      </c>
      <c r="W373" t="str">
        <f t="shared" si="17"/>
        <v>2340000071-75</v>
      </c>
      <c r="X373" s="23">
        <v>0.17167689768689698</v>
      </c>
    </row>
    <row r="374" spans="13:24">
      <c r="M374">
        <v>12</v>
      </c>
      <c r="N374" s="1">
        <v>122</v>
      </c>
      <c r="O374">
        <v>100000</v>
      </c>
      <c r="P374" t="str">
        <f t="shared" si="18"/>
        <v>12122100000</v>
      </c>
      <c r="Q374" t="str">
        <f>VLOOKUP(N374,'Base rates'!$F$2:$H$1126,3,FALSE)</f>
        <v>&gt;80</v>
      </c>
      <c r="R374" s="24">
        <f t="shared" si="16"/>
        <v>6.0080500941045445E-2</v>
      </c>
      <c r="T374" t="s">
        <v>25</v>
      </c>
      <c r="U374">
        <v>400000</v>
      </c>
      <c r="V374">
        <v>23</v>
      </c>
      <c r="W374" t="str">
        <f t="shared" si="17"/>
        <v>2340000076-80</v>
      </c>
      <c r="X374" s="23">
        <v>0.1756657026434093</v>
      </c>
    </row>
    <row r="375" spans="13:24">
      <c r="M375">
        <v>12</v>
      </c>
      <c r="N375" s="1">
        <v>123</v>
      </c>
      <c r="O375">
        <v>100000</v>
      </c>
      <c r="P375" t="str">
        <f t="shared" si="18"/>
        <v>12123100000</v>
      </c>
      <c r="Q375" t="str">
        <f>VLOOKUP(N375,'Base rates'!$F$2:$H$1126,3,FALSE)</f>
        <v>&gt;80</v>
      </c>
      <c r="R375" s="24">
        <f t="shared" si="16"/>
        <v>6.0080500941045445E-2</v>
      </c>
      <c r="T375" t="s">
        <v>26</v>
      </c>
      <c r="U375">
        <v>400000</v>
      </c>
      <c r="V375">
        <v>23</v>
      </c>
      <c r="W375" t="str">
        <f t="shared" si="17"/>
        <v>23400000&gt;80</v>
      </c>
      <c r="X375" s="23">
        <v>0.17611666226549183</v>
      </c>
    </row>
    <row r="376" spans="13:24">
      <c r="M376">
        <v>12</v>
      </c>
      <c r="N376" s="1">
        <v>124</v>
      </c>
      <c r="O376">
        <v>100000</v>
      </c>
      <c r="P376" t="str">
        <f t="shared" si="18"/>
        <v>12124100000</v>
      </c>
      <c r="Q376" t="str">
        <f>VLOOKUP(N376,'Base rates'!$F$2:$H$1126,3,FALSE)</f>
        <v>&gt;80</v>
      </c>
      <c r="R376" s="24">
        <f t="shared" si="16"/>
        <v>6.0080500941045445E-2</v>
      </c>
      <c r="T376" t="s">
        <v>27</v>
      </c>
      <c r="U376">
        <v>450000</v>
      </c>
      <c r="V376">
        <v>23</v>
      </c>
      <c r="W376" t="str">
        <f t="shared" si="17"/>
        <v>234500006-25</v>
      </c>
      <c r="X376" s="23">
        <v>0.4842839798197508</v>
      </c>
    </row>
    <row r="377" spans="13:24">
      <c r="M377">
        <v>12</v>
      </c>
      <c r="N377" s="1">
        <v>125</v>
      </c>
      <c r="O377">
        <v>100000</v>
      </c>
      <c r="P377" t="str">
        <f t="shared" si="18"/>
        <v>12125100000</v>
      </c>
      <c r="Q377" t="str">
        <f>VLOOKUP(N377,'Base rates'!$F$2:$H$1126,3,FALSE)</f>
        <v>&gt;80</v>
      </c>
      <c r="R377" s="24">
        <f t="shared" si="16"/>
        <v>6.0080500941045445E-2</v>
      </c>
      <c r="T377" t="s">
        <v>17</v>
      </c>
      <c r="U377">
        <v>450000</v>
      </c>
      <c r="V377">
        <v>23</v>
      </c>
      <c r="W377" t="str">
        <f t="shared" si="17"/>
        <v>2345000026-35</v>
      </c>
      <c r="X377" s="23">
        <v>0.47512296151254285</v>
      </c>
    </row>
    <row r="378" spans="13:24">
      <c r="M378">
        <v>20</v>
      </c>
      <c r="N378" s="1">
        <v>1</v>
      </c>
      <c r="O378">
        <v>100000</v>
      </c>
      <c r="P378" t="str">
        <f t="shared" si="18"/>
        <v>201100000</v>
      </c>
      <c r="Q378" t="str">
        <f>VLOOKUP(N378,'Base rates'!$F$2:$H$1126,3,FALSE)</f>
        <v>6-25</v>
      </c>
      <c r="R378" s="24">
        <f t="shared" si="16"/>
        <v>0.34611938212204441</v>
      </c>
      <c r="T378" t="s">
        <v>18</v>
      </c>
      <c r="U378">
        <v>450000</v>
      </c>
      <c r="V378">
        <v>23</v>
      </c>
      <c r="W378" t="str">
        <f t="shared" si="17"/>
        <v>2345000036-45</v>
      </c>
      <c r="X378" s="23">
        <v>0.48511463905846186</v>
      </c>
    </row>
    <row r="379" spans="13:24">
      <c r="M379">
        <v>20</v>
      </c>
      <c r="N379" s="1">
        <v>2</v>
      </c>
      <c r="O379">
        <v>100000</v>
      </c>
      <c r="P379" t="str">
        <f t="shared" si="18"/>
        <v>202100000</v>
      </c>
      <c r="Q379" t="str">
        <f>VLOOKUP(N379,'Base rates'!$F$2:$H$1126,3,FALSE)</f>
        <v>6-25</v>
      </c>
      <c r="R379" s="24">
        <f t="shared" si="16"/>
        <v>0.34611938212204441</v>
      </c>
      <c r="T379" t="s">
        <v>19</v>
      </c>
      <c r="U379">
        <v>450000</v>
      </c>
      <c r="V379">
        <v>23</v>
      </c>
      <c r="W379" t="str">
        <f t="shared" si="17"/>
        <v>2345000046-50</v>
      </c>
      <c r="X379" s="23">
        <v>0.48443312366681923</v>
      </c>
    </row>
    <row r="380" spans="13:24">
      <c r="M380">
        <v>20</v>
      </c>
      <c r="N380" s="1">
        <v>3</v>
      </c>
      <c r="O380">
        <v>100000</v>
      </c>
      <c r="P380" t="str">
        <f t="shared" si="18"/>
        <v>203100000</v>
      </c>
      <c r="Q380" t="str">
        <f>VLOOKUP(N380,'Base rates'!$F$2:$H$1126,3,FALSE)</f>
        <v>6-25</v>
      </c>
      <c r="R380" s="24">
        <f t="shared" si="16"/>
        <v>0.34611938212204441</v>
      </c>
      <c r="T380" t="s">
        <v>20</v>
      </c>
      <c r="U380">
        <v>450000</v>
      </c>
      <c r="V380">
        <v>23</v>
      </c>
      <c r="W380" t="str">
        <f t="shared" si="17"/>
        <v>2345000051-55</v>
      </c>
      <c r="X380" s="23">
        <v>0.38914672177118137</v>
      </c>
    </row>
    <row r="381" spans="13:24">
      <c r="M381">
        <v>20</v>
      </c>
      <c r="N381" s="1">
        <v>4</v>
      </c>
      <c r="O381">
        <v>100000</v>
      </c>
      <c r="P381" t="str">
        <f t="shared" si="18"/>
        <v>204100000</v>
      </c>
      <c r="Q381" t="str">
        <f>VLOOKUP(N381,'Base rates'!$F$2:$H$1126,3,FALSE)</f>
        <v>6-25</v>
      </c>
      <c r="R381" s="24">
        <f t="shared" si="16"/>
        <v>0.34611938212204441</v>
      </c>
      <c r="T381" t="s">
        <v>21</v>
      </c>
      <c r="U381">
        <v>450000</v>
      </c>
      <c r="V381">
        <v>23</v>
      </c>
      <c r="W381" t="str">
        <f t="shared" si="17"/>
        <v>2345000056-60</v>
      </c>
      <c r="X381" s="23">
        <v>0.25721584967096212</v>
      </c>
    </row>
    <row r="382" spans="13:24">
      <c r="M382">
        <v>20</v>
      </c>
      <c r="N382" s="1">
        <v>5</v>
      </c>
      <c r="O382">
        <v>100000</v>
      </c>
      <c r="P382" t="str">
        <f t="shared" si="18"/>
        <v>205100000</v>
      </c>
      <c r="Q382" t="str">
        <f>VLOOKUP(N382,'Base rates'!$F$2:$H$1126,3,FALSE)</f>
        <v>6-25</v>
      </c>
      <c r="R382" s="24">
        <f t="shared" si="16"/>
        <v>0.34611938212204441</v>
      </c>
      <c r="T382" t="s">
        <v>22</v>
      </c>
      <c r="U382">
        <v>450000</v>
      </c>
      <c r="V382">
        <v>23</v>
      </c>
      <c r="W382" t="str">
        <f t="shared" si="17"/>
        <v>2345000061-65</v>
      </c>
      <c r="X382" s="23">
        <v>0.16786140802232152</v>
      </c>
    </row>
    <row r="383" spans="13:24">
      <c r="M383">
        <v>20</v>
      </c>
      <c r="N383" s="1">
        <v>6</v>
      </c>
      <c r="O383">
        <v>100000</v>
      </c>
      <c r="P383" t="str">
        <f t="shared" si="18"/>
        <v>206100000</v>
      </c>
      <c r="Q383" t="str">
        <f>VLOOKUP(N383,'Base rates'!$F$2:$H$1126,3,FALSE)</f>
        <v>6-25</v>
      </c>
      <c r="R383" s="24">
        <f t="shared" si="16"/>
        <v>0.34611938212204441</v>
      </c>
      <c r="T383" t="s">
        <v>23</v>
      </c>
      <c r="U383">
        <v>450000</v>
      </c>
      <c r="V383">
        <v>23</v>
      </c>
      <c r="W383" t="str">
        <f t="shared" si="17"/>
        <v>2345000066-70</v>
      </c>
      <c r="X383" s="23">
        <v>0.16428867540996728</v>
      </c>
    </row>
    <row r="384" spans="13:24">
      <c r="M384">
        <v>20</v>
      </c>
      <c r="N384" s="1">
        <v>7</v>
      </c>
      <c r="O384">
        <v>100000</v>
      </c>
      <c r="P384" t="str">
        <f t="shared" si="18"/>
        <v>207100000</v>
      </c>
      <c r="Q384" t="str">
        <f>VLOOKUP(N384,'Base rates'!$F$2:$H$1126,3,FALSE)</f>
        <v>6-25</v>
      </c>
      <c r="R384" s="24">
        <f t="shared" si="16"/>
        <v>0.34611938212204441</v>
      </c>
      <c r="T384" t="s">
        <v>24</v>
      </c>
      <c r="U384">
        <v>450000</v>
      </c>
      <c r="V384">
        <v>23</v>
      </c>
      <c r="W384" t="str">
        <f t="shared" si="17"/>
        <v>2345000071-75</v>
      </c>
      <c r="X384" s="23">
        <v>0.16793563259634503</v>
      </c>
    </row>
    <row r="385" spans="13:24">
      <c r="M385">
        <v>20</v>
      </c>
      <c r="N385" s="1">
        <v>8</v>
      </c>
      <c r="O385">
        <v>100000</v>
      </c>
      <c r="P385" t="str">
        <f t="shared" si="18"/>
        <v>208100000</v>
      </c>
      <c r="Q385" t="str">
        <f>VLOOKUP(N385,'Base rates'!$F$2:$H$1126,3,FALSE)</f>
        <v>6-25</v>
      </c>
      <c r="R385" s="24">
        <f t="shared" si="16"/>
        <v>0.34611938212204441</v>
      </c>
      <c r="T385" t="s">
        <v>25</v>
      </c>
      <c r="U385">
        <v>450000</v>
      </c>
      <c r="V385">
        <v>23</v>
      </c>
      <c r="W385" t="str">
        <f t="shared" si="17"/>
        <v>2345000076-80</v>
      </c>
      <c r="X385" s="23">
        <v>0.17236434129187284</v>
      </c>
    </row>
    <row r="386" spans="13:24">
      <c r="M386">
        <v>20</v>
      </c>
      <c r="N386" s="1">
        <v>9</v>
      </c>
      <c r="O386">
        <v>100000</v>
      </c>
      <c r="P386" t="str">
        <f t="shared" si="18"/>
        <v>209100000</v>
      </c>
      <c r="Q386" t="str">
        <f>VLOOKUP(N386,'Base rates'!$F$2:$H$1126,3,FALSE)</f>
        <v>6-25</v>
      </c>
      <c r="R386" s="24">
        <f t="shared" si="16"/>
        <v>0.34611938212204441</v>
      </c>
      <c r="T386" t="s">
        <v>26</v>
      </c>
      <c r="U386">
        <v>450000</v>
      </c>
      <c r="V386">
        <v>23</v>
      </c>
      <c r="W386" t="str">
        <f t="shared" si="17"/>
        <v>23450000&gt;80</v>
      </c>
      <c r="X386" s="23">
        <v>0.17318286371327773</v>
      </c>
    </row>
    <row r="387" spans="13:24">
      <c r="M387">
        <v>20</v>
      </c>
      <c r="N387" s="1">
        <v>10</v>
      </c>
      <c r="O387">
        <v>100000</v>
      </c>
      <c r="P387" t="str">
        <f t="shared" si="18"/>
        <v>2010100000</v>
      </c>
      <c r="Q387" t="str">
        <f>VLOOKUP(N387,'Base rates'!$F$2:$H$1126,3,FALSE)</f>
        <v>6-25</v>
      </c>
      <c r="R387" s="24">
        <f t="shared" ref="R387:R450" si="19">VLOOKUP(M387&amp;O387&amp;Q387,$W$2:$X$694,2,FALSE)</f>
        <v>0.34611938212204441</v>
      </c>
      <c r="T387" t="s">
        <v>27</v>
      </c>
      <c r="U387">
        <v>500000</v>
      </c>
      <c r="V387">
        <v>23</v>
      </c>
      <c r="W387" t="str">
        <f t="shared" ref="W387:W450" si="20">V387&amp;U387&amp;T387</f>
        <v>235000006-25</v>
      </c>
      <c r="X387" s="23">
        <v>0.48114115042592498</v>
      </c>
    </row>
    <row r="388" spans="13:24">
      <c r="M388">
        <v>20</v>
      </c>
      <c r="N388" s="1">
        <v>11</v>
      </c>
      <c r="O388">
        <v>100000</v>
      </c>
      <c r="P388" t="str">
        <f t="shared" ref="P388:P451" si="21">M388&amp;N388&amp;O388</f>
        <v>2011100000</v>
      </c>
      <c r="Q388" t="str">
        <f>VLOOKUP(N388,'Base rates'!$F$2:$H$1126,3,FALSE)</f>
        <v>6-25</v>
      </c>
      <c r="R388" s="24">
        <f t="shared" si="19"/>
        <v>0.34611938212204441</v>
      </c>
      <c r="T388" t="s">
        <v>17</v>
      </c>
      <c r="U388">
        <v>500000</v>
      </c>
      <c r="V388">
        <v>23</v>
      </c>
      <c r="W388" t="str">
        <f t="shared" si="20"/>
        <v>2350000026-35</v>
      </c>
      <c r="X388" s="23">
        <v>0.47184814566283739</v>
      </c>
    </row>
    <row r="389" spans="13:24">
      <c r="M389">
        <v>20</v>
      </c>
      <c r="N389" s="1">
        <v>12</v>
      </c>
      <c r="O389">
        <v>100000</v>
      </c>
      <c r="P389" t="str">
        <f t="shared" si="21"/>
        <v>2012100000</v>
      </c>
      <c r="Q389" t="str">
        <f>VLOOKUP(N389,'Base rates'!$F$2:$H$1126,3,FALSE)</f>
        <v>6-25</v>
      </c>
      <c r="R389" s="24">
        <f t="shared" si="19"/>
        <v>0.34611938212204441</v>
      </c>
      <c r="T389" t="s">
        <v>18</v>
      </c>
      <c r="U389">
        <v>500000</v>
      </c>
      <c r="V389">
        <v>23</v>
      </c>
      <c r="W389" t="str">
        <f t="shared" si="20"/>
        <v>2350000036-45</v>
      </c>
      <c r="X389" s="23">
        <v>0.48146684824395836</v>
      </c>
    </row>
    <row r="390" spans="13:24">
      <c r="M390">
        <v>20</v>
      </c>
      <c r="N390" s="1">
        <v>13</v>
      </c>
      <c r="O390">
        <v>100000</v>
      </c>
      <c r="P390" t="str">
        <f t="shared" si="21"/>
        <v>2013100000</v>
      </c>
      <c r="Q390" t="str">
        <f>VLOOKUP(N390,'Base rates'!$F$2:$H$1126,3,FALSE)</f>
        <v>6-25</v>
      </c>
      <c r="R390" s="24">
        <f t="shared" si="19"/>
        <v>0.34611938212204441</v>
      </c>
      <c r="T390" t="s">
        <v>19</v>
      </c>
      <c r="U390">
        <v>500000</v>
      </c>
      <c r="V390">
        <v>23</v>
      </c>
      <c r="W390" t="str">
        <f t="shared" si="20"/>
        <v>2350000046-50</v>
      </c>
      <c r="X390" s="23">
        <v>0.48174169674396627</v>
      </c>
    </row>
    <row r="391" spans="13:24">
      <c r="M391">
        <v>20</v>
      </c>
      <c r="N391" s="1">
        <v>14</v>
      </c>
      <c r="O391">
        <v>100000</v>
      </c>
      <c r="P391" t="str">
        <f t="shared" si="21"/>
        <v>2014100000</v>
      </c>
      <c r="Q391" t="str">
        <f>VLOOKUP(N391,'Base rates'!$F$2:$H$1126,3,FALSE)</f>
        <v>6-25</v>
      </c>
      <c r="R391" s="24">
        <f t="shared" si="19"/>
        <v>0.34611938212204441</v>
      </c>
      <c r="T391" t="s">
        <v>20</v>
      </c>
      <c r="U391">
        <v>500000</v>
      </c>
      <c r="V391">
        <v>23</v>
      </c>
      <c r="W391" t="str">
        <f t="shared" si="20"/>
        <v>2350000051-55</v>
      </c>
      <c r="X391" s="23">
        <v>0.38625007474268302</v>
      </c>
    </row>
    <row r="392" spans="13:24">
      <c r="M392">
        <v>20</v>
      </c>
      <c r="N392" s="1">
        <v>15</v>
      </c>
      <c r="O392">
        <v>100000</v>
      </c>
      <c r="P392" t="str">
        <f t="shared" si="21"/>
        <v>2015100000</v>
      </c>
      <c r="Q392" t="str">
        <f>VLOOKUP(N392,'Base rates'!$F$2:$H$1126,3,FALSE)</f>
        <v>6-25</v>
      </c>
      <c r="R392" s="24">
        <f t="shared" si="19"/>
        <v>0.34611938212204441</v>
      </c>
      <c r="T392" t="s">
        <v>21</v>
      </c>
      <c r="U392">
        <v>500000</v>
      </c>
      <c r="V392">
        <v>23</v>
      </c>
      <c r="W392" t="str">
        <f t="shared" si="20"/>
        <v>2350000056-60</v>
      </c>
      <c r="X392" s="23">
        <v>0.25394729392480664</v>
      </c>
    </row>
    <row r="393" spans="13:24">
      <c r="M393">
        <v>20</v>
      </c>
      <c r="N393" s="1">
        <v>16</v>
      </c>
      <c r="O393">
        <v>100000</v>
      </c>
      <c r="P393" t="str">
        <f t="shared" si="21"/>
        <v>2016100000</v>
      </c>
      <c r="Q393" t="str">
        <f>VLOOKUP(N393,'Base rates'!$F$2:$H$1126,3,FALSE)</f>
        <v>6-25</v>
      </c>
      <c r="R393" s="24">
        <f t="shared" si="19"/>
        <v>0.34611938212204441</v>
      </c>
      <c r="T393" t="s">
        <v>22</v>
      </c>
      <c r="U393">
        <v>500000</v>
      </c>
      <c r="V393">
        <v>23</v>
      </c>
      <c r="W393" t="str">
        <f t="shared" si="20"/>
        <v>2350000061-65</v>
      </c>
      <c r="X393" s="23">
        <v>0.16478400973167762</v>
      </c>
    </row>
    <row r="394" spans="13:24">
      <c r="M394">
        <v>20</v>
      </c>
      <c r="N394" s="1">
        <v>17</v>
      </c>
      <c r="O394">
        <v>100000</v>
      </c>
      <c r="P394" t="str">
        <f t="shared" si="21"/>
        <v>2017100000</v>
      </c>
      <c r="Q394" t="str">
        <f>VLOOKUP(N394,'Base rates'!$F$2:$H$1126,3,FALSE)</f>
        <v>6-25</v>
      </c>
      <c r="R394" s="24">
        <f t="shared" si="19"/>
        <v>0.34611938212204441</v>
      </c>
      <c r="T394" t="s">
        <v>23</v>
      </c>
      <c r="U394">
        <v>500000</v>
      </c>
      <c r="V394">
        <v>23</v>
      </c>
      <c r="W394" t="str">
        <f t="shared" si="20"/>
        <v>2350000066-70</v>
      </c>
      <c r="X394" s="23">
        <v>0.16225103356178894</v>
      </c>
    </row>
    <row r="395" spans="13:24">
      <c r="M395">
        <v>20</v>
      </c>
      <c r="N395" s="1">
        <v>18</v>
      </c>
      <c r="O395">
        <v>100000</v>
      </c>
      <c r="P395" t="str">
        <f t="shared" si="21"/>
        <v>2018100000</v>
      </c>
      <c r="Q395" t="str">
        <f>VLOOKUP(N395,'Base rates'!$F$2:$H$1126,3,FALSE)</f>
        <v>6-25</v>
      </c>
      <c r="R395" s="24">
        <f t="shared" si="19"/>
        <v>0.34611938212204441</v>
      </c>
      <c r="T395" t="s">
        <v>24</v>
      </c>
      <c r="U395">
        <v>500000</v>
      </c>
      <c r="V395">
        <v>23</v>
      </c>
      <c r="W395" t="str">
        <f t="shared" si="20"/>
        <v>2350000071-75</v>
      </c>
      <c r="X395" s="23">
        <v>0.16653074423750236</v>
      </c>
    </row>
    <row r="396" spans="13:24">
      <c r="M396">
        <v>20</v>
      </c>
      <c r="N396" s="1">
        <v>19</v>
      </c>
      <c r="O396">
        <v>100000</v>
      </c>
      <c r="P396" t="str">
        <f t="shared" si="21"/>
        <v>2019100000</v>
      </c>
      <c r="Q396" t="str">
        <f>VLOOKUP(N396,'Base rates'!$F$2:$H$1126,3,FALSE)</f>
        <v>6-25</v>
      </c>
      <c r="R396" s="24">
        <f t="shared" si="19"/>
        <v>0.34611938212204441</v>
      </c>
      <c r="T396" t="s">
        <v>25</v>
      </c>
      <c r="U396">
        <v>500000</v>
      </c>
      <c r="V396">
        <v>23</v>
      </c>
      <c r="W396" t="str">
        <f t="shared" si="20"/>
        <v>2350000076-80</v>
      </c>
      <c r="X396" s="23">
        <v>0.16995217724122913</v>
      </c>
    </row>
    <row r="397" spans="13:24">
      <c r="M397">
        <v>20</v>
      </c>
      <c r="N397" s="1">
        <v>20</v>
      </c>
      <c r="O397">
        <v>100000</v>
      </c>
      <c r="P397" t="str">
        <f t="shared" si="21"/>
        <v>2020100000</v>
      </c>
      <c r="Q397" t="str">
        <f>VLOOKUP(N397,'Base rates'!$F$2:$H$1126,3,FALSE)</f>
        <v>6-25</v>
      </c>
      <c r="R397" s="24">
        <f t="shared" si="19"/>
        <v>0.34611938212204441</v>
      </c>
      <c r="T397" t="s">
        <v>26</v>
      </c>
      <c r="U397">
        <v>500000</v>
      </c>
      <c r="V397">
        <v>23</v>
      </c>
      <c r="W397" t="str">
        <f t="shared" si="20"/>
        <v>23500000&gt;80</v>
      </c>
      <c r="X397" s="23">
        <v>0.16847904770935151</v>
      </c>
    </row>
    <row r="398" spans="13:24">
      <c r="M398">
        <v>20</v>
      </c>
      <c r="N398" s="1">
        <v>21</v>
      </c>
      <c r="O398">
        <v>100000</v>
      </c>
      <c r="P398" t="str">
        <f t="shared" si="21"/>
        <v>2021100000</v>
      </c>
      <c r="Q398" t="str">
        <f>VLOOKUP(N398,'Base rates'!$F$2:$H$1126,3,FALSE)</f>
        <v>6-25</v>
      </c>
      <c r="R398" s="24">
        <f t="shared" si="19"/>
        <v>0.34611938212204441</v>
      </c>
      <c r="T398" t="s">
        <v>27</v>
      </c>
      <c r="U398">
        <v>100000</v>
      </c>
      <c r="V398">
        <v>11</v>
      </c>
      <c r="W398" t="str">
        <f t="shared" si="20"/>
        <v>111000006-25</v>
      </c>
      <c r="X398" s="23">
        <v>0.43169455665763645</v>
      </c>
    </row>
    <row r="399" spans="13:24">
      <c r="M399">
        <v>20</v>
      </c>
      <c r="N399" s="1">
        <v>22</v>
      </c>
      <c r="O399">
        <v>100000</v>
      </c>
      <c r="P399" t="str">
        <f t="shared" si="21"/>
        <v>2022100000</v>
      </c>
      <c r="Q399" t="str">
        <f>VLOOKUP(N399,'Base rates'!$F$2:$H$1126,3,FALSE)</f>
        <v>6-25</v>
      </c>
      <c r="R399" s="24">
        <f t="shared" si="19"/>
        <v>0.34611938212204441</v>
      </c>
      <c r="T399" t="s">
        <v>17</v>
      </c>
      <c r="U399">
        <v>100000</v>
      </c>
      <c r="V399">
        <v>11</v>
      </c>
      <c r="W399" t="str">
        <f t="shared" si="20"/>
        <v>1110000026-35</v>
      </c>
      <c r="X399" s="23">
        <v>0.42263410792897627</v>
      </c>
    </row>
    <row r="400" spans="13:24">
      <c r="M400">
        <v>20</v>
      </c>
      <c r="N400" s="1">
        <v>23</v>
      </c>
      <c r="O400">
        <v>100000</v>
      </c>
      <c r="P400" t="str">
        <f t="shared" si="21"/>
        <v>2023100000</v>
      </c>
      <c r="Q400" t="str">
        <f>VLOOKUP(N400,'Base rates'!$F$2:$H$1126,3,FALSE)</f>
        <v>6-25</v>
      </c>
      <c r="R400" s="24">
        <f t="shared" si="19"/>
        <v>0.34611938212204441</v>
      </c>
      <c r="T400" t="s">
        <v>18</v>
      </c>
      <c r="U400">
        <v>100000</v>
      </c>
      <c r="V400">
        <v>11</v>
      </c>
      <c r="W400" t="str">
        <f t="shared" si="20"/>
        <v>1110000036-45</v>
      </c>
      <c r="X400" s="23">
        <v>0.35565105317505397</v>
      </c>
    </row>
    <row r="401" spans="13:24">
      <c r="M401">
        <v>20</v>
      </c>
      <c r="N401" s="1">
        <v>24</v>
      </c>
      <c r="O401">
        <v>100000</v>
      </c>
      <c r="P401" t="str">
        <f t="shared" si="21"/>
        <v>2024100000</v>
      </c>
      <c r="Q401" t="str">
        <f>VLOOKUP(N401,'Base rates'!$F$2:$H$1126,3,FALSE)</f>
        <v>6-25</v>
      </c>
      <c r="R401" s="24">
        <f t="shared" si="19"/>
        <v>0.34611938212204441</v>
      </c>
      <c r="T401" t="s">
        <v>19</v>
      </c>
      <c r="U401">
        <v>100000</v>
      </c>
      <c r="V401">
        <v>11</v>
      </c>
      <c r="W401" t="str">
        <f t="shared" si="20"/>
        <v>1110000046-50</v>
      </c>
      <c r="X401" s="23">
        <v>0.31822339401572897</v>
      </c>
    </row>
    <row r="402" spans="13:24">
      <c r="M402">
        <v>20</v>
      </c>
      <c r="N402" s="1">
        <v>25</v>
      </c>
      <c r="O402">
        <v>100000</v>
      </c>
      <c r="P402" t="str">
        <f t="shared" si="21"/>
        <v>2025100000</v>
      </c>
      <c r="Q402" t="str">
        <f>VLOOKUP(N402,'Base rates'!$F$2:$H$1126,3,FALSE)</f>
        <v>6-25</v>
      </c>
      <c r="R402" s="24">
        <f t="shared" si="19"/>
        <v>0.34611938212204441</v>
      </c>
      <c r="T402" t="s">
        <v>20</v>
      </c>
      <c r="U402">
        <v>100000</v>
      </c>
      <c r="V402">
        <v>11</v>
      </c>
      <c r="W402" t="str">
        <f t="shared" si="20"/>
        <v>1110000051-55</v>
      </c>
      <c r="X402" s="23">
        <v>0.23296281177748945</v>
      </c>
    </row>
    <row r="403" spans="13:24">
      <c r="M403">
        <v>20</v>
      </c>
      <c r="N403" s="1">
        <v>26</v>
      </c>
      <c r="O403">
        <v>100000</v>
      </c>
      <c r="P403" t="str">
        <f t="shared" si="21"/>
        <v>2026100000</v>
      </c>
      <c r="Q403" t="str">
        <f>VLOOKUP(N403,'Base rates'!$F$2:$H$1126,3,FALSE)</f>
        <v>26-35</v>
      </c>
      <c r="R403" s="24">
        <f t="shared" si="19"/>
        <v>0.31879605606110228</v>
      </c>
      <c r="T403" t="s">
        <v>21</v>
      </c>
      <c r="U403">
        <v>100000</v>
      </c>
      <c r="V403">
        <v>11</v>
      </c>
      <c r="W403" t="str">
        <f t="shared" si="20"/>
        <v>1110000056-60</v>
      </c>
      <c r="X403" s="23">
        <v>0.17146484615550706</v>
      </c>
    </row>
    <row r="404" spans="13:24">
      <c r="M404">
        <v>20</v>
      </c>
      <c r="N404" s="1">
        <v>27</v>
      </c>
      <c r="O404">
        <v>100000</v>
      </c>
      <c r="P404" t="str">
        <f t="shared" si="21"/>
        <v>2027100000</v>
      </c>
      <c r="Q404" t="str">
        <f>VLOOKUP(N404,'Base rates'!$F$2:$H$1126,3,FALSE)</f>
        <v>26-35</v>
      </c>
      <c r="R404" s="24">
        <f t="shared" si="19"/>
        <v>0.31879605606110228</v>
      </c>
      <c r="T404" t="s">
        <v>22</v>
      </c>
      <c r="U404">
        <v>100000</v>
      </c>
      <c r="V404">
        <v>11</v>
      </c>
      <c r="W404" t="str">
        <f t="shared" si="20"/>
        <v>1110000061-65</v>
      </c>
      <c r="X404" s="23">
        <v>0.11785263780096311</v>
      </c>
    </row>
    <row r="405" spans="13:24">
      <c r="M405">
        <v>20</v>
      </c>
      <c r="N405" s="1">
        <v>28</v>
      </c>
      <c r="O405">
        <v>100000</v>
      </c>
      <c r="P405" t="str">
        <f t="shared" si="21"/>
        <v>2028100000</v>
      </c>
      <c r="Q405" t="str">
        <f>VLOOKUP(N405,'Base rates'!$F$2:$H$1126,3,FALSE)</f>
        <v>26-35</v>
      </c>
      <c r="R405" s="24">
        <f t="shared" si="19"/>
        <v>0.31879605606110228</v>
      </c>
      <c r="T405" t="s">
        <v>23</v>
      </c>
      <c r="U405">
        <v>100000</v>
      </c>
      <c r="V405">
        <v>11</v>
      </c>
      <c r="W405" t="str">
        <f t="shared" si="20"/>
        <v>1110000066-70</v>
      </c>
      <c r="X405" s="23">
        <v>7.7993203447168979E-2</v>
      </c>
    </row>
    <row r="406" spans="13:24">
      <c r="M406">
        <v>20</v>
      </c>
      <c r="N406" s="1">
        <v>29</v>
      </c>
      <c r="O406">
        <v>100000</v>
      </c>
      <c r="P406" t="str">
        <f t="shared" si="21"/>
        <v>2029100000</v>
      </c>
      <c r="Q406" t="str">
        <f>VLOOKUP(N406,'Base rates'!$F$2:$H$1126,3,FALSE)</f>
        <v>26-35</v>
      </c>
      <c r="R406" s="24">
        <f t="shared" si="19"/>
        <v>0.31879605606110228</v>
      </c>
      <c r="T406" t="s">
        <v>24</v>
      </c>
      <c r="U406">
        <v>100000</v>
      </c>
      <c r="V406">
        <v>11</v>
      </c>
      <c r="W406" t="str">
        <f t="shared" si="20"/>
        <v>1110000071-75</v>
      </c>
      <c r="X406" s="23">
        <v>4.8686445966330094E-2</v>
      </c>
    </row>
    <row r="407" spans="13:24">
      <c r="M407">
        <v>20</v>
      </c>
      <c r="N407" s="1">
        <v>30</v>
      </c>
      <c r="O407">
        <v>100000</v>
      </c>
      <c r="P407" t="str">
        <f t="shared" si="21"/>
        <v>2030100000</v>
      </c>
      <c r="Q407" t="str">
        <f>VLOOKUP(N407,'Base rates'!$F$2:$H$1126,3,FALSE)</f>
        <v>26-35</v>
      </c>
      <c r="R407" s="24">
        <f t="shared" si="19"/>
        <v>0.31879605606110228</v>
      </c>
      <c r="T407" t="s">
        <v>25</v>
      </c>
      <c r="U407">
        <v>100000</v>
      </c>
      <c r="V407">
        <v>11</v>
      </c>
      <c r="W407" t="str">
        <f t="shared" si="20"/>
        <v>1110000076-80</v>
      </c>
      <c r="X407" s="23">
        <v>4.5432395006095305E-5</v>
      </c>
    </row>
    <row r="408" spans="13:24">
      <c r="M408">
        <v>20</v>
      </c>
      <c r="N408" s="1">
        <v>31</v>
      </c>
      <c r="O408">
        <v>100000</v>
      </c>
      <c r="P408" t="str">
        <f t="shared" si="21"/>
        <v>2031100000</v>
      </c>
      <c r="Q408" t="str">
        <f>VLOOKUP(N408,'Base rates'!$F$2:$H$1126,3,FALSE)</f>
        <v>26-35</v>
      </c>
      <c r="R408" s="24">
        <f t="shared" si="19"/>
        <v>0.31879605606110228</v>
      </c>
      <c r="T408" t="s">
        <v>26</v>
      </c>
      <c r="U408">
        <v>100000</v>
      </c>
      <c r="V408">
        <v>11</v>
      </c>
      <c r="W408" t="str">
        <f t="shared" si="20"/>
        <v>11100000&gt;80</v>
      </c>
      <c r="X408" s="23">
        <v>3.9506430983249352E-4</v>
      </c>
    </row>
    <row r="409" spans="13:24">
      <c r="M409">
        <v>20</v>
      </c>
      <c r="N409" s="1">
        <v>32</v>
      </c>
      <c r="O409">
        <v>100000</v>
      </c>
      <c r="P409" t="str">
        <f t="shared" si="21"/>
        <v>2032100000</v>
      </c>
      <c r="Q409" t="str">
        <f>VLOOKUP(N409,'Base rates'!$F$2:$H$1126,3,FALSE)</f>
        <v>26-35</v>
      </c>
      <c r="R409" s="24">
        <f t="shared" si="19"/>
        <v>0.31879605606110228</v>
      </c>
      <c r="T409" t="s">
        <v>27</v>
      </c>
      <c r="U409">
        <v>150000</v>
      </c>
      <c r="V409">
        <v>11</v>
      </c>
      <c r="W409" t="str">
        <f t="shared" si="20"/>
        <v>111500006-25</v>
      </c>
      <c r="X409" s="23">
        <v>0.42541934053761798</v>
      </c>
    </row>
    <row r="410" spans="13:24">
      <c r="M410">
        <v>20</v>
      </c>
      <c r="N410" s="1">
        <v>33</v>
      </c>
      <c r="O410">
        <v>100000</v>
      </c>
      <c r="P410" t="str">
        <f t="shared" si="21"/>
        <v>2033100000</v>
      </c>
      <c r="Q410" t="str">
        <f>VLOOKUP(N410,'Base rates'!$F$2:$H$1126,3,FALSE)</f>
        <v>26-35</v>
      </c>
      <c r="R410" s="24">
        <f t="shared" si="19"/>
        <v>0.31879605606110228</v>
      </c>
      <c r="T410" t="s">
        <v>17</v>
      </c>
      <c r="U410">
        <v>150000</v>
      </c>
      <c r="V410">
        <v>11</v>
      </c>
      <c r="W410" t="str">
        <f t="shared" si="20"/>
        <v>1115000026-35</v>
      </c>
      <c r="X410" s="23">
        <v>0.41625884653474343</v>
      </c>
    </row>
    <row r="411" spans="13:24">
      <c r="M411">
        <v>20</v>
      </c>
      <c r="N411" s="1">
        <v>34</v>
      </c>
      <c r="O411">
        <v>100000</v>
      </c>
      <c r="P411" t="str">
        <f t="shared" si="21"/>
        <v>2034100000</v>
      </c>
      <c r="Q411" t="str">
        <f>VLOOKUP(N411,'Base rates'!$F$2:$H$1126,3,FALSE)</f>
        <v>26-35</v>
      </c>
      <c r="R411" s="24">
        <f t="shared" si="19"/>
        <v>0.31879605606110228</v>
      </c>
      <c r="T411" t="s">
        <v>18</v>
      </c>
      <c r="U411">
        <v>150000</v>
      </c>
      <c r="V411">
        <v>11</v>
      </c>
      <c r="W411" t="str">
        <f t="shared" si="20"/>
        <v>1115000036-45</v>
      </c>
      <c r="X411" s="23">
        <v>0.34892905247285533</v>
      </c>
    </row>
    <row r="412" spans="13:24">
      <c r="M412">
        <v>20</v>
      </c>
      <c r="N412" s="1">
        <v>35</v>
      </c>
      <c r="O412">
        <v>100000</v>
      </c>
      <c r="P412" t="str">
        <f t="shared" si="21"/>
        <v>2035100000</v>
      </c>
      <c r="Q412" t="str">
        <f>VLOOKUP(N412,'Base rates'!$F$2:$H$1126,3,FALSE)</f>
        <v>26-35</v>
      </c>
      <c r="R412" s="24">
        <f t="shared" si="19"/>
        <v>0.31879605606110228</v>
      </c>
      <c r="T412" t="s">
        <v>19</v>
      </c>
      <c r="U412">
        <v>150000</v>
      </c>
      <c r="V412">
        <v>11</v>
      </c>
      <c r="W412" t="str">
        <f t="shared" si="20"/>
        <v>1115000046-50</v>
      </c>
      <c r="X412" s="23">
        <v>0.31222005082336735</v>
      </c>
    </row>
    <row r="413" spans="13:24">
      <c r="M413">
        <v>20</v>
      </c>
      <c r="N413" s="1">
        <v>36</v>
      </c>
      <c r="O413">
        <v>100000</v>
      </c>
      <c r="P413" t="str">
        <f t="shared" si="21"/>
        <v>2036100000</v>
      </c>
      <c r="Q413" t="str">
        <f>VLOOKUP(N413,'Base rates'!$F$2:$H$1126,3,FALSE)</f>
        <v>36-45</v>
      </c>
      <c r="R413" s="24">
        <f t="shared" si="19"/>
        <v>0.2413148936929761</v>
      </c>
      <c r="T413" t="s">
        <v>20</v>
      </c>
      <c r="U413">
        <v>150000</v>
      </c>
      <c r="V413">
        <v>11</v>
      </c>
      <c r="W413" t="str">
        <f t="shared" si="20"/>
        <v>1115000051-55</v>
      </c>
      <c r="X413" s="23">
        <v>0.22674589199222617</v>
      </c>
    </row>
    <row r="414" spans="13:24">
      <c r="M414">
        <v>20</v>
      </c>
      <c r="N414" s="1">
        <v>37</v>
      </c>
      <c r="O414">
        <v>100000</v>
      </c>
      <c r="P414" t="str">
        <f t="shared" si="21"/>
        <v>2037100000</v>
      </c>
      <c r="Q414" t="str">
        <f>VLOOKUP(N414,'Base rates'!$F$2:$H$1126,3,FALSE)</f>
        <v>36-45</v>
      </c>
      <c r="R414" s="24">
        <f t="shared" si="19"/>
        <v>0.2413148936929761</v>
      </c>
      <c r="T414" t="s">
        <v>21</v>
      </c>
      <c r="U414">
        <v>150000</v>
      </c>
      <c r="V414">
        <v>11</v>
      </c>
      <c r="W414" t="str">
        <f t="shared" si="20"/>
        <v>1115000056-60</v>
      </c>
      <c r="X414" s="23">
        <v>0.16516750929832813</v>
      </c>
    </row>
    <row r="415" spans="13:24">
      <c r="M415">
        <v>20</v>
      </c>
      <c r="N415" s="1">
        <v>38</v>
      </c>
      <c r="O415">
        <v>100000</v>
      </c>
      <c r="P415" t="str">
        <f t="shared" si="21"/>
        <v>2038100000</v>
      </c>
      <c r="Q415" t="str">
        <f>VLOOKUP(N415,'Base rates'!$F$2:$H$1126,3,FALSE)</f>
        <v>36-45</v>
      </c>
      <c r="R415" s="24">
        <f t="shared" si="19"/>
        <v>0.2413148936929761</v>
      </c>
      <c r="T415" t="s">
        <v>22</v>
      </c>
      <c r="U415">
        <v>150000</v>
      </c>
      <c r="V415">
        <v>11</v>
      </c>
      <c r="W415" t="str">
        <f t="shared" si="20"/>
        <v>1115000061-65</v>
      </c>
      <c r="X415" s="23">
        <v>0.11153546294796246</v>
      </c>
    </row>
    <row r="416" spans="13:24">
      <c r="M416">
        <v>20</v>
      </c>
      <c r="N416" s="1">
        <v>39</v>
      </c>
      <c r="O416">
        <v>100000</v>
      </c>
      <c r="P416" t="str">
        <f t="shared" si="21"/>
        <v>2039100000</v>
      </c>
      <c r="Q416" t="str">
        <f>VLOOKUP(N416,'Base rates'!$F$2:$H$1126,3,FALSE)</f>
        <v>36-45</v>
      </c>
      <c r="R416" s="24">
        <f t="shared" si="19"/>
        <v>0.2413148936929761</v>
      </c>
      <c r="T416" t="s">
        <v>23</v>
      </c>
      <c r="U416">
        <v>150000</v>
      </c>
      <c r="V416">
        <v>11</v>
      </c>
      <c r="W416" t="str">
        <f t="shared" si="20"/>
        <v>1115000066-70</v>
      </c>
      <c r="X416" s="23">
        <v>7.1986823419817991E-2</v>
      </c>
    </row>
    <row r="417" spans="13:24">
      <c r="M417">
        <v>20</v>
      </c>
      <c r="N417" s="1">
        <v>40</v>
      </c>
      <c r="O417">
        <v>100000</v>
      </c>
      <c r="P417" t="str">
        <f t="shared" si="21"/>
        <v>2040100000</v>
      </c>
      <c r="Q417" t="str">
        <f>VLOOKUP(N417,'Base rates'!$F$2:$H$1126,3,FALSE)</f>
        <v>36-45</v>
      </c>
      <c r="R417" s="24">
        <f t="shared" si="19"/>
        <v>0.2413148936929761</v>
      </c>
      <c r="T417" t="s">
        <v>24</v>
      </c>
      <c r="U417">
        <v>150000</v>
      </c>
      <c r="V417">
        <v>11</v>
      </c>
      <c r="W417" t="str">
        <f t="shared" si="20"/>
        <v>1115000071-75</v>
      </c>
      <c r="X417" s="23">
        <v>4.2327580974165446E-2</v>
      </c>
    </row>
    <row r="418" spans="13:24">
      <c r="M418">
        <v>20</v>
      </c>
      <c r="N418" s="1">
        <v>41</v>
      </c>
      <c r="O418">
        <v>100000</v>
      </c>
      <c r="P418" t="str">
        <f t="shared" si="21"/>
        <v>2041100000</v>
      </c>
      <c r="Q418" t="str">
        <f>VLOOKUP(N418,'Base rates'!$F$2:$H$1126,3,FALSE)</f>
        <v>36-45</v>
      </c>
      <c r="R418" s="24">
        <f t="shared" si="19"/>
        <v>0.2413148936929761</v>
      </c>
      <c r="T418" t="s">
        <v>25</v>
      </c>
      <c r="U418">
        <v>150000</v>
      </c>
      <c r="V418">
        <v>11</v>
      </c>
      <c r="W418" t="str">
        <f t="shared" si="20"/>
        <v>1115000076-80</v>
      </c>
      <c r="X418" s="23">
        <v>6.0637292783050079E-5</v>
      </c>
    </row>
    <row r="419" spans="13:24">
      <c r="M419">
        <v>20</v>
      </c>
      <c r="N419" s="1">
        <v>42</v>
      </c>
      <c r="O419">
        <v>100000</v>
      </c>
      <c r="P419" t="str">
        <f t="shared" si="21"/>
        <v>2042100000</v>
      </c>
      <c r="Q419" t="str">
        <f>VLOOKUP(N419,'Base rates'!$F$2:$H$1126,3,FALSE)</f>
        <v>36-45</v>
      </c>
      <c r="R419" s="24">
        <f t="shared" si="19"/>
        <v>0.2413148936929761</v>
      </c>
      <c r="T419" t="s">
        <v>26</v>
      </c>
      <c r="U419">
        <v>150000</v>
      </c>
      <c r="V419">
        <v>11</v>
      </c>
      <c r="W419" t="str">
        <f t="shared" si="20"/>
        <v>11150000&gt;80</v>
      </c>
      <c r="X419" s="23">
        <v>2.5707412478626068E-4</v>
      </c>
    </row>
    <row r="420" spans="13:24">
      <c r="M420">
        <v>20</v>
      </c>
      <c r="N420" s="1">
        <v>43</v>
      </c>
      <c r="O420">
        <v>100000</v>
      </c>
      <c r="P420" t="str">
        <f t="shared" si="21"/>
        <v>2043100000</v>
      </c>
      <c r="Q420" t="str">
        <f>VLOOKUP(N420,'Base rates'!$F$2:$H$1126,3,FALSE)</f>
        <v>36-45</v>
      </c>
      <c r="R420" s="24">
        <f t="shared" si="19"/>
        <v>0.2413148936929761</v>
      </c>
      <c r="T420" t="s">
        <v>27</v>
      </c>
      <c r="U420">
        <v>200000</v>
      </c>
      <c r="V420">
        <v>11</v>
      </c>
      <c r="W420" t="str">
        <f t="shared" si="20"/>
        <v>112000006-25</v>
      </c>
      <c r="X420" s="23">
        <v>0.41953403428804159</v>
      </c>
    </row>
    <row r="421" spans="13:24">
      <c r="M421">
        <v>20</v>
      </c>
      <c r="N421" s="1">
        <v>44</v>
      </c>
      <c r="O421">
        <v>100000</v>
      </c>
      <c r="P421" t="str">
        <f t="shared" si="21"/>
        <v>2044100000</v>
      </c>
      <c r="Q421" t="str">
        <f>VLOOKUP(N421,'Base rates'!$F$2:$H$1126,3,FALSE)</f>
        <v>36-45</v>
      </c>
      <c r="R421" s="24">
        <f t="shared" si="19"/>
        <v>0.2413148936929761</v>
      </c>
      <c r="T421" t="s">
        <v>17</v>
      </c>
      <c r="U421">
        <v>200000</v>
      </c>
      <c r="V421">
        <v>11</v>
      </c>
      <c r="W421" t="str">
        <f t="shared" si="20"/>
        <v>1120000026-35</v>
      </c>
      <c r="X421" s="23">
        <v>0.41027971131317409</v>
      </c>
    </row>
    <row r="422" spans="13:24">
      <c r="M422">
        <v>20</v>
      </c>
      <c r="N422" s="1">
        <v>45</v>
      </c>
      <c r="O422">
        <v>100000</v>
      </c>
      <c r="P422" t="str">
        <f t="shared" si="21"/>
        <v>2045100000</v>
      </c>
      <c r="Q422" t="str">
        <f>VLOOKUP(N422,'Base rates'!$F$2:$H$1126,3,FALSE)</f>
        <v>36-45</v>
      </c>
      <c r="R422" s="24">
        <f t="shared" si="19"/>
        <v>0.2413148936929761</v>
      </c>
      <c r="T422" t="s">
        <v>18</v>
      </c>
      <c r="U422">
        <v>200000</v>
      </c>
      <c r="V422">
        <v>11</v>
      </c>
      <c r="W422" t="str">
        <f t="shared" si="20"/>
        <v>1120000036-45</v>
      </c>
      <c r="X422" s="23">
        <v>0.3426516470022507</v>
      </c>
    </row>
    <row r="423" spans="13:24">
      <c r="M423">
        <v>20</v>
      </c>
      <c r="N423" s="1">
        <v>46</v>
      </c>
      <c r="O423">
        <v>100000</v>
      </c>
      <c r="P423" t="str">
        <f t="shared" si="21"/>
        <v>2046100000</v>
      </c>
      <c r="Q423" t="str">
        <f>VLOOKUP(N423,'Base rates'!$F$2:$H$1126,3,FALSE)</f>
        <v>46-50</v>
      </c>
      <c r="R423" s="24">
        <f t="shared" si="19"/>
        <v>0.25160104550878803</v>
      </c>
      <c r="T423" t="s">
        <v>19</v>
      </c>
      <c r="U423">
        <v>200000</v>
      </c>
      <c r="V423">
        <v>11</v>
      </c>
      <c r="W423" t="str">
        <f t="shared" si="20"/>
        <v>1120000046-50</v>
      </c>
      <c r="X423" s="23">
        <v>0.30665002119564122</v>
      </c>
    </row>
    <row r="424" spans="13:24">
      <c r="M424">
        <v>20</v>
      </c>
      <c r="N424" s="1">
        <v>47</v>
      </c>
      <c r="O424">
        <v>100000</v>
      </c>
      <c r="P424" t="str">
        <f t="shared" si="21"/>
        <v>2047100000</v>
      </c>
      <c r="Q424" t="str">
        <f>VLOOKUP(N424,'Base rates'!$F$2:$H$1126,3,FALSE)</f>
        <v>46-50</v>
      </c>
      <c r="R424" s="24">
        <f t="shared" si="19"/>
        <v>0.25160104550878803</v>
      </c>
      <c r="T424" t="s">
        <v>20</v>
      </c>
      <c r="U424">
        <v>200000</v>
      </c>
      <c r="V424">
        <v>11</v>
      </c>
      <c r="W424" t="str">
        <f t="shared" si="20"/>
        <v>1120000051-55</v>
      </c>
      <c r="X424" s="23">
        <v>0.22098541622523793</v>
      </c>
    </row>
    <row r="425" spans="13:24">
      <c r="M425">
        <v>20</v>
      </c>
      <c r="N425" s="1">
        <v>48</v>
      </c>
      <c r="O425">
        <v>100000</v>
      </c>
      <c r="P425" t="str">
        <f t="shared" si="21"/>
        <v>2048100000</v>
      </c>
      <c r="Q425" t="str">
        <f>VLOOKUP(N425,'Base rates'!$F$2:$H$1126,3,FALSE)</f>
        <v>46-50</v>
      </c>
      <c r="R425" s="24">
        <f t="shared" si="19"/>
        <v>0.25160104550878803</v>
      </c>
      <c r="T425" t="s">
        <v>21</v>
      </c>
      <c r="U425">
        <v>200000</v>
      </c>
      <c r="V425">
        <v>11</v>
      </c>
      <c r="W425" t="str">
        <f t="shared" si="20"/>
        <v>1120000056-60</v>
      </c>
      <c r="X425" s="23">
        <v>0.15933814428708171</v>
      </c>
    </row>
    <row r="426" spans="13:24">
      <c r="M426">
        <v>20</v>
      </c>
      <c r="N426" s="1">
        <v>49</v>
      </c>
      <c r="O426">
        <v>100000</v>
      </c>
      <c r="P426" t="str">
        <f t="shared" si="21"/>
        <v>2049100000</v>
      </c>
      <c r="Q426" t="str">
        <f>VLOOKUP(N426,'Base rates'!$F$2:$H$1126,3,FALSE)</f>
        <v>46-50</v>
      </c>
      <c r="R426" s="24">
        <f t="shared" si="19"/>
        <v>0.25160104550878803</v>
      </c>
      <c r="T426" t="s">
        <v>22</v>
      </c>
      <c r="U426">
        <v>200000</v>
      </c>
      <c r="V426">
        <v>11</v>
      </c>
      <c r="W426" t="str">
        <f t="shared" si="20"/>
        <v>1120000061-65</v>
      </c>
      <c r="X426" s="23">
        <v>0.10569264326269401</v>
      </c>
    </row>
    <row r="427" spans="13:24">
      <c r="M427">
        <v>20</v>
      </c>
      <c r="N427" s="1">
        <v>50</v>
      </c>
      <c r="O427">
        <v>100000</v>
      </c>
      <c r="P427" t="str">
        <f t="shared" si="21"/>
        <v>2050100000</v>
      </c>
      <c r="Q427" t="str">
        <f>VLOOKUP(N427,'Base rates'!$F$2:$H$1126,3,FALSE)</f>
        <v>46-50</v>
      </c>
      <c r="R427" s="24">
        <f t="shared" si="19"/>
        <v>0.25160104550878803</v>
      </c>
      <c r="T427" t="s">
        <v>23</v>
      </c>
      <c r="U427">
        <v>200000</v>
      </c>
      <c r="V427">
        <v>11</v>
      </c>
      <c r="W427" t="str">
        <f t="shared" si="20"/>
        <v>1120000066-70</v>
      </c>
      <c r="X427" s="23">
        <v>6.6428984412732706E-2</v>
      </c>
    </row>
    <row r="428" spans="13:24">
      <c r="M428">
        <v>20</v>
      </c>
      <c r="N428" s="1">
        <v>51</v>
      </c>
      <c r="O428">
        <v>100000</v>
      </c>
      <c r="P428" t="str">
        <f t="shared" si="21"/>
        <v>2051100000</v>
      </c>
      <c r="Q428" t="str">
        <f>VLOOKUP(N428,'Base rates'!$F$2:$H$1126,3,FALSE)</f>
        <v>51-55</v>
      </c>
      <c r="R428" s="24">
        <f t="shared" si="19"/>
        <v>0.26180553031506537</v>
      </c>
      <c r="T428" t="s">
        <v>24</v>
      </c>
      <c r="U428">
        <v>200000</v>
      </c>
      <c r="V428">
        <v>11</v>
      </c>
      <c r="W428" t="str">
        <f t="shared" si="20"/>
        <v>1120000071-75</v>
      </c>
      <c r="X428" s="23">
        <v>3.6434793487844841E-2</v>
      </c>
    </row>
    <row r="429" spans="13:24">
      <c r="M429">
        <v>20</v>
      </c>
      <c r="N429" s="1">
        <v>52</v>
      </c>
      <c r="O429">
        <v>100000</v>
      </c>
      <c r="P429" t="str">
        <f t="shared" si="21"/>
        <v>2052100000</v>
      </c>
      <c r="Q429" t="str">
        <f>VLOOKUP(N429,'Base rates'!$F$2:$H$1126,3,FALSE)</f>
        <v>51-55</v>
      </c>
      <c r="R429" s="24">
        <f t="shared" si="19"/>
        <v>0.26180553031506537</v>
      </c>
      <c r="T429" t="s">
        <v>25</v>
      </c>
      <c r="U429">
        <v>200000</v>
      </c>
      <c r="V429">
        <v>11</v>
      </c>
      <c r="W429" t="str">
        <f t="shared" si="20"/>
        <v>1120000076-80</v>
      </c>
      <c r="X429" s="23">
        <v>7.4723530667508697E-5</v>
      </c>
    </row>
    <row r="430" spans="13:24">
      <c r="M430">
        <v>20</v>
      </c>
      <c r="N430" s="1">
        <v>53</v>
      </c>
      <c r="O430">
        <v>100000</v>
      </c>
      <c r="P430" t="str">
        <f t="shared" si="21"/>
        <v>2053100000</v>
      </c>
      <c r="Q430" t="str">
        <f>VLOOKUP(N430,'Base rates'!$F$2:$H$1126,3,FALSE)</f>
        <v>51-55</v>
      </c>
      <c r="R430" s="24">
        <f t="shared" si="19"/>
        <v>0.26180553031506537</v>
      </c>
      <c r="T430" t="s">
        <v>26</v>
      </c>
      <c r="U430">
        <v>200000</v>
      </c>
      <c r="V430">
        <v>11</v>
      </c>
      <c r="W430" t="str">
        <f t="shared" si="20"/>
        <v>11200000&gt;80</v>
      </c>
      <c r="X430" s="23">
        <v>1.2926642223098916E-4</v>
      </c>
    </row>
    <row r="431" spans="13:24">
      <c r="M431">
        <v>20</v>
      </c>
      <c r="N431" s="1">
        <v>54</v>
      </c>
      <c r="O431">
        <v>100000</v>
      </c>
      <c r="P431" t="str">
        <f t="shared" si="21"/>
        <v>2054100000</v>
      </c>
      <c r="Q431" t="str">
        <f>VLOOKUP(N431,'Base rates'!$F$2:$H$1126,3,FALSE)</f>
        <v>51-55</v>
      </c>
      <c r="R431" s="24">
        <f t="shared" si="19"/>
        <v>0.26180553031506537</v>
      </c>
      <c r="T431" t="s">
        <v>27</v>
      </c>
      <c r="U431">
        <v>250000</v>
      </c>
      <c r="V431">
        <v>11</v>
      </c>
      <c r="W431" t="str">
        <f t="shared" si="20"/>
        <v>112500006-25</v>
      </c>
      <c r="X431" s="23">
        <v>0.41400339238623762</v>
      </c>
    </row>
    <row r="432" spans="13:24">
      <c r="M432">
        <v>20</v>
      </c>
      <c r="N432" s="1">
        <v>55</v>
      </c>
      <c r="O432">
        <v>100000</v>
      </c>
      <c r="P432" t="str">
        <f t="shared" si="21"/>
        <v>2055100000</v>
      </c>
      <c r="Q432" t="str">
        <f>VLOOKUP(N432,'Base rates'!$F$2:$H$1126,3,FALSE)</f>
        <v>51-55</v>
      </c>
      <c r="R432" s="24">
        <f t="shared" si="19"/>
        <v>0.26180553031506537</v>
      </c>
      <c r="T432" t="s">
        <v>17</v>
      </c>
      <c r="U432">
        <v>250000</v>
      </c>
      <c r="V432">
        <v>11</v>
      </c>
      <c r="W432" t="str">
        <f t="shared" si="20"/>
        <v>1125000026-35</v>
      </c>
      <c r="X432" s="23">
        <v>0.40466089482501899</v>
      </c>
    </row>
    <row r="433" spans="13:24">
      <c r="M433">
        <v>20</v>
      </c>
      <c r="N433" s="1">
        <v>56</v>
      </c>
      <c r="O433">
        <v>100000</v>
      </c>
      <c r="P433" t="str">
        <f t="shared" si="21"/>
        <v>2056100000</v>
      </c>
      <c r="Q433" t="str">
        <f>VLOOKUP(N433,'Base rates'!$F$2:$H$1126,3,FALSE)</f>
        <v>56-60</v>
      </c>
      <c r="R433" s="24">
        <f t="shared" si="19"/>
        <v>0.18640240298714139</v>
      </c>
      <c r="T433" t="s">
        <v>18</v>
      </c>
      <c r="U433">
        <v>250000</v>
      </c>
      <c r="V433">
        <v>11</v>
      </c>
      <c r="W433" t="str">
        <f t="shared" si="20"/>
        <v>1125000036-45</v>
      </c>
      <c r="X433" s="23">
        <v>0.33677614024210045</v>
      </c>
    </row>
    <row r="434" spans="13:24">
      <c r="M434">
        <v>20</v>
      </c>
      <c r="N434" s="1">
        <v>57</v>
      </c>
      <c r="O434">
        <v>100000</v>
      </c>
      <c r="P434" t="str">
        <f t="shared" si="21"/>
        <v>2057100000</v>
      </c>
      <c r="Q434" t="str">
        <f>VLOOKUP(N434,'Base rates'!$F$2:$H$1126,3,FALSE)</f>
        <v>56-60</v>
      </c>
      <c r="R434" s="24">
        <f t="shared" si="19"/>
        <v>0.18640240298714139</v>
      </c>
      <c r="T434" t="s">
        <v>19</v>
      </c>
      <c r="U434">
        <v>250000</v>
      </c>
      <c r="V434">
        <v>11</v>
      </c>
      <c r="W434" t="str">
        <f t="shared" si="20"/>
        <v>1125000046-50</v>
      </c>
      <c r="X434" s="23">
        <v>0.30146802523398253</v>
      </c>
    </row>
    <row r="435" spans="13:24">
      <c r="M435">
        <v>20</v>
      </c>
      <c r="N435" s="1">
        <v>58</v>
      </c>
      <c r="O435">
        <v>100000</v>
      </c>
      <c r="P435" t="str">
        <f t="shared" si="21"/>
        <v>2058100000</v>
      </c>
      <c r="Q435" t="str">
        <f>VLOOKUP(N435,'Base rates'!$F$2:$H$1126,3,FALSE)</f>
        <v>56-60</v>
      </c>
      <c r="R435" s="24">
        <f t="shared" si="19"/>
        <v>0.18640240298714139</v>
      </c>
      <c r="T435" t="s">
        <v>20</v>
      </c>
      <c r="U435">
        <v>250000</v>
      </c>
      <c r="V435">
        <v>11</v>
      </c>
      <c r="W435" t="str">
        <f t="shared" si="20"/>
        <v>1125000051-55</v>
      </c>
      <c r="X435" s="23">
        <v>0.21563289652657758</v>
      </c>
    </row>
    <row r="436" spans="13:24">
      <c r="M436">
        <v>20</v>
      </c>
      <c r="N436" s="1">
        <v>59</v>
      </c>
      <c r="O436">
        <v>100000</v>
      </c>
      <c r="P436" t="str">
        <f t="shared" si="21"/>
        <v>2059100000</v>
      </c>
      <c r="Q436" t="str">
        <f>VLOOKUP(N436,'Base rates'!$F$2:$H$1126,3,FALSE)</f>
        <v>56-60</v>
      </c>
      <c r="R436" s="24">
        <f t="shared" si="19"/>
        <v>0.18640240298714139</v>
      </c>
      <c r="T436" t="s">
        <v>21</v>
      </c>
      <c r="U436">
        <v>250000</v>
      </c>
      <c r="V436">
        <v>11</v>
      </c>
      <c r="W436" t="str">
        <f t="shared" si="20"/>
        <v>1125000056-60</v>
      </c>
      <c r="X436" s="23">
        <v>0.15392645557154927</v>
      </c>
    </row>
    <row r="437" spans="13:24">
      <c r="M437">
        <v>20</v>
      </c>
      <c r="N437" s="1">
        <v>60</v>
      </c>
      <c r="O437">
        <v>100000</v>
      </c>
      <c r="P437" t="str">
        <f t="shared" si="21"/>
        <v>2060100000</v>
      </c>
      <c r="Q437" t="str">
        <f>VLOOKUP(N437,'Base rates'!$F$2:$H$1126,3,FALSE)</f>
        <v>56-60</v>
      </c>
      <c r="R437" s="24">
        <f t="shared" si="19"/>
        <v>0.18640240298714139</v>
      </c>
      <c r="T437" t="s">
        <v>22</v>
      </c>
      <c r="U437">
        <v>250000</v>
      </c>
      <c r="V437">
        <v>11</v>
      </c>
      <c r="W437" t="str">
        <f t="shared" si="20"/>
        <v>1125000061-65</v>
      </c>
      <c r="X437" s="23">
        <v>0.10027268330896011</v>
      </c>
    </row>
    <row r="438" spans="13:24">
      <c r="M438">
        <v>20</v>
      </c>
      <c r="N438" s="1">
        <v>61</v>
      </c>
      <c r="O438">
        <v>100000</v>
      </c>
      <c r="P438" t="str">
        <f t="shared" si="21"/>
        <v>2061100000</v>
      </c>
      <c r="Q438" t="str">
        <f>VLOOKUP(N438,'Base rates'!$F$2:$H$1126,3,FALSE)</f>
        <v>61-65</v>
      </c>
      <c r="R438" s="24">
        <f t="shared" si="19"/>
        <v>0.15988837173003612</v>
      </c>
      <c r="T438" t="s">
        <v>23</v>
      </c>
      <c r="U438">
        <v>250000</v>
      </c>
      <c r="V438">
        <v>11</v>
      </c>
      <c r="W438" t="str">
        <f t="shared" si="20"/>
        <v>1125000066-70</v>
      </c>
      <c r="X438" s="23">
        <v>6.1271251103071966E-2</v>
      </c>
    </row>
    <row r="439" spans="13:24">
      <c r="M439">
        <v>20</v>
      </c>
      <c r="N439" s="1">
        <v>62</v>
      </c>
      <c r="O439">
        <v>100000</v>
      </c>
      <c r="P439" t="str">
        <f t="shared" si="21"/>
        <v>2062100000</v>
      </c>
      <c r="Q439" t="str">
        <f>VLOOKUP(N439,'Base rates'!$F$2:$H$1126,3,FALSE)</f>
        <v>61-65</v>
      </c>
      <c r="R439" s="24">
        <f t="shared" si="19"/>
        <v>0.15988837173003612</v>
      </c>
      <c r="T439" t="s">
        <v>24</v>
      </c>
      <c r="U439">
        <v>250000</v>
      </c>
      <c r="V439">
        <v>11</v>
      </c>
      <c r="W439" t="str">
        <f t="shared" si="20"/>
        <v>1125000071-75</v>
      </c>
      <c r="X439" s="23">
        <v>3.0958652815601506E-2</v>
      </c>
    </row>
    <row r="440" spans="13:24">
      <c r="M440">
        <v>20</v>
      </c>
      <c r="N440" s="1">
        <v>63</v>
      </c>
      <c r="O440">
        <v>100000</v>
      </c>
      <c r="P440" t="str">
        <f t="shared" si="21"/>
        <v>2063100000</v>
      </c>
      <c r="Q440" t="str">
        <f>VLOOKUP(N440,'Base rates'!$F$2:$H$1126,3,FALSE)</f>
        <v>61-65</v>
      </c>
      <c r="R440" s="24">
        <f t="shared" si="19"/>
        <v>0.15988837173003612</v>
      </c>
      <c r="T440" t="s">
        <v>25</v>
      </c>
      <c r="U440">
        <v>250000</v>
      </c>
      <c r="V440">
        <v>11</v>
      </c>
      <c r="W440" t="str">
        <f t="shared" si="20"/>
        <v>1125000076-80</v>
      </c>
      <c r="X440" s="23">
        <v>8.7810182042735718E-5</v>
      </c>
    </row>
    <row r="441" spans="13:24">
      <c r="M441">
        <v>20</v>
      </c>
      <c r="N441" s="1">
        <v>64</v>
      </c>
      <c r="O441">
        <v>100000</v>
      </c>
      <c r="P441" t="str">
        <f t="shared" si="21"/>
        <v>2064100000</v>
      </c>
      <c r="Q441" t="str">
        <f>VLOOKUP(N441,'Base rates'!$F$2:$H$1126,3,FALSE)</f>
        <v>61-65</v>
      </c>
      <c r="R441" s="24">
        <f t="shared" si="19"/>
        <v>0.15988837173003612</v>
      </c>
      <c r="T441" t="s">
        <v>26</v>
      </c>
      <c r="U441">
        <v>250000</v>
      </c>
      <c r="V441">
        <v>11</v>
      </c>
      <c r="W441" t="str">
        <f t="shared" si="20"/>
        <v>11250000&gt;80</v>
      </c>
      <c r="X441" s="23">
        <v>1.055423771090247E-5</v>
      </c>
    </row>
    <row r="442" spans="13:24">
      <c r="M442">
        <v>20</v>
      </c>
      <c r="N442" s="1">
        <v>65</v>
      </c>
      <c r="O442">
        <v>100000</v>
      </c>
      <c r="P442" t="str">
        <f t="shared" si="21"/>
        <v>2065100000</v>
      </c>
      <c r="Q442" t="str">
        <f>VLOOKUP(N442,'Base rates'!$F$2:$H$1126,3,FALSE)</f>
        <v>61-65</v>
      </c>
      <c r="R442" s="24">
        <f t="shared" si="19"/>
        <v>0.15988837173003612</v>
      </c>
      <c r="T442" t="s">
        <v>27</v>
      </c>
      <c r="U442">
        <v>300000</v>
      </c>
      <c r="V442">
        <v>11</v>
      </c>
      <c r="W442" t="str">
        <f t="shared" si="20"/>
        <v>113000006-25</v>
      </c>
      <c r="X442" s="23">
        <v>0.40879629303568921</v>
      </c>
    </row>
    <row r="443" spans="13:24">
      <c r="M443">
        <v>20</v>
      </c>
      <c r="N443" s="1">
        <v>66</v>
      </c>
      <c r="O443">
        <v>100000</v>
      </c>
      <c r="P443" t="str">
        <f t="shared" si="21"/>
        <v>2066100000</v>
      </c>
      <c r="Q443" t="str">
        <f>VLOOKUP(N443,'Base rates'!$F$2:$H$1126,3,FALSE)</f>
        <v>66-70</v>
      </c>
      <c r="R443" s="24">
        <f t="shared" si="19"/>
        <v>0.15944945563813351</v>
      </c>
      <c r="T443" t="s">
        <v>17</v>
      </c>
      <c r="U443">
        <v>300000</v>
      </c>
      <c r="V443">
        <v>11</v>
      </c>
      <c r="W443" t="str">
        <f t="shared" si="20"/>
        <v>1130000026-35</v>
      </c>
      <c r="X443" s="23">
        <v>0.39937077910142083</v>
      </c>
    </row>
    <row r="444" spans="13:24">
      <c r="M444">
        <v>20</v>
      </c>
      <c r="N444" s="1">
        <v>67</v>
      </c>
      <c r="O444">
        <v>100000</v>
      </c>
      <c r="P444" t="str">
        <f t="shared" si="21"/>
        <v>2067100000</v>
      </c>
      <c r="Q444" t="str">
        <f>VLOOKUP(N444,'Base rates'!$F$2:$H$1126,3,FALSE)</f>
        <v>66-70</v>
      </c>
      <c r="R444" s="24">
        <f t="shared" si="19"/>
        <v>0.15944945563813351</v>
      </c>
      <c r="T444" t="s">
        <v>18</v>
      </c>
      <c r="U444">
        <v>300000</v>
      </c>
      <c r="V444">
        <v>11</v>
      </c>
      <c r="W444" t="str">
        <f t="shared" si="20"/>
        <v>1130000036-45</v>
      </c>
      <c r="X444" s="23">
        <v>0.33116237603846688</v>
      </c>
    </row>
    <row r="445" spans="13:24">
      <c r="M445">
        <v>20</v>
      </c>
      <c r="N445" s="1">
        <v>68</v>
      </c>
      <c r="O445">
        <v>100000</v>
      </c>
      <c r="P445" t="str">
        <f t="shared" si="21"/>
        <v>2068100000</v>
      </c>
      <c r="Q445" t="str">
        <f>VLOOKUP(N445,'Base rates'!$F$2:$H$1126,3,FALSE)</f>
        <v>66-70</v>
      </c>
      <c r="R445" s="24">
        <f t="shared" si="19"/>
        <v>0.15944945563813351</v>
      </c>
      <c r="T445" t="s">
        <v>19</v>
      </c>
      <c r="U445">
        <v>300000</v>
      </c>
      <c r="V445">
        <v>11</v>
      </c>
      <c r="W445" t="str">
        <f t="shared" si="20"/>
        <v>1130000046-50</v>
      </c>
      <c r="X445" s="23">
        <v>0.29663487949486067</v>
      </c>
    </row>
    <row r="446" spans="13:24">
      <c r="M446">
        <v>20</v>
      </c>
      <c r="N446" s="1">
        <v>69</v>
      </c>
      <c r="O446">
        <v>100000</v>
      </c>
      <c r="P446" t="str">
        <f t="shared" si="21"/>
        <v>2069100000</v>
      </c>
      <c r="Q446" t="str">
        <f>VLOOKUP(N446,'Base rates'!$F$2:$H$1126,3,FALSE)</f>
        <v>66-70</v>
      </c>
      <c r="R446" s="24">
        <f t="shared" si="19"/>
        <v>0.15944945563813351</v>
      </c>
      <c r="T446" t="s">
        <v>20</v>
      </c>
      <c r="U446">
        <v>300000</v>
      </c>
      <c r="V446">
        <v>11</v>
      </c>
      <c r="W446" t="str">
        <f t="shared" si="20"/>
        <v>1130000051-55</v>
      </c>
      <c r="X446" s="23">
        <v>0.21064647789344826</v>
      </c>
    </row>
    <row r="447" spans="13:24">
      <c r="M447">
        <v>20</v>
      </c>
      <c r="N447" s="1">
        <v>70</v>
      </c>
      <c r="O447">
        <v>100000</v>
      </c>
      <c r="P447" t="str">
        <f t="shared" si="21"/>
        <v>2070100000</v>
      </c>
      <c r="Q447" t="str">
        <f>VLOOKUP(N447,'Base rates'!$F$2:$H$1126,3,FALSE)</f>
        <v>66-70</v>
      </c>
      <c r="R447" s="24">
        <f t="shared" si="19"/>
        <v>0.15944945563813351</v>
      </c>
      <c r="T447" t="s">
        <v>21</v>
      </c>
      <c r="U447">
        <v>300000</v>
      </c>
      <c r="V447">
        <v>11</v>
      </c>
      <c r="W447" t="str">
        <f t="shared" si="20"/>
        <v>1130000056-60</v>
      </c>
      <c r="X447" s="23">
        <v>0.14888910571754665</v>
      </c>
    </row>
    <row r="448" spans="13:24">
      <c r="M448">
        <v>20</v>
      </c>
      <c r="N448" s="1">
        <v>71</v>
      </c>
      <c r="O448">
        <v>100000</v>
      </c>
      <c r="P448" t="str">
        <f t="shared" si="21"/>
        <v>2071100000</v>
      </c>
      <c r="Q448" t="str">
        <f>VLOOKUP(N448,'Base rates'!$F$2:$H$1126,3,FALSE)</f>
        <v>71-75</v>
      </c>
      <c r="R448" s="24">
        <f t="shared" si="19"/>
        <v>0.16107762967338868</v>
      </c>
      <c r="T448" t="s">
        <v>22</v>
      </c>
      <c r="U448">
        <v>300000</v>
      </c>
      <c r="V448">
        <v>11</v>
      </c>
      <c r="W448" t="str">
        <f t="shared" si="20"/>
        <v>1130000061-65</v>
      </c>
      <c r="X448" s="23">
        <v>9.523128105947043E-2</v>
      </c>
    </row>
    <row r="449" spans="13:24">
      <c r="M449">
        <v>20</v>
      </c>
      <c r="N449" s="1">
        <v>72</v>
      </c>
      <c r="O449">
        <v>100000</v>
      </c>
      <c r="P449" t="str">
        <f t="shared" si="21"/>
        <v>2072100000</v>
      </c>
      <c r="Q449" t="str">
        <f>VLOOKUP(N449,'Base rates'!$F$2:$H$1126,3,FALSE)</f>
        <v>71-75</v>
      </c>
      <c r="R449" s="24">
        <f t="shared" si="19"/>
        <v>0.16107762967338868</v>
      </c>
      <c r="T449" t="s">
        <v>23</v>
      </c>
      <c r="U449">
        <v>300000</v>
      </c>
      <c r="V449">
        <v>11</v>
      </c>
      <c r="W449" t="str">
        <f t="shared" si="20"/>
        <v>1130000066-70</v>
      </c>
      <c r="X449" s="23">
        <v>5.6298364615732233E-2</v>
      </c>
    </row>
    <row r="450" spans="13:24">
      <c r="M450">
        <v>20</v>
      </c>
      <c r="N450" s="1">
        <v>73</v>
      </c>
      <c r="O450">
        <v>100000</v>
      </c>
      <c r="P450" t="str">
        <f t="shared" si="21"/>
        <v>2073100000</v>
      </c>
      <c r="Q450" t="str">
        <f>VLOOKUP(N450,'Base rates'!$F$2:$H$1126,3,FALSE)</f>
        <v>71-75</v>
      </c>
      <c r="R450" s="24">
        <f t="shared" si="19"/>
        <v>0.16107762967338868</v>
      </c>
      <c r="T450" t="s">
        <v>24</v>
      </c>
      <c r="U450">
        <v>300000</v>
      </c>
      <c r="V450">
        <v>11</v>
      </c>
      <c r="W450" t="str">
        <f t="shared" si="20"/>
        <v>1130000071-75</v>
      </c>
      <c r="X450" s="23">
        <v>2.5759055446710755E-2</v>
      </c>
    </row>
    <row r="451" spans="13:24">
      <c r="M451">
        <v>20</v>
      </c>
      <c r="N451" s="1">
        <v>74</v>
      </c>
      <c r="O451">
        <v>100000</v>
      </c>
      <c r="P451" t="str">
        <f t="shared" si="21"/>
        <v>2074100000</v>
      </c>
      <c r="Q451" t="str">
        <f>VLOOKUP(N451,'Base rates'!$F$2:$H$1126,3,FALSE)</f>
        <v>71-75</v>
      </c>
      <c r="R451" s="24">
        <f t="shared" ref="R451:R514" si="22">VLOOKUP(M451&amp;O451&amp;Q451,$W$2:$X$694,2,FALSE)</f>
        <v>0.16107762967338868</v>
      </c>
      <c r="T451" t="s">
        <v>25</v>
      </c>
      <c r="U451">
        <v>300000</v>
      </c>
      <c r="V451">
        <v>11</v>
      </c>
      <c r="W451" t="str">
        <f t="shared" ref="W451:W514" si="23">V451&amp;U451&amp;T451</f>
        <v>1130000076-80</v>
      </c>
      <c r="X451" s="23">
        <v>0</v>
      </c>
    </row>
    <row r="452" spans="13:24">
      <c r="M452">
        <v>20</v>
      </c>
      <c r="N452" s="1">
        <v>75</v>
      </c>
      <c r="O452">
        <v>100000</v>
      </c>
      <c r="P452" t="str">
        <f t="shared" ref="P452:P515" si="24">M452&amp;N452&amp;O452</f>
        <v>2075100000</v>
      </c>
      <c r="Q452" t="str">
        <f>VLOOKUP(N452,'Base rates'!$F$2:$H$1126,3,FALSE)</f>
        <v>71-75</v>
      </c>
      <c r="R452" s="24">
        <f t="shared" si="22"/>
        <v>0.16107762967338868</v>
      </c>
      <c r="T452" t="s">
        <v>26</v>
      </c>
      <c r="U452">
        <v>300000</v>
      </c>
      <c r="V452">
        <v>11</v>
      </c>
      <c r="W452" t="str">
        <f t="shared" si="23"/>
        <v>11300000&gt;80</v>
      </c>
      <c r="X452" s="23">
        <v>0</v>
      </c>
    </row>
    <row r="453" spans="13:24">
      <c r="M453">
        <v>20</v>
      </c>
      <c r="N453" s="1">
        <v>76</v>
      </c>
      <c r="O453">
        <v>100000</v>
      </c>
      <c r="P453" t="str">
        <f t="shared" si="24"/>
        <v>2076100000</v>
      </c>
      <c r="Q453" t="str">
        <f>VLOOKUP(N453,'Base rates'!$F$2:$H$1126,3,FALSE)</f>
        <v>76-80</v>
      </c>
      <c r="R453" s="24">
        <f t="shared" si="22"/>
        <v>0.1592865488210724</v>
      </c>
      <c r="T453" t="s">
        <v>27</v>
      </c>
      <c r="U453">
        <v>350000</v>
      </c>
      <c r="V453">
        <v>11</v>
      </c>
      <c r="W453" t="str">
        <f t="shared" si="23"/>
        <v>113500006-25</v>
      </c>
      <c r="X453" s="23">
        <v>0.40388515221028731</v>
      </c>
    </row>
    <row r="454" spans="13:24">
      <c r="M454">
        <v>20</v>
      </c>
      <c r="N454" s="1">
        <v>77</v>
      </c>
      <c r="O454">
        <v>100000</v>
      </c>
      <c r="P454" t="str">
        <f t="shared" si="24"/>
        <v>2077100000</v>
      </c>
      <c r="Q454" t="str">
        <f>VLOOKUP(N454,'Base rates'!$F$2:$H$1126,3,FALSE)</f>
        <v>76-80</v>
      </c>
      <c r="R454" s="24">
        <f t="shared" si="22"/>
        <v>0.1592865488210724</v>
      </c>
      <c r="T454" t="s">
        <v>17</v>
      </c>
      <c r="U454">
        <v>350000</v>
      </c>
      <c r="V454">
        <v>11</v>
      </c>
      <c r="W454" t="str">
        <f t="shared" si="23"/>
        <v>1135000026-35</v>
      </c>
      <c r="X454" s="23">
        <v>0.39438134034632444</v>
      </c>
    </row>
    <row r="455" spans="13:24">
      <c r="M455">
        <v>20</v>
      </c>
      <c r="N455" s="1">
        <v>78</v>
      </c>
      <c r="O455">
        <v>100000</v>
      </c>
      <c r="P455" t="str">
        <f t="shared" si="24"/>
        <v>2078100000</v>
      </c>
      <c r="Q455" t="str">
        <f>VLOOKUP(N455,'Base rates'!$F$2:$H$1126,3,FALSE)</f>
        <v>76-80</v>
      </c>
      <c r="R455" s="24">
        <f t="shared" si="22"/>
        <v>0.1592865488210724</v>
      </c>
      <c r="T455" t="s">
        <v>18</v>
      </c>
      <c r="U455">
        <v>350000</v>
      </c>
      <c r="V455">
        <v>11</v>
      </c>
      <c r="W455" t="str">
        <f t="shared" si="23"/>
        <v>1135000036-45</v>
      </c>
      <c r="X455" s="23">
        <v>0.3260857275835779</v>
      </c>
    </row>
    <row r="456" spans="13:24">
      <c r="M456">
        <v>20</v>
      </c>
      <c r="N456" s="1">
        <v>79</v>
      </c>
      <c r="O456">
        <v>100000</v>
      </c>
      <c r="P456" t="str">
        <f t="shared" si="24"/>
        <v>2079100000</v>
      </c>
      <c r="Q456" t="str">
        <f>VLOOKUP(N456,'Base rates'!$F$2:$H$1126,3,FALSE)</f>
        <v>76-80</v>
      </c>
      <c r="R456" s="24">
        <f t="shared" si="22"/>
        <v>0.1592865488210724</v>
      </c>
      <c r="T456" t="s">
        <v>19</v>
      </c>
      <c r="U456">
        <v>350000</v>
      </c>
      <c r="V456">
        <v>11</v>
      </c>
      <c r="W456" t="str">
        <f t="shared" si="23"/>
        <v>1135000046-50</v>
      </c>
      <c r="X456" s="23">
        <v>0.29211650437285241</v>
      </c>
    </row>
    <row r="457" spans="13:24">
      <c r="M457">
        <v>20</v>
      </c>
      <c r="N457" s="1">
        <v>80</v>
      </c>
      <c r="O457">
        <v>100000</v>
      </c>
      <c r="P457" t="str">
        <f t="shared" si="24"/>
        <v>2080100000</v>
      </c>
      <c r="Q457" t="str">
        <f>VLOOKUP(N457,'Base rates'!$F$2:$H$1126,3,FALSE)</f>
        <v>76-80</v>
      </c>
      <c r="R457" s="24">
        <f t="shared" si="22"/>
        <v>0.1592865488210724</v>
      </c>
      <c r="T457" t="s">
        <v>20</v>
      </c>
      <c r="U457">
        <v>350000</v>
      </c>
      <c r="V457">
        <v>11</v>
      </c>
      <c r="W457" t="str">
        <f t="shared" si="23"/>
        <v>1135000051-55</v>
      </c>
      <c r="X457" s="23">
        <v>0.20598984157694633</v>
      </c>
    </row>
    <row r="458" spans="13:24">
      <c r="M458">
        <v>20</v>
      </c>
      <c r="N458" s="1">
        <v>81</v>
      </c>
      <c r="O458">
        <v>100000</v>
      </c>
      <c r="P458" t="str">
        <f t="shared" si="24"/>
        <v>2081100000</v>
      </c>
      <c r="Q458" t="str">
        <f>VLOOKUP(N458,'Base rates'!$F$2:$H$1126,3,FALSE)</f>
        <v>&gt;80</v>
      </c>
      <c r="R458" s="24">
        <f t="shared" si="22"/>
        <v>0.15769447695234673</v>
      </c>
      <c r="T458" t="s">
        <v>21</v>
      </c>
      <c r="U458">
        <v>350000</v>
      </c>
      <c r="V458">
        <v>11</v>
      </c>
      <c r="W458" t="str">
        <f t="shared" si="23"/>
        <v>1135000056-60</v>
      </c>
      <c r="X458" s="23">
        <v>0.14418855236029393</v>
      </c>
    </row>
    <row r="459" spans="13:24">
      <c r="M459">
        <v>20</v>
      </c>
      <c r="N459" s="1">
        <v>82</v>
      </c>
      <c r="O459">
        <v>100000</v>
      </c>
      <c r="P459" t="str">
        <f t="shared" si="24"/>
        <v>2082100000</v>
      </c>
      <c r="Q459" t="str">
        <f>VLOOKUP(N459,'Base rates'!$F$2:$H$1126,3,FALSE)</f>
        <v>&gt;80</v>
      </c>
      <c r="R459" s="24">
        <f t="shared" si="22"/>
        <v>0.15769447695234673</v>
      </c>
      <c r="T459" t="s">
        <v>22</v>
      </c>
      <c r="U459">
        <v>350000</v>
      </c>
      <c r="V459">
        <v>11</v>
      </c>
      <c r="W459" t="str">
        <f t="shared" si="23"/>
        <v>1135000061-65</v>
      </c>
      <c r="X459" s="23">
        <v>9.0530114219417479E-2</v>
      </c>
    </row>
    <row r="460" spans="13:24">
      <c r="M460">
        <v>20</v>
      </c>
      <c r="N460" s="1">
        <v>83</v>
      </c>
      <c r="O460">
        <v>100000</v>
      </c>
      <c r="P460" t="str">
        <f t="shared" si="24"/>
        <v>2083100000</v>
      </c>
      <c r="Q460" t="str">
        <f>VLOOKUP(N460,'Base rates'!$F$2:$H$1126,3,FALSE)</f>
        <v>&gt;80</v>
      </c>
      <c r="R460" s="24">
        <f t="shared" si="22"/>
        <v>0.15769447695234673</v>
      </c>
      <c r="T460" t="s">
        <v>23</v>
      </c>
      <c r="U460">
        <v>350000</v>
      </c>
      <c r="V460">
        <v>11</v>
      </c>
      <c r="W460" t="str">
        <f t="shared" si="23"/>
        <v>1135000066-70</v>
      </c>
      <c r="X460" s="23">
        <v>5.1994887019276903E-2</v>
      </c>
    </row>
    <row r="461" spans="13:24">
      <c r="M461">
        <v>20</v>
      </c>
      <c r="N461" s="1">
        <v>84</v>
      </c>
      <c r="O461">
        <v>100000</v>
      </c>
      <c r="P461" t="str">
        <f t="shared" si="24"/>
        <v>2084100000</v>
      </c>
      <c r="Q461" t="str">
        <f>VLOOKUP(N461,'Base rates'!$F$2:$H$1126,3,FALSE)</f>
        <v>&gt;80</v>
      </c>
      <c r="R461" s="24">
        <f t="shared" si="22"/>
        <v>0.15769447695234673</v>
      </c>
      <c r="T461" t="s">
        <v>24</v>
      </c>
      <c r="U461">
        <v>350000</v>
      </c>
      <c r="V461">
        <v>11</v>
      </c>
      <c r="W461" t="str">
        <f t="shared" si="23"/>
        <v>1135000071-75</v>
      </c>
      <c r="X461" s="23">
        <v>2.1091230963692698E-2</v>
      </c>
    </row>
    <row r="462" spans="13:24">
      <c r="M462">
        <v>20</v>
      </c>
      <c r="N462" s="1">
        <v>85</v>
      </c>
      <c r="O462">
        <v>100000</v>
      </c>
      <c r="P462" t="str">
        <f t="shared" si="24"/>
        <v>2085100000</v>
      </c>
      <c r="Q462" t="str">
        <f>VLOOKUP(N462,'Base rates'!$F$2:$H$1126,3,FALSE)</f>
        <v>&gt;80</v>
      </c>
      <c r="R462" s="24">
        <f t="shared" si="22"/>
        <v>0.15769447695234673</v>
      </c>
      <c r="T462" t="s">
        <v>25</v>
      </c>
      <c r="U462">
        <v>350000</v>
      </c>
      <c r="V462">
        <v>11</v>
      </c>
      <c r="W462" t="str">
        <f t="shared" si="23"/>
        <v>1135000076-80</v>
      </c>
      <c r="X462" s="23">
        <v>1.1138212079342402E-4</v>
      </c>
    </row>
    <row r="463" spans="13:24">
      <c r="M463">
        <v>20</v>
      </c>
      <c r="N463" s="1">
        <v>86</v>
      </c>
      <c r="O463">
        <v>100000</v>
      </c>
      <c r="P463" t="str">
        <f t="shared" si="24"/>
        <v>2086100000</v>
      </c>
      <c r="Q463" t="str">
        <f>VLOOKUP(N463,'Base rates'!$F$2:$H$1126,3,FALSE)</f>
        <v>&gt;80</v>
      </c>
      <c r="R463" s="24">
        <f t="shared" si="22"/>
        <v>0.15769447695234673</v>
      </c>
      <c r="T463" t="s">
        <v>26</v>
      </c>
      <c r="U463">
        <v>350000</v>
      </c>
      <c r="V463">
        <v>11</v>
      </c>
      <c r="W463" t="str">
        <f t="shared" si="23"/>
        <v>11350000&gt;80</v>
      </c>
      <c r="X463" s="23">
        <v>2.032092822109588E-4</v>
      </c>
    </row>
    <row r="464" spans="13:24">
      <c r="M464">
        <v>20</v>
      </c>
      <c r="N464" s="1">
        <v>87</v>
      </c>
      <c r="O464">
        <v>100000</v>
      </c>
      <c r="P464" t="str">
        <f t="shared" si="24"/>
        <v>2087100000</v>
      </c>
      <c r="Q464" t="str">
        <f>VLOOKUP(N464,'Base rates'!$F$2:$H$1126,3,FALSE)</f>
        <v>&gt;80</v>
      </c>
      <c r="R464" s="24">
        <f t="shared" si="22"/>
        <v>0.15769447695234673</v>
      </c>
      <c r="T464" t="s">
        <v>27</v>
      </c>
      <c r="U464">
        <v>400000</v>
      </c>
      <c r="V464">
        <v>11</v>
      </c>
      <c r="W464" t="str">
        <f t="shared" si="23"/>
        <v>114000006-25</v>
      </c>
      <c r="X464" s="23">
        <v>0.39924543485043651</v>
      </c>
    </row>
    <row r="465" spans="13:24">
      <c r="M465">
        <v>20</v>
      </c>
      <c r="N465" s="1">
        <v>88</v>
      </c>
      <c r="O465">
        <v>100000</v>
      </c>
      <c r="P465" t="str">
        <f t="shared" si="24"/>
        <v>2088100000</v>
      </c>
      <c r="Q465" t="str">
        <f>VLOOKUP(N465,'Base rates'!$F$2:$H$1126,3,FALSE)</f>
        <v>&gt;80</v>
      </c>
      <c r="R465" s="24">
        <f t="shared" si="22"/>
        <v>0.15769447695234673</v>
      </c>
      <c r="T465" t="s">
        <v>17</v>
      </c>
      <c r="U465">
        <v>400000</v>
      </c>
      <c r="V465">
        <v>11</v>
      </c>
      <c r="W465" t="str">
        <f t="shared" si="23"/>
        <v>1140000026-35</v>
      </c>
      <c r="X465" s="23">
        <v>0.3896676523396202</v>
      </c>
    </row>
    <row r="466" spans="13:24">
      <c r="M466">
        <v>20</v>
      </c>
      <c r="N466" s="1">
        <v>89</v>
      </c>
      <c r="O466">
        <v>100000</v>
      </c>
      <c r="P466" t="str">
        <f t="shared" si="24"/>
        <v>2089100000</v>
      </c>
      <c r="Q466" t="str">
        <f>VLOOKUP(N466,'Base rates'!$F$2:$H$1126,3,FALSE)</f>
        <v>&gt;80</v>
      </c>
      <c r="R466" s="24">
        <f t="shared" si="22"/>
        <v>0.15769447695234673</v>
      </c>
      <c r="T466" t="s">
        <v>18</v>
      </c>
      <c r="U466">
        <v>400000</v>
      </c>
      <c r="V466">
        <v>11</v>
      </c>
      <c r="W466" t="str">
        <f t="shared" si="23"/>
        <v>1140000036-45</v>
      </c>
      <c r="X466" s="23">
        <v>0.32120886842775553</v>
      </c>
    </row>
    <row r="467" spans="13:24">
      <c r="M467">
        <v>20</v>
      </c>
      <c r="N467" s="1">
        <v>90</v>
      </c>
      <c r="O467">
        <v>100000</v>
      </c>
      <c r="P467" t="str">
        <f t="shared" si="24"/>
        <v>2090100000</v>
      </c>
      <c r="Q467" t="str">
        <f>VLOOKUP(N467,'Base rates'!$F$2:$H$1126,3,FALSE)</f>
        <v>&gt;80</v>
      </c>
      <c r="R467" s="24">
        <f t="shared" si="22"/>
        <v>0.15769447695234673</v>
      </c>
      <c r="T467" t="s">
        <v>19</v>
      </c>
      <c r="U467">
        <v>400000</v>
      </c>
      <c r="V467">
        <v>11</v>
      </c>
      <c r="W467" t="str">
        <f t="shared" si="23"/>
        <v>1140000046-50</v>
      </c>
      <c r="X467" s="23">
        <v>0.28788311930739696</v>
      </c>
    </row>
    <row r="468" spans="13:24">
      <c r="M468">
        <v>20</v>
      </c>
      <c r="N468" s="1">
        <v>91</v>
      </c>
      <c r="O468">
        <v>100000</v>
      </c>
      <c r="P468" t="str">
        <f t="shared" si="24"/>
        <v>2091100000</v>
      </c>
      <c r="Q468" t="str">
        <f>VLOOKUP(N468,'Base rates'!$F$2:$H$1126,3,FALSE)</f>
        <v>&gt;80</v>
      </c>
      <c r="R468" s="24">
        <f t="shared" si="22"/>
        <v>0.15769447695234673</v>
      </c>
      <c r="T468" t="s">
        <v>20</v>
      </c>
      <c r="U468">
        <v>400000</v>
      </c>
      <c r="V468">
        <v>11</v>
      </c>
      <c r="W468" t="str">
        <f t="shared" si="23"/>
        <v>1140000051-55</v>
      </c>
      <c r="X468" s="23">
        <v>0.20163131901681319</v>
      </c>
    </row>
    <row r="469" spans="13:24">
      <c r="M469">
        <v>20</v>
      </c>
      <c r="N469" s="1">
        <v>92</v>
      </c>
      <c r="O469">
        <v>100000</v>
      </c>
      <c r="P469" t="str">
        <f t="shared" si="24"/>
        <v>2092100000</v>
      </c>
      <c r="Q469" t="str">
        <f>VLOOKUP(N469,'Base rates'!$F$2:$H$1126,3,FALSE)</f>
        <v>&gt;80</v>
      </c>
      <c r="R469" s="24">
        <f t="shared" si="22"/>
        <v>0.15769447695234673</v>
      </c>
      <c r="T469" t="s">
        <v>21</v>
      </c>
      <c r="U469">
        <v>400000</v>
      </c>
      <c r="V469">
        <v>11</v>
      </c>
      <c r="W469" t="str">
        <f t="shared" si="23"/>
        <v>1140000056-60</v>
      </c>
      <c r="X469" s="23">
        <v>0.13979211089481447</v>
      </c>
    </row>
    <row r="470" spans="13:24">
      <c r="M470">
        <v>20</v>
      </c>
      <c r="N470" s="1">
        <v>93</v>
      </c>
      <c r="O470">
        <v>100000</v>
      </c>
      <c r="P470" t="str">
        <f t="shared" si="24"/>
        <v>2093100000</v>
      </c>
      <c r="Q470" t="str">
        <f>VLOOKUP(N470,'Base rates'!$F$2:$H$1126,3,FALSE)</f>
        <v>&gt;80</v>
      </c>
      <c r="R470" s="24">
        <f t="shared" si="22"/>
        <v>0.15769447695234673</v>
      </c>
      <c r="T470" t="s">
        <v>22</v>
      </c>
      <c r="U470">
        <v>400000</v>
      </c>
      <c r="V470">
        <v>11</v>
      </c>
      <c r="W470" t="str">
        <f t="shared" si="23"/>
        <v>1140000061-65</v>
      </c>
      <c r="X470" s="23">
        <v>8.6135864255575512E-2</v>
      </c>
    </row>
    <row r="471" spans="13:24">
      <c r="M471">
        <v>20</v>
      </c>
      <c r="N471" s="1">
        <v>94</v>
      </c>
      <c r="O471">
        <v>100000</v>
      </c>
      <c r="P471" t="str">
        <f t="shared" si="24"/>
        <v>2094100000</v>
      </c>
      <c r="Q471" t="str">
        <f>VLOOKUP(N471,'Base rates'!$F$2:$H$1126,3,FALSE)</f>
        <v>&gt;80</v>
      </c>
      <c r="R471" s="24">
        <f t="shared" si="22"/>
        <v>0.15769447695234673</v>
      </c>
      <c r="T471" t="s">
        <v>23</v>
      </c>
      <c r="U471">
        <v>400000</v>
      </c>
      <c r="V471">
        <v>11</v>
      </c>
      <c r="W471" t="str">
        <f t="shared" si="23"/>
        <v>1140000066-70</v>
      </c>
      <c r="X471" s="23">
        <v>4.780874227796672E-2</v>
      </c>
    </row>
    <row r="472" spans="13:24">
      <c r="M472">
        <v>20</v>
      </c>
      <c r="N472" s="1">
        <v>95</v>
      </c>
      <c r="O472">
        <v>100000</v>
      </c>
      <c r="P472" t="str">
        <f t="shared" si="24"/>
        <v>2095100000</v>
      </c>
      <c r="Q472" t="str">
        <f>VLOOKUP(N472,'Base rates'!$F$2:$H$1126,3,FALSE)</f>
        <v>&gt;80</v>
      </c>
      <c r="R472" s="24">
        <f t="shared" si="22"/>
        <v>0.15769447695234673</v>
      </c>
      <c r="T472" t="s">
        <v>24</v>
      </c>
      <c r="U472">
        <v>400000</v>
      </c>
      <c r="V472">
        <v>11</v>
      </c>
      <c r="W472" t="str">
        <f t="shared" si="23"/>
        <v>1140000071-75</v>
      </c>
      <c r="X472" s="23">
        <v>1.6630600282006358E-2</v>
      </c>
    </row>
    <row r="473" spans="13:24">
      <c r="M473">
        <v>20</v>
      </c>
      <c r="N473" s="1">
        <v>96</v>
      </c>
      <c r="O473">
        <v>100000</v>
      </c>
      <c r="P473" t="str">
        <f t="shared" si="24"/>
        <v>2096100000</v>
      </c>
      <c r="Q473" t="str">
        <f>VLOOKUP(N473,'Base rates'!$F$2:$H$1126,3,FALSE)</f>
        <v>&gt;80</v>
      </c>
      <c r="R473" s="24">
        <f t="shared" si="22"/>
        <v>0.15769447695234673</v>
      </c>
      <c r="T473" t="s">
        <v>25</v>
      </c>
      <c r="U473">
        <v>400000</v>
      </c>
      <c r="V473">
        <v>11</v>
      </c>
      <c r="W473" t="str">
        <f t="shared" si="23"/>
        <v>1140000076-80</v>
      </c>
      <c r="X473" s="23">
        <v>1.2203424713630451E-4</v>
      </c>
    </row>
    <row r="474" spans="13:24">
      <c r="M474">
        <v>20</v>
      </c>
      <c r="N474" s="1">
        <v>97</v>
      </c>
      <c r="O474">
        <v>100000</v>
      </c>
      <c r="P474" t="str">
        <f t="shared" si="24"/>
        <v>2097100000</v>
      </c>
      <c r="Q474" t="str">
        <f>VLOOKUP(N474,'Base rates'!$F$2:$H$1126,3,FALSE)</f>
        <v>&gt;80</v>
      </c>
      <c r="R474" s="24">
        <f t="shared" si="22"/>
        <v>0.15769447695234673</v>
      </c>
      <c r="T474" t="s">
        <v>26</v>
      </c>
      <c r="U474">
        <v>400000</v>
      </c>
      <c r="V474">
        <v>11</v>
      </c>
      <c r="W474" t="str">
        <f t="shared" si="23"/>
        <v>11400000&gt;80</v>
      </c>
      <c r="X474" s="23">
        <v>2.9978204701919253E-4</v>
      </c>
    </row>
    <row r="475" spans="13:24">
      <c r="M475">
        <v>20</v>
      </c>
      <c r="N475" s="1">
        <v>98</v>
      </c>
      <c r="O475">
        <v>100000</v>
      </c>
      <c r="P475" t="str">
        <f t="shared" si="24"/>
        <v>2098100000</v>
      </c>
      <c r="Q475" t="str">
        <f>VLOOKUP(N475,'Base rates'!$F$2:$H$1126,3,FALSE)</f>
        <v>&gt;80</v>
      </c>
      <c r="R475" s="24">
        <f t="shared" si="22"/>
        <v>0.15769447695234673</v>
      </c>
      <c r="T475" t="s">
        <v>27</v>
      </c>
      <c r="U475">
        <v>450000</v>
      </c>
      <c r="V475">
        <v>11</v>
      </c>
      <c r="W475" t="str">
        <f t="shared" si="23"/>
        <v>114500006-25</v>
      </c>
      <c r="X475" s="23">
        <v>0.39485524492386703</v>
      </c>
    </row>
    <row r="476" spans="13:24">
      <c r="M476">
        <v>20</v>
      </c>
      <c r="N476" s="1">
        <v>99</v>
      </c>
      <c r="O476">
        <v>100000</v>
      </c>
      <c r="P476" t="str">
        <f t="shared" si="24"/>
        <v>2099100000</v>
      </c>
      <c r="Q476" t="str">
        <f>VLOOKUP(N476,'Base rates'!$F$2:$H$1126,3,FALSE)</f>
        <v>&gt;80</v>
      </c>
      <c r="R476" s="24">
        <f t="shared" si="22"/>
        <v>0.15769447695234673</v>
      </c>
      <c r="T476" t="s">
        <v>17</v>
      </c>
      <c r="U476">
        <v>450000</v>
      </c>
      <c r="V476">
        <v>11</v>
      </c>
      <c r="W476" t="str">
        <f t="shared" si="23"/>
        <v>1145000026-35</v>
      </c>
      <c r="X476" s="23">
        <v>0.3852074699623278</v>
      </c>
    </row>
    <row r="477" spans="13:24">
      <c r="M477">
        <v>20</v>
      </c>
      <c r="N477" s="1">
        <v>100</v>
      </c>
      <c r="O477">
        <v>100000</v>
      </c>
      <c r="P477" t="str">
        <f t="shared" si="24"/>
        <v>20100100000</v>
      </c>
      <c r="Q477" t="str">
        <f>VLOOKUP(N477,'Base rates'!$F$2:$H$1126,3,FALSE)</f>
        <v>&gt;80</v>
      </c>
      <c r="R477" s="24">
        <f t="shared" si="22"/>
        <v>0.15769447695234673</v>
      </c>
      <c r="T477" t="s">
        <v>18</v>
      </c>
      <c r="U477">
        <v>450000</v>
      </c>
      <c r="V477">
        <v>11</v>
      </c>
      <c r="W477" t="str">
        <f t="shared" si="23"/>
        <v>1145000036-45</v>
      </c>
      <c r="X477" s="23">
        <v>0.31660879888463345</v>
      </c>
    </row>
    <row r="478" spans="13:24">
      <c r="M478">
        <v>20</v>
      </c>
      <c r="N478" s="1">
        <v>101</v>
      </c>
      <c r="O478">
        <v>100000</v>
      </c>
      <c r="P478" t="str">
        <f t="shared" si="24"/>
        <v>20101100000</v>
      </c>
      <c r="Q478" t="str">
        <f>VLOOKUP(N478,'Base rates'!$F$2:$H$1126,3,FALSE)</f>
        <v>&gt;80</v>
      </c>
      <c r="R478" s="24">
        <f t="shared" si="22"/>
        <v>0.15769447695234673</v>
      </c>
      <c r="T478" t="s">
        <v>19</v>
      </c>
      <c r="U478">
        <v>450000</v>
      </c>
      <c r="V478">
        <v>11</v>
      </c>
      <c r="W478" t="str">
        <f t="shared" si="23"/>
        <v>1145000046-50</v>
      </c>
      <c r="X478" s="23">
        <v>0.28390858561739551</v>
      </c>
    </row>
    <row r="479" spans="13:24">
      <c r="M479">
        <v>20</v>
      </c>
      <c r="N479" s="1">
        <v>102</v>
      </c>
      <c r="O479">
        <v>100000</v>
      </c>
      <c r="P479" t="str">
        <f t="shared" si="24"/>
        <v>20102100000</v>
      </c>
      <c r="Q479" t="str">
        <f>VLOOKUP(N479,'Base rates'!$F$2:$H$1126,3,FALSE)</f>
        <v>&gt;80</v>
      </c>
      <c r="R479" s="24">
        <f t="shared" si="22"/>
        <v>0.15769447695234673</v>
      </c>
      <c r="T479" t="s">
        <v>20</v>
      </c>
      <c r="U479">
        <v>450000</v>
      </c>
      <c r="V479">
        <v>11</v>
      </c>
      <c r="W479" t="str">
        <f t="shared" si="23"/>
        <v>1145000051-55</v>
      </c>
      <c r="X479" s="23">
        <v>0.19754317067325644</v>
      </c>
    </row>
    <row r="480" spans="13:24">
      <c r="M480">
        <v>20</v>
      </c>
      <c r="N480" s="1">
        <v>103</v>
      </c>
      <c r="O480">
        <v>100000</v>
      </c>
      <c r="P480" t="str">
        <f t="shared" si="24"/>
        <v>20103100000</v>
      </c>
      <c r="Q480" t="str">
        <f>VLOOKUP(N480,'Base rates'!$F$2:$H$1126,3,FALSE)</f>
        <v>&gt;80</v>
      </c>
      <c r="R480" s="24">
        <f t="shared" si="22"/>
        <v>0.15769447695234673</v>
      </c>
      <c r="T480" t="s">
        <v>21</v>
      </c>
      <c r="U480">
        <v>450000</v>
      </c>
      <c r="V480">
        <v>11</v>
      </c>
      <c r="W480" t="str">
        <f t="shared" si="23"/>
        <v>1145000056-60</v>
      </c>
      <c r="X480" s="23">
        <v>0.13567119338925326</v>
      </c>
    </row>
    <row r="481" spans="13:24">
      <c r="M481">
        <v>20</v>
      </c>
      <c r="N481" s="1">
        <v>104</v>
      </c>
      <c r="O481">
        <v>100000</v>
      </c>
      <c r="P481" t="str">
        <f t="shared" si="24"/>
        <v>20104100000</v>
      </c>
      <c r="Q481" t="str">
        <f>VLOOKUP(N481,'Base rates'!$F$2:$H$1126,3,FALSE)</f>
        <v>&gt;80</v>
      </c>
      <c r="R481" s="24">
        <f t="shared" si="22"/>
        <v>0.15769447695234673</v>
      </c>
      <c r="T481" t="s">
        <v>22</v>
      </c>
      <c r="U481">
        <v>450000</v>
      </c>
      <c r="V481">
        <v>11</v>
      </c>
      <c r="W481" t="str">
        <f t="shared" si="23"/>
        <v>1145000061-65</v>
      </c>
      <c r="X481" s="23">
        <v>8.2019425532543488E-2</v>
      </c>
    </row>
    <row r="482" spans="13:24">
      <c r="M482">
        <v>20</v>
      </c>
      <c r="N482" s="1">
        <v>105</v>
      </c>
      <c r="O482">
        <v>100000</v>
      </c>
      <c r="P482" t="str">
        <f t="shared" si="24"/>
        <v>20105100000</v>
      </c>
      <c r="Q482" t="str">
        <f>VLOOKUP(N482,'Base rates'!$F$2:$H$1126,3,FALSE)</f>
        <v>&gt;80</v>
      </c>
      <c r="R482" s="24">
        <f t="shared" si="22"/>
        <v>0.15769447695234673</v>
      </c>
      <c r="T482" t="s">
        <v>23</v>
      </c>
      <c r="U482">
        <v>450000</v>
      </c>
      <c r="V482">
        <v>11</v>
      </c>
      <c r="W482" t="str">
        <f t="shared" si="23"/>
        <v>1145000066-70</v>
      </c>
      <c r="X482" s="23">
        <v>4.3886027402002314E-2</v>
      </c>
    </row>
    <row r="483" spans="13:24">
      <c r="M483">
        <v>20</v>
      </c>
      <c r="N483" s="1">
        <v>106</v>
      </c>
      <c r="O483">
        <v>100000</v>
      </c>
      <c r="P483" t="str">
        <f t="shared" si="24"/>
        <v>20106100000</v>
      </c>
      <c r="Q483" t="str">
        <f>VLOOKUP(N483,'Base rates'!$F$2:$H$1126,3,FALSE)</f>
        <v>&gt;80</v>
      </c>
      <c r="R483" s="24">
        <f t="shared" si="22"/>
        <v>0.15769447695234673</v>
      </c>
      <c r="T483" t="s">
        <v>24</v>
      </c>
      <c r="U483">
        <v>450000</v>
      </c>
      <c r="V483">
        <v>11</v>
      </c>
      <c r="W483" t="str">
        <f t="shared" si="23"/>
        <v>1145000071-75</v>
      </c>
      <c r="X483" s="23">
        <v>1.2446283181835049E-2</v>
      </c>
    </row>
    <row r="484" spans="13:24">
      <c r="M484">
        <v>20</v>
      </c>
      <c r="N484" s="1">
        <v>107</v>
      </c>
      <c r="O484">
        <v>100000</v>
      </c>
      <c r="P484" t="str">
        <f t="shared" si="24"/>
        <v>20107100000</v>
      </c>
      <c r="Q484" t="str">
        <f>VLOOKUP(N484,'Base rates'!$F$2:$H$1126,3,FALSE)</f>
        <v>&gt;80</v>
      </c>
      <c r="R484" s="24">
        <f t="shared" si="22"/>
        <v>0.15769447695234673</v>
      </c>
      <c r="T484" t="s">
        <v>25</v>
      </c>
      <c r="U484">
        <v>450000</v>
      </c>
      <c r="V484">
        <v>11</v>
      </c>
      <c r="W484" t="str">
        <f t="shared" si="23"/>
        <v>1145000076-80</v>
      </c>
      <c r="X484" s="23">
        <v>1.3202442447135532E-4</v>
      </c>
    </row>
    <row r="485" spans="13:24">
      <c r="M485">
        <v>20</v>
      </c>
      <c r="N485" s="1">
        <v>108</v>
      </c>
      <c r="O485">
        <v>100000</v>
      </c>
      <c r="P485" t="str">
        <f t="shared" si="24"/>
        <v>20108100000</v>
      </c>
      <c r="Q485" t="str">
        <f>VLOOKUP(N485,'Base rates'!$F$2:$H$1126,3,FALSE)</f>
        <v>&gt;80</v>
      </c>
      <c r="R485" s="24">
        <f t="shared" si="22"/>
        <v>0.15769447695234673</v>
      </c>
      <c r="T485" t="s">
        <v>26</v>
      </c>
      <c r="U485">
        <v>450000</v>
      </c>
      <c r="V485">
        <v>11</v>
      </c>
      <c r="W485" t="str">
        <f t="shared" si="23"/>
        <v>11450000&gt;80</v>
      </c>
      <c r="X485" s="23">
        <v>3.9033846310854159E-4</v>
      </c>
    </row>
    <row r="486" spans="13:24">
      <c r="M486">
        <v>20</v>
      </c>
      <c r="N486" s="1">
        <v>109</v>
      </c>
      <c r="O486">
        <v>100000</v>
      </c>
      <c r="P486" t="str">
        <f t="shared" si="24"/>
        <v>20109100000</v>
      </c>
      <c r="Q486" t="str">
        <f>VLOOKUP(N486,'Base rates'!$F$2:$H$1126,3,FALSE)</f>
        <v>&gt;80</v>
      </c>
      <c r="R486" s="24">
        <f t="shared" si="22"/>
        <v>0.15769447695234673</v>
      </c>
      <c r="T486" t="s">
        <v>27</v>
      </c>
      <c r="U486">
        <v>500000</v>
      </c>
      <c r="V486">
        <v>11</v>
      </c>
      <c r="W486" t="str">
        <f t="shared" si="23"/>
        <v>115000006-25</v>
      </c>
      <c r="X486" s="23">
        <v>0.391044796577938</v>
      </c>
    </row>
    <row r="487" spans="13:24">
      <c r="M487">
        <v>20</v>
      </c>
      <c r="N487" s="1">
        <v>110</v>
      </c>
      <c r="O487">
        <v>100000</v>
      </c>
      <c r="P487" t="str">
        <f t="shared" si="24"/>
        <v>20110100000</v>
      </c>
      <c r="Q487" t="str">
        <f>VLOOKUP(N487,'Base rates'!$F$2:$H$1126,3,FALSE)</f>
        <v>&gt;80</v>
      </c>
      <c r="R487" s="24">
        <f t="shared" si="22"/>
        <v>0.15769447695234673</v>
      </c>
      <c r="T487" t="s">
        <v>17</v>
      </c>
      <c r="U487">
        <v>500000</v>
      </c>
      <c r="V487">
        <v>11</v>
      </c>
      <c r="W487" t="str">
        <f t="shared" si="23"/>
        <v>1150000026-35</v>
      </c>
      <c r="X487" s="23">
        <v>0.38122087857969544</v>
      </c>
    </row>
    <row r="488" spans="13:24">
      <c r="M488">
        <v>20</v>
      </c>
      <c r="N488" s="1">
        <v>111</v>
      </c>
      <c r="O488">
        <v>100000</v>
      </c>
      <c r="P488" t="str">
        <f t="shared" si="24"/>
        <v>20111100000</v>
      </c>
      <c r="Q488" t="str">
        <f>VLOOKUP(N488,'Base rates'!$F$2:$H$1126,3,FALSE)</f>
        <v>&gt;80</v>
      </c>
      <c r="R488" s="24">
        <f t="shared" si="22"/>
        <v>0.15769447695234673</v>
      </c>
      <c r="T488" t="s">
        <v>18</v>
      </c>
      <c r="U488">
        <v>500000</v>
      </c>
      <c r="V488">
        <v>11</v>
      </c>
      <c r="W488" t="str">
        <f t="shared" si="23"/>
        <v>1150000036-45</v>
      </c>
      <c r="X488" s="23">
        <v>0.31254917363875967</v>
      </c>
    </row>
    <row r="489" spans="13:24">
      <c r="M489">
        <v>20</v>
      </c>
      <c r="N489" s="1">
        <v>112</v>
      </c>
      <c r="O489">
        <v>100000</v>
      </c>
      <c r="P489" t="str">
        <f t="shared" si="24"/>
        <v>20112100000</v>
      </c>
      <c r="Q489" t="str">
        <f>VLOOKUP(N489,'Base rates'!$F$2:$H$1126,3,FALSE)</f>
        <v>&gt;80</v>
      </c>
      <c r="R489" s="24">
        <f t="shared" si="22"/>
        <v>0.15769447695234673</v>
      </c>
      <c r="T489" t="s">
        <v>19</v>
      </c>
      <c r="U489">
        <v>500000</v>
      </c>
      <c r="V489">
        <v>11</v>
      </c>
      <c r="W489" t="str">
        <f t="shared" si="23"/>
        <v>1150000046-50</v>
      </c>
      <c r="X489" s="23">
        <v>0.28056364329691397</v>
      </c>
    </row>
    <row r="490" spans="13:24">
      <c r="M490">
        <v>20</v>
      </c>
      <c r="N490" s="1">
        <v>113</v>
      </c>
      <c r="O490">
        <v>100000</v>
      </c>
      <c r="P490" t="str">
        <f t="shared" si="24"/>
        <v>20113100000</v>
      </c>
      <c r="Q490" t="str">
        <f>VLOOKUP(N490,'Base rates'!$F$2:$H$1126,3,FALSE)</f>
        <v>&gt;80</v>
      </c>
      <c r="R490" s="24">
        <f t="shared" si="22"/>
        <v>0.15769447695234673</v>
      </c>
      <c r="T490" t="s">
        <v>20</v>
      </c>
      <c r="U490">
        <v>500000</v>
      </c>
      <c r="V490">
        <v>11</v>
      </c>
      <c r="W490" t="str">
        <f t="shared" si="23"/>
        <v>1150000051-55</v>
      </c>
      <c r="X490" s="23">
        <v>0.19411826207971428</v>
      </c>
    </row>
    <row r="491" spans="13:24">
      <c r="M491">
        <v>20</v>
      </c>
      <c r="N491" s="1">
        <v>114</v>
      </c>
      <c r="O491">
        <v>100000</v>
      </c>
      <c r="P491" t="str">
        <f t="shared" si="24"/>
        <v>20114100000</v>
      </c>
      <c r="Q491" t="str">
        <f>VLOOKUP(N491,'Base rates'!$F$2:$H$1126,3,FALSE)</f>
        <v>&gt;80</v>
      </c>
      <c r="R491" s="24">
        <f t="shared" si="22"/>
        <v>0.15769447695234673</v>
      </c>
      <c r="T491" t="s">
        <v>21</v>
      </c>
      <c r="U491">
        <v>500000</v>
      </c>
      <c r="V491">
        <v>11</v>
      </c>
      <c r="W491" t="str">
        <f t="shared" si="23"/>
        <v>1150000056-60</v>
      </c>
      <c r="X491" s="23">
        <v>0.13224391082047904</v>
      </c>
    </row>
    <row r="492" spans="13:24">
      <c r="M492">
        <v>20</v>
      </c>
      <c r="N492" s="1">
        <v>115</v>
      </c>
      <c r="O492">
        <v>100000</v>
      </c>
      <c r="P492" t="str">
        <f t="shared" si="24"/>
        <v>20115100000</v>
      </c>
      <c r="Q492" t="str">
        <f>VLOOKUP(N492,'Base rates'!$F$2:$H$1126,3,FALSE)</f>
        <v>&gt;80</v>
      </c>
      <c r="R492" s="24">
        <f t="shared" si="22"/>
        <v>0.15769447695234673</v>
      </c>
      <c r="T492" t="s">
        <v>22</v>
      </c>
      <c r="U492">
        <v>500000</v>
      </c>
      <c r="V492">
        <v>11</v>
      </c>
      <c r="W492" t="str">
        <f t="shared" si="23"/>
        <v>1150000061-65</v>
      </c>
      <c r="X492" s="23">
        <v>7.8609637569065249E-2</v>
      </c>
    </row>
    <row r="493" spans="13:24">
      <c r="M493">
        <v>20</v>
      </c>
      <c r="N493" s="1">
        <v>116</v>
      </c>
      <c r="O493">
        <v>100000</v>
      </c>
      <c r="P493" t="str">
        <f t="shared" si="24"/>
        <v>20116100000</v>
      </c>
      <c r="Q493" t="str">
        <f>VLOOKUP(N493,'Base rates'!$F$2:$H$1126,3,FALSE)</f>
        <v>&gt;80</v>
      </c>
      <c r="R493" s="24">
        <f t="shared" si="22"/>
        <v>0.15769447695234673</v>
      </c>
      <c r="T493" t="s">
        <v>23</v>
      </c>
      <c r="U493">
        <v>500000</v>
      </c>
      <c r="V493">
        <v>11</v>
      </c>
      <c r="W493" t="str">
        <f t="shared" si="23"/>
        <v>1150000066-70</v>
      </c>
      <c r="X493" s="23">
        <v>4.0035522885100039E-2</v>
      </c>
    </row>
    <row r="494" spans="13:24">
      <c r="M494">
        <v>20</v>
      </c>
      <c r="N494" s="1">
        <v>117</v>
      </c>
      <c r="O494">
        <v>100000</v>
      </c>
      <c r="P494" t="str">
        <f t="shared" si="24"/>
        <v>20117100000</v>
      </c>
      <c r="Q494" t="str">
        <f>VLOOKUP(N494,'Base rates'!$F$2:$H$1126,3,FALSE)</f>
        <v>&gt;80</v>
      </c>
      <c r="R494" s="24">
        <f t="shared" si="22"/>
        <v>0.15769447695234673</v>
      </c>
      <c r="T494" t="s">
        <v>24</v>
      </c>
      <c r="U494">
        <v>500000</v>
      </c>
      <c r="V494">
        <v>11</v>
      </c>
      <c r="W494" t="str">
        <f t="shared" si="23"/>
        <v>1150000071-75</v>
      </c>
      <c r="X494" s="23">
        <v>9.7776707477328362E-3</v>
      </c>
    </row>
    <row r="495" spans="13:24">
      <c r="M495">
        <v>20</v>
      </c>
      <c r="N495" s="1">
        <v>118</v>
      </c>
      <c r="O495">
        <v>100000</v>
      </c>
      <c r="P495" t="str">
        <f t="shared" si="24"/>
        <v>20118100000</v>
      </c>
      <c r="Q495" t="str">
        <f>VLOOKUP(N495,'Base rates'!$F$2:$H$1126,3,FALSE)</f>
        <v>&gt;80</v>
      </c>
      <c r="R495" s="24">
        <f t="shared" si="22"/>
        <v>0.15769447695234673</v>
      </c>
      <c r="T495" t="s">
        <v>25</v>
      </c>
      <c r="U495">
        <v>500000</v>
      </c>
      <c r="V495">
        <v>11</v>
      </c>
      <c r="W495" t="str">
        <f t="shared" si="23"/>
        <v>1150000076-80</v>
      </c>
      <c r="X495" s="23">
        <v>0</v>
      </c>
    </row>
    <row r="496" spans="13:24">
      <c r="M496">
        <v>20</v>
      </c>
      <c r="N496" s="1">
        <v>119</v>
      </c>
      <c r="O496">
        <v>100000</v>
      </c>
      <c r="P496" t="str">
        <f t="shared" si="24"/>
        <v>20119100000</v>
      </c>
      <c r="Q496" t="str">
        <f>VLOOKUP(N496,'Base rates'!$F$2:$H$1126,3,FALSE)</f>
        <v>&gt;80</v>
      </c>
      <c r="R496" s="24">
        <f t="shared" si="22"/>
        <v>0.15769447695234673</v>
      </c>
      <c r="T496" t="s">
        <v>26</v>
      </c>
      <c r="U496">
        <v>500000</v>
      </c>
      <c r="V496">
        <v>11</v>
      </c>
      <c r="W496" t="str">
        <f t="shared" si="23"/>
        <v>11500000&gt;80</v>
      </c>
      <c r="X496" s="23">
        <v>0</v>
      </c>
    </row>
    <row r="497" spans="13:24">
      <c r="M497">
        <v>20</v>
      </c>
      <c r="N497" s="1">
        <v>120</v>
      </c>
      <c r="O497">
        <v>100000</v>
      </c>
      <c r="P497" t="str">
        <f t="shared" si="24"/>
        <v>20120100000</v>
      </c>
      <c r="Q497" t="str">
        <f>VLOOKUP(N497,'Base rates'!$F$2:$H$1126,3,FALSE)</f>
        <v>&gt;80</v>
      </c>
      <c r="R497" s="24">
        <f t="shared" si="22"/>
        <v>0.15769447695234673</v>
      </c>
      <c r="T497" t="s">
        <v>27</v>
      </c>
      <c r="U497">
        <v>100000</v>
      </c>
      <c r="V497">
        <v>12</v>
      </c>
      <c r="W497" t="str">
        <f t="shared" si="23"/>
        <v>121000006-25</v>
      </c>
      <c r="X497" s="23">
        <v>0.44402777477883326</v>
      </c>
    </row>
    <row r="498" spans="13:24">
      <c r="M498">
        <v>20</v>
      </c>
      <c r="N498" s="1">
        <v>121</v>
      </c>
      <c r="O498">
        <v>100000</v>
      </c>
      <c r="P498" t="str">
        <f t="shared" si="24"/>
        <v>20121100000</v>
      </c>
      <c r="Q498" t="str">
        <f>VLOOKUP(N498,'Base rates'!$F$2:$H$1126,3,FALSE)</f>
        <v>&gt;80</v>
      </c>
      <c r="R498" s="24">
        <f t="shared" si="22"/>
        <v>0.15769447695234673</v>
      </c>
      <c r="T498" t="s">
        <v>17</v>
      </c>
      <c r="U498">
        <v>100000</v>
      </c>
      <c r="V498">
        <v>12</v>
      </c>
      <c r="W498" t="str">
        <f t="shared" si="23"/>
        <v>1210000026-35</v>
      </c>
      <c r="X498" s="23">
        <v>0.43166964099159721</v>
      </c>
    </row>
    <row r="499" spans="13:24">
      <c r="M499">
        <v>20</v>
      </c>
      <c r="N499" s="1">
        <v>122</v>
      </c>
      <c r="O499">
        <v>100000</v>
      </c>
      <c r="P499" t="str">
        <f t="shared" si="24"/>
        <v>20122100000</v>
      </c>
      <c r="Q499" t="str">
        <f>VLOOKUP(N499,'Base rates'!$F$2:$H$1126,3,FALSE)</f>
        <v>&gt;80</v>
      </c>
      <c r="R499" s="24">
        <f t="shared" si="22"/>
        <v>0.15769447695234673</v>
      </c>
      <c r="T499" t="s">
        <v>18</v>
      </c>
      <c r="U499">
        <v>100000</v>
      </c>
      <c r="V499">
        <v>12</v>
      </c>
      <c r="W499" t="str">
        <f t="shared" si="23"/>
        <v>1210000036-45</v>
      </c>
      <c r="X499" s="23">
        <v>0.38137456550045645</v>
      </c>
    </row>
    <row r="500" spans="13:24">
      <c r="M500">
        <v>20</v>
      </c>
      <c r="N500" s="1">
        <v>123</v>
      </c>
      <c r="O500">
        <v>100000</v>
      </c>
      <c r="P500" t="str">
        <f t="shared" si="24"/>
        <v>20123100000</v>
      </c>
      <c r="Q500" t="str">
        <f>VLOOKUP(N500,'Base rates'!$F$2:$H$1126,3,FALSE)</f>
        <v>&gt;80</v>
      </c>
      <c r="R500" s="24">
        <f t="shared" si="22"/>
        <v>0.15769447695234673</v>
      </c>
      <c r="T500" t="s">
        <v>19</v>
      </c>
      <c r="U500">
        <v>100000</v>
      </c>
      <c r="V500">
        <v>12</v>
      </c>
      <c r="W500" t="str">
        <f t="shared" si="23"/>
        <v>1210000046-50</v>
      </c>
      <c r="X500" s="23">
        <v>0.31859693740724915</v>
      </c>
    </row>
    <row r="501" spans="13:24">
      <c r="M501">
        <v>20</v>
      </c>
      <c r="N501" s="1">
        <v>124</v>
      </c>
      <c r="O501">
        <v>100000</v>
      </c>
      <c r="P501" t="str">
        <f t="shared" si="24"/>
        <v>20124100000</v>
      </c>
      <c r="Q501" t="str">
        <f>VLOOKUP(N501,'Base rates'!$F$2:$H$1126,3,FALSE)</f>
        <v>&gt;80</v>
      </c>
      <c r="R501" s="24">
        <f t="shared" si="22"/>
        <v>0.15769447695234673</v>
      </c>
      <c r="T501" t="s">
        <v>20</v>
      </c>
      <c r="U501">
        <v>100000</v>
      </c>
      <c r="V501">
        <v>12</v>
      </c>
      <c r="W501" t="str">
        <f t="shared" si="23"/>
        <v>1210000051-55</v>
      </c>
      <c r="X501" s="23">
        <v>0.21726403145851292</v>
      </c>
    </row>
    <row r="502" spans="13:24">
      <c r="M502">
        <v>20</v>
      </c>
      <c r="N502" s="1">
        <v>125</v>
      </c>
      <c r="O502">
        <v>100000</v>
      </c>
      <c r="P502" t="str">
        <f t="shared" si="24"/>
        <v>20125100000</v>
      </c>
      <c r="Q502" t="str">
        <f>VLOOKUP(N502,'Base rates'!$F$2:$H$1126,3,FALSE)</f>
        <v>&gt;80</v>
      </c>
      <c r="R502" s="24">
        <f t="shared" si="22"/>
        <v>0.15769447695234673</v>
      </c>
      <c r="T502" t="s">
        <v>21</v>
      </c>
      <c r="U502">
        <v>100000</v>
      </c>
      <c r="V502">
        <v>12</v>
      </c>
      <c r="W502" t="str">
        <f t="shared" si="23"/>
        <v>1210000056-60</v>
      </c>
      <c r="X502" s="23">
        <v>0.13773082081123633</v>
      </c>
    </row>
    <row r="503" spans="13:24">
      <c r="M503">
        <v>21</v>
      </c>
      <c r="N503" s="1">
        <v>1</v>
      </c>
      <c r="O503">
        <v>100000</v>
      </c>
      <c r="P503" t="str">
        <f t="shared" si="24"/>
        <v>211100000</v>
      </c>
      <c r="Q503" t="str">
        <f>VLOOKUP(N503,'Base rates'!$F$2:$H$1126,3,FALSE)</f>
        <v>6-25</v>
      </c>
      <c r="R503" s="24">
        <f t="shared" si="22"/>
        <v>0.44426247575005073</v>
      </c>
      <c r="T503" t="s">
        <v>22</v>
      </c>
      <c r="U503">
        <v>100000</v>
      </c>
      <c r="V503">
        <v>12</v>
      </c>
      <c r="W503" t="str">
        <f t="shared" si="23"/>
        <v>1210000061-65</v>
      </c>
      <c r="X503" s="23">
        <v>0.1156407917139759</v>
      </c>
    </row>
    <row r="504" spans="13:24">
      <c r="M504">
        <v>21</v>
      </c>
      <c r="N504" s="1">
        <v>2</v>
      </c>
      <c r="O504">
        <v>100000</v>
      </c>
      <c r="P504" t="str">
        <f t="shared" si="24"/>
        <v>212100000</v>
      </c>
      <c r="Q504" t="str">
        <f>VLOOKUP(N504,'Base rates'!$F$2:$H$1126,3,FALSE)</f>
        <v>6-25</v>
      </c>
      <c r="R504" s="24">
        <f t="shared" si="22"/>
        <v>0.44426247575005073</v>
      </c>
      <c r="T504" t="s">
        <v>23</v>
      </c>
      <c r="U504">
        <v>100000</v>
      </c>
      <c r="V504">
        <v>12</v>
      </c>
      <c r="W504" t="str">
        <f t="shared" si="23"/>
        <v>1210000066-70</v>
      </c>
      <c r="X504" s="23">
        <v>9.8413763447556368E-2</v>
      </c>
    </row>
    <row r="505" spans="13:24">
      <c r="M505">
        <v>21</v>
      </c>
      <c r="N505" s="1">
        <v>3</v>
      </c>
      <c r="O505">
        <v>100000</v>
      </c>
      <c r="P505" t="str">
        <f t="shared" si="24"/>
        <v>213100000</v>
      </c>
      <c r="Q505" t="str">
        <f>VLOOKUP(N505,'Base rates'!$F$2:$H$1126,3,FALSE)</f>
        <v>6-25</v>
      </c>
      <c r="R505" s="24">
        <f t="shared" si="22"/>
        <v>0.44426247575005073</v>
      </c>
      <c r="T505" t="s">
        <v>24</v>
      </c>
      <c r="U505">
        <v>100000</v>
      </c>
      <c r="V505">
        <v>12</v>
      </c>
      <c r="W505" t="str">
        <f t="shared" si="23"/>
        <v>1210000071-75</v>
      </c>
      <c r="X505" s="23">
        <v>8.4801060375875981E-2</v>
      </c>
    </row>
    <row r="506" spans="13:24">
      <c r="M506">
        <v>21</v>
      </c>
      <c r="N506" s="1">
        <v>4</v>
      </c>
      <c r="O506">
        <v>100000</v>
      </c>
      <c r="P506" t="str">
        <f t="shared" si="24"/>
        <v>214100000</v>
      </c>
      <c r="Q506" t="str">
        <f>VLOOKUP(N506,'Base rates'!$F$2:$H$1126,3,FALSE)</f>
        <v>6-25</v>
      </c>
      <c r="R506" s="24">
        <f t="shared" si="22"/>
        <v>0.44426247575005073</v>
      </c>
      <c r="T506" t="s">
        <v>25</v>
      </c>
      <c r="U506">
        <v>100000</v>
      </c>
      <c r="V506">
        <v>12</v>
      </c>
      <c r="W506" t="str">
        <f t="shared" si="23"/>
        <v>1210000076-80</v>
      </c>
      <c r="X506" s="23">
        <v>6.9535114038053569E-2</v>
      </c>
    </row>
    <row r="507" spans="13:24">
      <c r="M507">
        <v>21</v>
      </c>
      <c r="N507" s="1">
        <v>5</v>
      </c>
      <c r="O507">
        <v>100000</v>
      </c>
      <c r="P507" t="str">
        <f t="shared" si="24"/>
        <v>215100000</v>
      </c>
      <c r="Q507" t="str">
        <f>VLOOKUP(N507,'Base rates'!$F$2:$H$1126,3,FALSE)</f>
        <v>6-25</v>
      </c>
      <c r="R507" s="24">
        <f t="shared" si="22"/>
        <v>0.44426247575005073</v>
      </c>
      <c r="T507" t="s">
        <v>26</v>
      </c>
      <c r="U507">
        <v>100000</v>
      </c>
      <c r="V507">
        <v>12</v>
      </c>
      <c r="W507" t="str">
        <f t="shared" si="23"/>
        <v>12100000&gt;80</v>
      </c>
      <c r="X507" s="23">
        <v>6.0080500941045445E-2</v>
      </c>
    </row>
    <row r="508" spans="13:24">
      <c r="M508">
        <v>21</v>
      </c>
      <c r="N508" s="1">
        <v>6</v>
      </c>
      <c r="O508">
        <v>100000</v>
      </c>
      <c r="P508" t="str">
        <f t="shared" si="24"/>
        <v>216100000</v>
      </c>
      <c r="Q508" t="str">
        <f>VLOOKUP(N508,'Base rates'!$F$2:$H$1126,3,FALSE)</f>
        <v>6-25</v>
      </c>
      <c r="R508" s="24">
        <f t="shared" si="22"/>
        <v>0.44426247575005073</v>
      </c>
      <c r="T508" t="s">
        <v>27</v>
      </c>
      <c r="U508">
        <v>150000</v>
      </c>
      <c r="V508">
        <v>12</v>
      </c>
      <c r="W508" t="str">
        <f t="shared" si="23"/>
        <v>121500006-25</v>
      </c>
      <c r="X508" s="23">
        <v>0.43788874178018466</v>
      </c>
    </row>
    <row r="509" spans="13:24">
      <c r="M509">
        <v>21</v>
      </c>
      <c r="N509" s="1">
        <v>7</v>
      </c>
      <c r="O509">
        <v>100000</v>
      </c>
      <c r="P509" t="str">
        <f t="shared" si="24"/>
        <v>217100000</v>
      </c>
      <c r="Q509" t="str">
        <f>VLOOKUP(N509,'Base rates'!$F$2:$H$1126,3,FALSE)</f>
        <v>6-25</v>
      </c>
      <c r="R509" s="24">
        <f t="shared" si="22"/>
        <v>0.44426247575005073</v>
      </c>
      <c r="T509" t="s">
        <v>17</v>
      </c>
      <c r="U509">
        <v>150000</v>
      </c>
      <c r="V509">
        <v>12</v>
      </c>
      <c r="W509" t="str">
        <f t="shared" si="23"/>
        <v>1215000026-35</v>
      </c>
      <c r="X509" s="23">
        <v>0.42539414975334611</v>
      </c>
    </row>
    <row r="510" spans="13:24">
      <c r="M510">
        <v>21</v>
      </c>
      <c r="N510" s="1">
        <v>8</v>
      </c>
      <c r="O510">
        <v>100000</v>
      </c>
      <c r="P510" t="str">
        <f t="shared" si="24"/>
        <v>218100000</v>
      </c>
      <c r="Q510" t="str">
        <f>VLOOKUP(N510,'Base rates'!$F$2:$H$1126,3,FALSE)</f>
        <v>6-25</v>
      </c>
      <c r="R510" s="24">
        <f t="shared" si="22"/>
        <v>0.44426247575005073</v>
      </c>
      <c r="T510" t="s">
        <v>18</v>
      </c>
      <c r="U510">
        <v>150000</v>
      </c>
      <c r="V510">
        <v>12</v>
      </c>
      <c r="W510" t="str">
        <f t="shared" si="23"/>
        <v>1215000036-45</v>
      </c>
      <c r="X510" s="23">
        <v>0.3744809832443069</v>
      </c>
    </row>
    <row r="511" spans="13:24">
      <c r="M511">
        <v>21</v>
      </c>
      <c r="N511" s="1">
        <v>9</v>
      </c>
      <c r="O511">
        <v>100000</v>
      </c>
      <c r="P511" t="str">
        <f t="shared" si="24"/>
        <v>219100000</v>
      </c>
      <c r="Q511" t="str">
        <f>VLOOKUP(N511,'Base rates'!$F$2:$H$1126,3,FALSE)</f>
        <v>6-25</v>
      </c>
      <c r="R511" s="24">
        <f t="shared" si="22"/>
        <v>0.44426247575005073</v>
      </c>
      <c r="T511" t="s">
        <v>19</v>
      </c>
      <c r="U511">
        <v>150000</v>
      </c>
      <c r="V511">
        <v>12</v>
      </c>
      <c r="W511" t="str">
        <f t="shared" si="23"/>
        <v>1215000046-50</v>
      </c>
      <c r="X511" s="23">
        <v>0.31153950779732853</v>
      </c>
    </row>
    <row r="512" spans="13:24">
      <c r="M512">
        <v>21</v>
      </c>
      <c r="N512" s="1">
        <v>10</v>
      </c>
      <c r="O512">
        <v>100000</v>
      </c>
      <c r="P512" t="str">
        <f t="shared" si="24"/>
        <v>2110100000</v>
      </c>
      <c r="Q512" t="str">
        <f>VLOOKUP(N512,'Base rates'!$F$2:$H$1126,3,FALSE)</f>
        <v>6-25</v>
      </c>
      <c r="R512" s="24">
        <f t="shared" si="22"/>
        <v>0.44426247575005073</v>
      </c>
      <c r="T512" t="s">
        <v>20</v>
      </c>
      <c r="U512">
        <v>150000</v>
      </c>
      <c r="V512">
        <v>12</v>
      </c>
      <c r="W512" t="str">
        <f t="shared" si="23"/>
        <v>1215000051-55</v>
      </c>
      <c r="X512" s="23">
        <v>0.20976681052469592</v>
      </c>
    </row>
    <row r="513" spans="13:24">
      <c r="M513">
        <v>21</v>
      </c>
      <c r="N513" s="1">
        <v>11</v>
      </c>
      <c r="O513">
        <v>100000</v>
      </c>
      <c r="P513" t="str">
        <f t="shared" si="24"/>
        <v>2111100000</v>
      </c>
      <c r="Q513" t="str">
        <f>VLOOKUP(N513,'Base rates'!$F$2:$H$1126,3,FALSE)</f>
        <v>6-25</v>
      </c>
      <c r="R513" s="24">
        <f t="shared" si="22"/>
        <v>0.44426247575005073</v>
      </c>
      <c r="T513" t="s">
        <v>21</v>
      </c>
      <c r="U513">
        <v>150000</v>
      </c>
      <c r="V513">
        <v>12</v>
      </c>
      <c r="W513" t="str">
        <f t="shared" si="23"/>
        <v>1215000056-60</v>
      </c>
      <c r="X513" s="23">
        <v>0.13423566557768807</v>
      </c>
    </row>
    <row r="514" spans="13:24">
      <c r="M514">
        <v>21</v>
      </c>
      <c r="N514" s="1">
        <v>12</v>
      </c>
      <c r="O514">
        <v>100000</v>
      </c>
      <c r="P514" t="str">
        <f t="shared" si="24"/>
        <v>2112100000</v>
      </c>
      <c r="Q514" t="str">
        <f>VLOOKUP(N514,'Base rates'!$F$2:$H$1126,3,FALSE)</f>
        <v>6-25</v>
      </c>
      <c r="R514" s="24">
        <f t="shared" si="22"/>
        <v>0.44426247575005073</v>
      </c>
      <c r="T514" t="s">
        <v>22</v>
      </c>
      <c r="U514">
        <v>150000</v>
      </c>
      <c r="V514">
        <v>12</v>
      </c>
      <c r="W514" t="str">
        <f t="shared" si="23"/>
        <v>1215000061-65</v>
      </c>
      <c r="X514" s="23">
        <v>0.11257318012625162</v>
      </c>
    </row>
    <row r="515" spans="13:24">
      <c r="M515">
        <v>21</v>
      </c>
      <c r="N515" s="1">
        <v>13</v>
      </c>
      <c r="O515">
        <v>100000</v>
      </c>
      <c r="P515" t="str">
        <f t="shared" si="24"/>
        <v>2113100000</v>
      </c>
      <c r="Q515" t="str">
        <f>VLOOKUP(N515,'Base rates'!$F$2:$H$1126,3,FALSE)</f>
        <v>6-25</v>
      </c>
      <c r="R515" s="24">
        <f t="shared" ref="R515:R578" si="25">VLOOKUP(M515&amp;O515&amp;Q515,$W$2:$X$694,2,FALSE)</f>
        <v>0.44426247575005073</v>
      </c>
      <c r="T515" t="s">
        <v>23</v>
      </c>
      <c r="U515">
        <v>150000</v>
      </c>
      <c r="V515">
        <v>12</v>
      </c>
      <c r="W515" t="str">
        <f t="shared" ref="W515:W578" si="26">V515&amp;U515&amp;T515</f>
        <v>1215000066-70</v>
      </c>
      <c r="X515" s="23">
        <v>9.5692824497580542E-2</v>
      </c>
    </row>
    <row r="516" spans="13:24">
      <c r="M516">
        <v>21</v>
      </c>
      <c r="N516" s="1">
        <v>14</v>
      </c>
      <c r="O516">
        <v>100000</v>
      </c>
      <c r="P516" t="str">
        <f t="shared" ref="P516:P579" si="27">M516&amp;N516&amp;O516</f>
        <v>2114100000</v>
      </c>
      <c r="Q516" t="str">
        <f>VLOOKUP(N516,'Base rates'!$F$2:$H$1126,3,FALSE)</f>
        <v>6-25</v>
      </c>
      <c r="R516" s="24">
        <f t="shared" si="25"/>
        <v>0.44426247575005073</v>
      </c>
      <c r="T516" t="s">
        <v>24</v>
      </c>
      <c r="U516">
        <v>150000</v>
      </c>
      <c r="V516">
        <v>12</v>
      </c>
      <c r="W516" t="str">
        <f t="shared" si="26"/>
        <v>1215000071-75</v>
      </c>
      <c r="X516" s="23">
        <v>8.2154533465971125E-2</v>
      </c>
    </row>
    <row r="517" spans="13:24">
      <c r="M517">
        <v>21</v>
      </c>
      <c r="N517" s="1">
        <v>15</v>
      </c>
      <c r="O517">
        <v>100000</v>
      </c>
      <c r="P517" t="str">
        <f t="shared" si="27"/>
        <v>2115100000</v>
      </c>
      <c r="Q517" t="str">
        <f>VLOOKUP(N517,'Base rates'!$F$2:$H$1126,3,FALSE)</f>
        <v>6-25</v>
      </c>
      <c r="R517" s="24">
        <f t="shared" si="25"/>
        <v>0.44426247575005073</v>
      </c>
      <c r="T517" t="s">
        <v>25</v>
      </c>
      <c r="U517">
        <v>150000</v>
      </c>
      <c r="V517">
        <v>12</v>
      </c>
      <c r="W517" t="str">
        <f t="shared" si="26"/>
        <v>1215000076-80</v>
      </c>
      <c r="X517" s="23">
        <v>6.816171123375192E-2</v>
      </c>
    </row>
    <row r="518" spans="13:24">
      <c r="M518">
        <v>21</v>
      </c>
      <c r="N518" s="1">
        <v>16</v>
      </c>
      <c r="O518">
        <v>100000</v>
      </c>
      <c r="P518" t="str">
        <f t="shared" si="27"/>
        <v>2116100000</v>
      </c>
      <c r="Q518" t="str">
        <f>VLOOKUP(N518,'Base rates'!$F$2:$H$1126,3,FALSE)</f>
        <v>6-25</v>
      </c>
      <c r="R518" s="24">
        <f t="shared" si="25"/>
        <v>0.44426247575005073</v>
      </c>
      <c r="T518" t="s">
        <v>26</v>
      </c>
      <c r="U518">
        <v>150000</v>
      </c>
      <c r="V518">
        <v>12</v>
      </c>
      <c r="W518" t="str">
        <f t="shared" si="26"/>
        <v>12150000&gt;80</v>
      </c>
      <c r="X518" s="23">
        <v>5.8882020854060135E-2</v>
      </c>
    </row>
    <row r="519" spans="13:24">
      <c r="M519">
        <v>21</v>
      </c>
      <c r="N519" s="1">
        <v>17</v>
      </c>
      <c r="O519">
        <v>100000</v>
      </c>
      <c r="P519" t="str">
        <f t="shared" si="27"/>
        <v>2117100000</v>
      </c>
      <c r="Q519" t="str">
        <f>VLOOKUP(N519,'Base rates'!$F$2:$H$1126,3,FALSE)</f>
        <v>6-25</v>
      </c>
      <c r="R519" s="24">
        <f t="shared" si="25"/>
        <v>0.44426247575005073</v>
      </c>
      <c r="T519" t="s">
        <v>27</v>
      </c>
      <c r="U519">
        <v>200000</v>
      </c>
      <c r="V519">
        <v>12</v>
      </c>
      <c r="W519" t="str">
        <f t="shared" si="26"/>
        <v>122000006-25</v>
      </c>
      <c r="X519" s="23">
        <v>0.43213115692855764</v>
      </c>
    </row>
    <row r="520" spans="13:24">
      <c r="M520">
        <v>21</v>
      </c>
      <c r="N520" s="1">
        <v>18</v>
      </c>
      <c r="O520">
        <v>100000</v>
      </c>
      <c r="P520" t="str">
        <f t="shared" si="27"/>
        <v>2118100000</v>
      </c>
      <c r="Q520" t="str">
        <f>VLOOKUP(N520,'Base rates'!$F$2:$H$1126,3,FALSE)</f>
        <v>6-25</v>
      </c>
      <c r="R520" s="24">
        <f t="shared" si="25"/>
        <v>0.44426247575005073</v>
      </c>
      <c r="T520" t="s">
        <v>17</v>
      </c>
      <c r="U520">
        <v>200000</v>
      </c>
      <c r="V520">
        <v>12</v>
      </c>
      <c r="W520" t="str">
        <f t="shared" si="26"/>
        <v>1220000026-35</v>
      </c>
      <c r="X520" s="23">
        <v>0.41950858547997849</v>
      </c>
    </row>
    <row r="521" spans="13:24">
      <c r="M521">
        <v>21</v>
      </c>
      <c r="N521" s="1">
        <v>19</v>
      </c>
      <c r="O521">
        <v>100000</v>
      </c>
      <c r="P521" t="str">
        <f t="shared" si="27"/>
        <v>2119100000</v>
      </c>
      <c r="Q521" t="str">
        <f>VLOOKUP(N521,'Base rates'!$F$2:$H$1126,3,FALSE)</f>
        <v>6-25</v>
      </c>
      <c r="R521" s="24">
        <f t="shared" si="25"/>
        <v>0.44426247575005073</v>
      </c>
      <c r="T521" t="s">
        <v>18</v>
      </c>
      <c r="U521">
        <v>200000</v>
      </c>
      <c r="V521">
        <v>12</v>
      </c>
      <c r="W521" t="str">
        <f t="shared" si="26"/>
        <v>1220000036-45</v>
      </c>
      <c r="X521" s="23">
        <v>0.36803457687100172</v>
      </c>
    </row>
    <row r="522" spans="13:24">
      <c r="M522">
        <v>21</v>
      </c>
      <c r="N522" s="1">
        <v>20</v>
      </c>
      <c r="O522">
        <v>100000</v>
      </c>
      <c r="P522" t="str">
        <f t="shared" si="27"/>
        <v>2120100000</v>
      </c>
      <c r="Q522" t="str">
        <f>VLOOKUP(N522,'Base rates'!$F$2:$H$1126,3,FALSE)</f>
        <v>6-25</v>
      </c>
      <c r="R522" s="24">
        <f t="shared" si="25"/>
        <v>0.44426247575005073</v>
      </c>
      <c r="T522" t="s">
        <v>19</v>
      </c>
      <c r="U522">
        <v>200000</v>
      </c>
      <c r="V522">
        <v>12</v>
      </c>
      <c r="W522" t="str">
        <f t="shared" si="26"/>
        <v>1220000046-50</v>
      </c>
      <c r="X522" s="23">
        <v>0.30497202900115017</v>
      </c>
    </row>
    <row r="523" spans="13:24">
      <c r="M523">
        <v>21</v>
      </c>
      <c r="N523" s="1">
        <v>21</v>
      </c>
      <c r="O523">
        <v>100000</v>
      </c>
      <c r="P523" t="str">
        <f t="shared" si="27"/>
        <v>2121100000</v>
      </c>
      <c r="Q523" t="str">
        <f>VLOOKUP(N523,'Base rates'!$F$2:$H$1126,3,FALSE)</f>
        <v>6-25</v>
      </c>
      <c r="R523" s="24">
        <f t="shared" si="25"/>
        <v>0.44426247575005073</v>
      </c>
      <c r="T523" t="s">
        <v>20</v>
      </c>
      <c r="U523">
        <v>200000</v>
      </c>
      <c r="V523">
        <v>12</v>
      </c>
      <c r="W523" t="str">
        <f t="shared" si="26"/>
        <v>1220000051-55</v>
      </c>
      <c r="X523" s="23">
        <v>0.20280044937083785</v>
      </c>
    </row>
    <row r="524" spans="13:24">
      <c r="M524">
        <v>21</v>
      </c>
      <c r="N524" s="1">
        <v>22</v>
      </c>
      <c r="O524">
        <v>100000</v>
      </c>
      <c r="P524" t="str">
        <f t="shared" si="27"/>
        <v>2122100000</v>
      </c>
      <c r="Q524" t="str">
        <f>VLOOKUP(N524,'Base rates'!$F$2:$H$1126,3,FALSE)</f>
        <v>6-25</v>
      </c>
      <c r="R524" s="24">
        <f t="shared" si="25"/>
        <v>0.44426247575005073</v>
      </c>
      <c r="T524" t="s">
        <v>21</v>
      </c>
      <c r="U524">
        <v>200000</v>
      </c>
      <c r="V524">
        <v>12</v>
      </c>
      <c r="W524" t="str">
        <f t="shared" si="26"/>
        <v>1220000056-60</v>
      </c>
      <c r="X524" s="23">
        <v>0.13099184437414546</v>
      </c>
    </row>
    <row r="525" spans="13:24">
      <c r="M525">
        <v>21</v>
      </c>
      <c r="N525" s="1">
        <v>23</v>
      </c>
      <c r="O525">
        <v>100000</v>
      </c>
      <c r="P525" t="str">
        <f t="shared" si="27"/>
        <v>2123100000</v>
      </c>
      <c r="Q525" t="str">
        <f>VLOOKUP(N525,'Base rates'!$F$2:$H$1126,3,FALSE)</f>
        <v>6-25</v>
      </c>
      <c r="R525" s="24">
        <f t="shared" si="25"/>
        <v>0.44426247575005073</v>
      </c>
      <c r="T525" t="s">
        <v>22</v>
      </c>
      <c r="U525">
        <v>200000</v>
      </c>
      <c r="V525">
        <v>12</v>
      </c>
      <c r="W525" t="str">
        <f t="shared" si="26"/>
        <v>1220000061-65</v>
      </c>
      <c r="X525" s="23">
        <v>0.10972935313642074</v>
      </c>
    </row>
    <row r="526" spans="13:24">
      <c r="M526">
        <v>21</v>
      </c>
      <c r="N526" s="1">
        <v>24</v>
      </c>
      <c r="O526">
        <v>100000</v>
      </c>
      <c r="P526" t="str">
        <f t="shared" si="27"/>
        <v>2124100000</v>
      </c>
      <c r="Q526" t="str">
        <f>VLOOKUP(N526,'Base rates'!$F$2:$H$1126,3,FALSE)</f>
        <v>6-25</v>
      </c>
      <c r="R526" s="24">
        <f t="shared" si="25"/>
        <v>0.44426247575005073</v>
      </c>
      <c r="T526" t="s">
        <v>23</v>
      </c>
      <c r="U526">
        <v>200000</v>
      </c>
      <c r="V526">
        <v>12</v>
      </c>
      <c r="W526" t="str">
        <f t="shared" si="26"/>
        <v>1220000066-70</v>
      </c>
      <c r="X526" s="23">
        <v>9.3170304140374305E-2</v>
      </c>
    </row>
    <row r="527" spans="13:24">
      <c r="M527">
        <v>21</v>
      </c>
      <c r="N527" s="1">
        <v>25</v>
      </c>
      <c r="O527">
        <v>100000</v>
      </c>
      <c r="P527" t="str">
        <f t="shared" si="27"/>
        <v>2125100000</v>
      </c>
      <c r="Q527" t="str">
        <f>VLOOKUP(N527,'Base rates'!$F$2:$H$1126,3,FALSE)</f>
        <v>6-25</v>
      </c>
      <c r="R527" s="24">
        <f t="shared" si="25"/>
        <v>0.44426247575005073</v>
      </c>
      <c r="T527" t="s">
        <v>24</v>
      </c>
      <c r="U527">
        <v>200000</v>
      </c>
      <c r="V527">
        <v>12</v>
      </c>
      <c r="W527" t="str">
        <f t="shared" si="26"/>
        <v>1220000071-75</v>
      </c>
      <c r="X527" s="23">
        <v>7.9698472269416176E-2</v>
      </c>
    </row>
    <row r="528" spans="13:24">
      <c r="M528">
        <v>21</v>
      </c>
      <c r="N528" s="1">
        <v>26</v>
      </c>
      <c r="O528">
        <v>100000</v>
      </c>
      <c r="P528" t="str">
        <f t="shared" si="27"/>
        <v>2126100000</v>
      </c>
      <c r="Q528" t="str">
        <f>VLOOKUP(N528,'Base rates'!$F$2:$H$1126,3,FALSE)</f>
        <v>26-35</v>
      </c>
      <c r="R528" s="24">
        <f t="shared" si="25"/>
        <v>0.43992066021480702</v>
      </c>
      <c r="T528" t="s">
        <v>25</v>
      </c>
      <c r="U528">
        <v>200000</v>
      </c>
      <c r="V528">
        <v>12</v>
      </c>
      <c r="W528" t="str">
        <f t="shared" si="26"/>
        <v>1220000076-80</v>
      </c>
      <c r="X528" s="23">
        <v>6.6887750921618139E-2</v>
      </c>
    </row>
    <row r="529" spans="13:24">
      <c r="M529">
        <v>21</v>
      </c>
      <c r="N529" s="1">
        <v>27</v>
      </c>
      <c r="O529">
        <v>100000</v>
      </c>
      <c r="P529" t="str">
        <f t="shared" si="27"/>
        <v>2127100000</v>
      </c>
      <c r="Q529" t="str">
        <f>VLOOKUP(N529,'Base rates'!$F$2:$H$1126,3,FALSE)</f>
        <v>26-35</v>
      </c>
      <c r="R529" s="24">
        <f t="shared" si="25"/>
        <v>0.43992066021480702</v>
      </c>
      <c r="T529" t="s">
        <v>26</v>
      </c>
      <c r="U529">
        <v>200000</v>
      </c>
      <c r="V529">
        <v>12</v>
      </c>
      <c r="W529" t="str">
        <f t="shared" si="26"/>
        <v>12200000&gt;80</v>
      </c>
      <c r="X529" s="23">
        <v>5.7770747725563898E-2</v>
      </c>
    </row>
    <row r="530" spans="13:24">
      <c r="M530">
        <v>21</v>
      </c>
      <c r="N530" s="1">
        <v>28</v>
      </c>
      <c r="O530">
        <v>100000</v>
      </c>
      <c r="P530" t="str">
        <f t="shared" si="27"/>
        <v>2128100000</v>
      </c>
      <c r="Q530" t="str">
        <f>VLOOKUP(N530,'Base rates'!$F$2:$H$1126,3,FALSE)</f>
        <v>26-35</v>
      </c>
      <c r="R530" s="24">
        <f t="shared" si="25"/>
        <v>0.43992066021480702</v>
      </c>
      <c r="T530" t="s">
        <v>27</v>
      </c>
      <c r="U530">
        <v>250000</v>
      </c>
      <c r="V530">
        <v>12</v>
      </c>
      <c r="W530" t="str">
        <f t="shared" si="26"/>
        <v>122500006-25</v>
      </c>
      <c r="X530" s="23">
        <v>0.4267205395905237</v>
      </c>
    </row>
    <row r="531" spans="13:24">
      <c r="M531">
        <v>21</v>
      </c>
      <c r="N531" s="1">
        <v>29</v>
      </c>
      <c r="O531">
        <v>100000</v>
      </c>
      <c r="P531" t="str">
        <f t="shared" si="27"/>
        <v>2129100000</v>
      </c>
      <c r="Q531" t="str">
        <f>VLOOKUP(N531,'Base rates'!$F$2:$H$1126,3,FALSE)</f>
        <v>26-35</v>
      </c>
      <c r="R531" s="24">
        <f t="shared" si="25"/>
        <v>0.43992066021480702</v>
      </c>
      <c r="T531" t="s">
        <v>17</v>
      </c>
      <c r="U531">
        <v>250000</v>
      </c>
      <c r="V531">
        <v>12</v>
      </c>
      <c r="W531" t="str">
        <f t="shared" si="26"/>
        <v>1225000026-35</v>
      </c>
      <c r="X531" s="23">
        <v>0.41397770110358956</v>
      </c>
    </row>
    <row r="532" spans="13:24">
      <c r="M532">
        <v>21</v>
      </c>
      <c r="N532" s="1">
        <v>30</v>
      </c>
      <c r="O532">
        <v>100000</v>
      </c>
      <c r="P532" t="str">
        <f t="shared" si="27"/>
        <v>2130100000</v>
      </c>
      <c r="Q532" t="str">
        <f>VLOOKUP(N532,'Base rates'!$F$2:$H$1126,3,FALSE)</f>
        <v>26-35</v>
      </c>
      <c r="R532" s="24">
        <f t="shared" si="25"/>
        <v>0.43992066021480702</v>
      </c>
      <c r="T532" t="s">
        <v>18</v>
      </c>
      <c r="U532">
        <v>250000</v>
      </c>
      <c r="V532">
        <v>12</v>
      </c>
      <c r="W532" t="str">
        <f t="shared" si="26"/>
        <v>1225000036-45</v>
      </c>
      <c r="X532" s="23">
        <v>0.36199320190500228</v>
      </c>
    </row>
    <row r="533" spans="13:24">
      <c r="M533">
        <v>21</v>
      </c>
      <c r="N533" s="1">
        <v>31</v>
      </c>
      <c r="O533">
        <v>100000</v>
      </c>
      <c r="P533" t="str">
        <f t="shared" si="27"/>
        <v>2131100000</v>
      </c>
      <c r="Q533" t="str">
        <f>VLOOKUP(N533,'Base rates'!$F$2:$H$1126,3,FALSE)</f>
        <v>26-35</v>
      </c>
      <c r="R533" s="24">
        <f t="shared" si="25"/>
        <v>0.43992066021480702</v>
      </c>
      <c r="T533" t="s">
        <v>19</v>
      </c>
      <c r="U533">
        <v>250000</v>
      </c>
      <c r="V533">
        <v>12</v>
      </c>
      <c r="W533" t="str">
        <f t="shared" si="26"/>
        <v>1225000046-50</v>
      </c>
      <c r="X533" s="23">
        <v>0.29884519155162703</v>
      </c>
    </row>
    <row r="534" spans="13:24">
      <c r="M534">
        <v>21</v>
      </c>
      <c r="N534" s="1">
        <v>32</v>
      </c>
      <c r="O534">
        <v>100000</v>
      </c>
      <c r="P534" t="str">
        <f t="shared" si="27"/>
        <v>2132100000</v>
      </c>
      <c r="Q534" t="str">
        <f>VLOOKUP(N534,'Base rates'!$F$2:$H$1126,3,FALSE)</f>
        <v>26-35</v>
      </c>
      <c r="R534" s="24">
        <f t="shared" si="25"/>
        <v>0.43992066021480702</v>
      </c>
      <c r="T534" t="s">
        <v>20</v>
      </c>
      <c r="U534">
        <v>250000</v>
      </c>
      <c r="V534">
        <v>12</v>
      </c>
      <c r="W534" t="str">
        <f t="shared" si="26"/>
        <v>1225000051-55</v>
      </c>
      <c r="X534" s="23">
        <v>0.1963104926093957</v>
      </c>
    </row>
    <row r="535" spans="13:24">
      <c r="M535">
        <v>21</v>
      </c>
      <c r="N535" s="1">
        <v>33</v>
      </c>
      <c r="O535">
        <v>100000</v>
      </c>
      <c r="P535" t="str">
        <f t="shared" si="27"/>
        <v>2133100000</v>
      </c>
      <c r="Q535" t="str">
        <f>VLOOKUP(N535,'Base rates'!$F$2:$H$1126,3,FALSE)</f>
        <v>26-35</v>
      </c>
      <c r="R535" s="24">
        <f t="shared" si="25"/>
        <v>0.43992066021480702</v>
      </c>
      <c r="T535" t="s">
        <v>21</v>
      </c>
      <c r="U535">
        <v>250000</v>
      </c>
      <c r="V535">
        <v>12</v>
      </c>
      <c r="W535" t="str">
        <f t="shared" si="26"/>
        <v>1225000056-60</v>
      </c>
      <c r="X535" s="23">
        <v>0.12797318822973536</v>
      </c>
    </row>
    <row r="536" spans="13:24">
      <c r="M536">
        <v>21</v>
      </c>
      <c r="N536" s="1">
        <v>34</v>
      </c>
      <c r="O536">
        <v>100000</v>
      </c>
      <c r="P536" t="str">
        <f t="shared" si="27"/>
        <v>2134100000</v>
      </c>
      <c r="Q536" t="str">
        <f>VLOOKUP(N536,'Base rates'!$F$2:$H$1126,3,FALSE)</f>
        <v>26-35</v>
      </c>
      <c r="R536" s="24">
        <f t="shared" si="25"/>
        <v>0.43992066021480702</v>
      </c>
      <c r="T536" t="s">
        <v>22</v>
      </c>
      <c r="U536">
        <v>250000</v>
      </c>
      <c r="V536">
        <v>12</v>
      </c>
      <c r="W536" t="str">
        <f t="shared" si="26"/>
        <v>1225000061-65</v>
      </c>
      <c r="X536" s="23">
        <v>0.1070856846310837</v>
      </c>
    </row>
    <row r="537" spans="13:24">
      <c r="M537">
        <v>21</v>
      </c>
      <c r="N537" s="1">
        <v>35</v>
      </c>
      <c r="O537">
        <v>100000</v>
      </c>
      <c r="P537" t="str">
        <f t="shared" si="27"/>
        <v>2135100000</v>
      </c>
      <c r="Q537" t="str">
        <f>VLOOKUP(N537,'Base rates'!$F$2:$H$1126,3,FALSE)</f>
        <v>26-35</v>
      </c>
      <c r="R537" s="24">
        <f t="shared" si="25"/>
        <v>0.43992066021480702</v>
      </c>
      <c r="T537" t="s">
        <v>23</v>
      </c>
      <c r="U537">
        <v>250000</v>
      </c>
      <c r="V537">
        <v>12</v>
      </c>
      <c r="W537" t="str">
        <f t="shared" si="26"/>
        <v>1225000066-70</v>
      </c>
      <c r="X537" s="23">
        <v>9.082526202040464E-2</v>
      </c>
    </row>
    <row r="538" spans="13:24">
      <c r="M538">
        <v>21</v>
      </c>
      <c r="N538" s="1">
        <v>36</v>
      </c>
      <c r="O538">
        <v>100000</v>
      </c>
      <c r="P538" t="str">
        <f t="shared" si="27"/>
        <v>2136100000</v>
      </c>
      <c r="Q538" t="str">
        <f>VLOOKUP(N538,'Base rates'!$F$2:$H$1126,3,FALSE)</f>
        <v>36-45</v>
      </c>
      <c r="R538" s="24">
        <f t="shared" si="25"/>
        <v>0.40368111406718798</v>
      </c>
      <c r="T538" t="s">
        <v>24</v>
      </c>
      <c r="U538">
        <v>250000</v>
      </c>
      <c r="V538">
        <v>12</v>
      </c>
      <c r="W538" t="str">
        <f t="shared" si="26"/>
        <v>1225000071-75</v>
      </c>
      <c r="X538" s="23">
        <v>7.7413029758544027E-2</v>
      </c>
    </row>
    <row r="539" spans="13:24">
      <c r="M539">
        <v>21</v>
      </c>
      <c r="N539" s="1">
        <v>37</v>
      </c>
      <c r="O539">
        <v>100000</v>
      </c>
      <c r="P539" t="str">
        <f t="shared" si="27"/>
        <v>2137100000</v>
      </c>
      <c r="Q539" t="str">
        <f>VLOOKUP(N539,'Base rates'!$F$2:$H$1126,3,FALSE)</f>
        <v>36-45</v>
      </c>
      <c r="R539" s="24">
        <f t="shared" si="25"/>
        <v>0.40368111406718798</v>
      </c>
      <c r="T539" t="s">
        <v>25</v>
      </c>
      <c r="U539">
        <v>250000</v>
      </c>
      <c r="V539">
        <v>12</v>
      </c>
      <c r="W539" t="str">
        <f t="shared" si="26"/>
        <v>1225000076-80</v>
      </c>
      <c r="X539" s="23">
        <v>6.570281010734691E-2</v>
      </c>
    </row>
    <row r="540" spans="13:24">
      <c r="M540">
        <v>21</v>
      </c>
      <c r="N540" s="1">
        <v>38</v>
      </c>
      <c r="O540">
        <v>100000</v>
      </c>
      <c r="P540" t="str">
        <f t="shared" si="27"/>
        <v>2138100000</v>
      </c>
      <c r="Q540" t="str">
        <f>VLOOKUP(N540,'Base rates'!$F$2:$H$1126,3,FALSE)</f>
        <v>36-45</v>
      </c>
      <c r="R540" s="24">
        <f t="shared" si="25"/>
        <v>0.40368111406718798</v>
      </c>
      <c r="T540" t="s">
        <v>26</v>
      </c>
      <c r="U540">
        <v>250000</v>
      </c>
      <c r="V540">
        <v>12</v>
      </c>
      <c r="W540" t="str">
        <f t="shared" si="26"/>
        <v>12250000&gt;80</v>
      </c>
      <c r="X540" s="23">
        <v>5.6737497326150632E-2</v>
      </c>
    </row>
    <row r="541" spans="13:24">
      <c r="M541">
        <v>21</v>
      </c>
      <c r="N541" s="1">
        <v>39</v>
      </c>
      <c r="O541">
        <v>100000</v>
      </c>
      <c r="P541" t="str">
        <f t="shared" si="27"/>
        <v>2139100000</v>
      </c>
      <c r="Q541" t="str">
        <f>VLOOKUP(N541,'Base rates'!$F$2:$H$1126,3,FALSE)</f>
        <v>36-45</v>
      </c>
      <c r="R541" s="24">
        <f t="shared" si="25"/>
        <v>0.40368111406718798</v>
      </c>
      <c r="T541" t="s">
        <v>27</v>
      </c>
      <c r="U541">
        <v>300000</v>
      </c>
      <c r="V541">
        <v>12</v>
      </c>
      <c r="W541" t="str">
        <f t="shared" si="26"/>
        <v>123000006-25</v>
      </c>
      <c r="X541" s="23">
        <v>0.42162644336676458</v>
      </c>
    </row>
    <row r="542" spans="13:24">
      <c r="M542">
        <v>21</v>
      </c>
      <c r="N542" s="1">
        <v>40</v>
      </c>
      <c r="O542">
        <v>100000</v>
      </c>
      <c r="P542" t="str">
        <f t="shared" si="27"/>
        <v>2140100000</v>
      </c>
      <c r="Q542" t="str">
        <f>VLOOKUP(N542,'Base rates'!$F$2:$H$1126,3,FALSE)</f>
        <v>36-45</v>
      </c>
      <c r="R542" s="24">
        <f t="shared" si="25"/>
        <v>0.40368111406718798</v>
      </c>
      <c r="T542" t="s">
        <v>17</v>
      </c>
      <c r="U542">
        <v>300000</v>
      </c>
      <c r="V542">
        <v>12</v>
      </c>
      <c r="W542" t="str">
        <f t="shared" si="26"/>
        <v>1230000026-35</v>
      </c>
      <c r="X542" s="23">
        <v>0.40877037346321909</v>
      </c>
    </row>
    <row r="543" spans="13:24">
      <c r="M543">
        <v>21</v>
      </c>
      <c r="N543" s="1">
        <v>41</v>
      </c>
      <c r="O543">
        <v>100000</v>
      </c>
      <c r="P543" t="str">
        <f t="shared" si="27"/>
        <v>2141100000</v>
      </c>
      <c r="Q543" t="str">
        <f>VLOOKUP(N543,'Base rates'!$F$2:$H$1126,3,FALSE)</f>
        <v>36-45</v>
      </c>
      <c r="R543" s="24">
        <f t="shared" si="25"/>
        <v>0.40368111406718798</v>
      </c>
      <c r="T543" t="s">
        <v>18</v>
      </c>
      <c r="U543">
        <v>300000</v>
      </c>
      <c r="V543">
        <v>12</v>
      </c>
      <c r="W543" t="str">
        <f t="shared" si="26"/>
        <v>1230000036-45</v>
      </c>
      <c r="X543" s="23">
        <v>0.35623187898908537</v>
      </c>
    </row>
    <row r="544" spans="13:24">
      <c r="M544">
        <v>21</v>
      </c>
      <c r="N544" s="1">
        <v>42</v>
      </c>
      <c r="O544">
        <v>100000</v>
      </c>
      <c r="P544" t="str">
        <f t="shared" si="27"/>
        <v>2142100000</v>
      </c>
      <c r="Q544" t="str">
        <f>VLOOKUP(N544,'Base rates'!$F$2:$H$1126,3,FALSE)</f>
        <v>36-45</v>
      </c>
      <c r="R544" s="24">
        <f t="shared" si="25"/>
        <v>0.40368111406718798</v>
      </c>
      <c r="T544" t="s">
        <v>19</v>
      </c>
      <c r="U544">
        <v>300000</v>
      </c>
      <c r="V544">
        <v>12</v>
      </c>
      <c r="W544" t="str">
        <f t="shared" si="26"/>
        <v>1230000046-50</v>
      </c>
      <c r="X544" s="23">
        <v>0.29311608799460087</v>
      </c>
    </row>
    <row r="545" spans="13:24">
      <c r="M545">
        <v>21</v>
      </c>
      <c r="N545" s="1">
        <v>43</v>
      </c>
      <c r="O545">
        <v>100000</v>
      </c>
      <c r="P545" t="str">
        <f t="shared" si="27"/>
        <v>2143100000</v>
      </c>
      <c r="Q545" t="str">
        <f>VLOOKUP(N545,'Base rates'!$F$2:$H$1126,3,FALSE)</f>
        <v>36-45</v>
      </c>
      <c r="R545" s="24">
        <f t="shared" si="25"/>
        <v>0.40368111406718798</v>
      </c>
      <c r="T545" t="s">
        <v>20</v>
      </c>
      <c r="U545">
        <v>300000</v>
      </c>
      <c r="V545">
        <v>12</v>
      </c>
      <c r="W545" t="str">
        <f t="shared" si="26"/>
        <v>1230000051-55</v>
      </c>
      <c r="X545" s="23">
        <v>0.19024968661775199</v>
      </c>
    </row>
    <row r="546" spans="13:24">
      <c r="M546">
        <v>21</v>
      </c>
      <c r="N546" s="1">
        <v>44</v>
      </c>
      <c r="O546">
        <v>100000</v>
      </c>
      <c r="P546" t="str">
        <f t="shared" si="27"/>
        <v>2144100000</v>
      </c>
      <c r="Q546" t="str">
        <f>VLOOKUP(N546,'Base rates'!$F$2:$H$1126,3,FALSE)</f>
        <v>36-45</v>
      </c>
      <c r="R546" s="24">
        <f t="shared" si="25"/>
        <v>0.40368111406718798</v>
      </c>
      <c r="T546" t="s">
        <v>21</v>
      </c>
      <c r="U546">
        <v>300000</v>
      </c>
      <c r="V546">
        <v>12</v>
      </c>
      <c r="W546" t="str">
        <f t="shared" si="26"/>
        <v>1230000056-60</v>
      </c>
      <c r="X546" s="23">
        <v>0.12506954623017486</v>
      </c>
    </row>
    <row r="547" spans="13:24">
      <c r="M547">
        <v>21</v>
      </c>
      <c r="N547" s="1">
        <v>45</v>
      </c>
      <c r="O547">
        <v>100000</v>
      </c>
      <c r="P547" t="str">
        <f t="shared" si="27"/>
        <v>2145100000</v>
      </c>
      <c r="Q547" t="str">
        <f>VLOOKUP(N547,'Base rates'!$F$2:$H$1126,3,FALSE)</f>
        <v>36-45</v>
      </c>
      <c r="R547" s="24">
        <f t="shared" si="25"/>
        <v>0.40368111406718798</v>
      </c>
      <c r="T547" t="s">
        <v>22</v>
      </c>
      <c r="U547">
        <v>300000</v>
      </c>
      <c r="V547">
        <v>12</v>
      </c>
      <c r="W547" t="str">
        <f t="shared" si="26"/>
        <v>1230000061-65</v>
      </c>
      <c r="X547" s="23">
        <v>0.10453221443409721</v>
      </c>
    </row>
    <row r="548" spans="13:24">
      <c r="M548">
        <v>21</v>
      </c>
      <c r="N548" s="1">
        <v>46</v>
      </c>
      <c r="O548">
        <v>100000</v>
      </c>
      <c r="P548" t="str">
        <f t="shared" si="27"/>
        <v>2146100000</v>
      </c>
      <c r="Q548" t="str">
        <f>VLOOKUP(N548,'Base rates'!$F$2:$H$1126,3,FALSE)</f>
        <v>46-50</v>
      </c>
      <c r="R548" s="24">
        <f t="shared" si="25"/>
        <v>0.37822054575579556</v>
      </c>
      <c r="T548" t="s">
        <v>23</v>
      </c>
      <c r="U548">
        <v>300000</v>
      </c>
      <c r="V548">
        <v>12</v>
      </c>
      <c r="W548" t="str">
        <f t="shared" si="26"/>
        <v>1230000066-70</v>
      </c>
      <c r="X548" s="23">
        <v>8.8573711931849375E-2</v>
      </c>
    </row>
    <row r="549" spans="13:24">
      <c r="M549">
        <v>21</v>
      </c>
      <c r="N549" s="1">
        <v>47</v>
      </c>
      <c r="O549">
        <v>100000</v>
      </c>
      <c r="P549" t="str">
        <f t="shared" si="27"/>
        <v>2147100000</v>
      </c>
      <c r="Q549" t="str">
        <f>VLOOKUP(N549,'Base rates'!$F$2:$H$1126,3,FALSE)</f>
        <v>46-50</v>
      </c>
      <c r="R549" s="24">
        <f t="shared" si="25"/>
        <v>0.37822054575579556</v>
      </c>
      <c r="T549" t="s">
        <v>24</v>
      </c>
      <c r="U549">
        <v>300000</v>
      </c>
      <c r="V549">
        <v>12</v>
      </c>
      <c r="W549" t="str">
        <f t="shared" si="26"/>
        <v>1230000071-75</v>
      </c>
      <c r="X549" s="23">
        <v>7.5373486476400076E-2</v>
      </c>
    </row>
    <row r="550" spans="13:24">
      <c r="M550">
        <v>21</v>
      </c>
      <c r="N550" s="1">
        <v>48</v>
      </c>
      <c r="O550">
        <v>100000</v>
      </c>
      <c r="P550" t="str">
        <f t="shared" si="27"/>
        <v>2148100000</v>
      </c>
      <c r="Q550" t="str">
        <f>VLOOKUP(N550,'Base rates'!$F$2:$H$1126,3,FALSE)</f>
        <v>46-50</v>
      </c>
      <c r="R550" s="24">
        <f t="shared" si="25"/>
        <v>0.37822054575579556</v>
      </c>
      <c r="T550" t="s">
        <v>25</v>
      </c>
      <c r="U550">
        <v>300000</v>
      </c>
      <c r="V550">
        <v>12</v>
      </c>
      <c r="W550" t="str">
        <f t="shared" si="26"/>
        <v>1230000076-80</v>
      </c>
      <c r="X550" s="23">
        <v>6.4597873260854755E-2</v>
      </c>
    </row>
    <row r="551" spans="13:24">
      <c r="M551">
        <v>21</v>
      </c>
      <c r="N551" s="1">
        <v>49</v>
      </c>
      <c r="O551">
        <v>100000</v>
      </c>
      <c r="P551" t="str">
        <f t="shared" si="27"/>
        <v>2149100000</v>
      </c>
      <c r="Q551" t="str">
        <f>VLOOKUP(N551,'Base rates'!$F$2:$H$1126,3,FALSE)</f>
        <v>46-50</v>
      </c>
      <c r="R551" s="24">
        <f t="shared" si="25"/>
        <v>0.37822054575579556</v>
      </c>
      <c r="T551" t="s">
        <v>26</v>
      </c>
      <c r="U551">
        <v>300000</v>
      </c>
      <c r="V551">
        <v>12</v>
      </c>
      <c r="W551" t="str">
        <f t="shared" si="26"/>
        <v>12300000&gt;80</v>
      </c>
      <c r="X551" s="23">
        <v>5.5774331341919892E-2</v>
      </c>
    </row>
    <row r="552" spans="13:24">
      <c r="M552">
        <v>21</v>
      </c>
      <c r="N552" s="1">
        <v>50</v>
      </c>
      <c r="O552">
        <v>100000</v>
      </c>
      <c r="P552" t="str">
        <f t="shared" si="27"/>
        <v>2150100000</v>
      </c>
      <c r="Q552" t="str">
        <f>VLOOKUP(N552,'Base rates'!$F$2:$H$1126,3,FALSE)</f>
        <v>46-50</v>
      </c>
      <c r="R552" s="24">
        <f t="shared" si="25"/>
        <v>0.37822054575579556</v>
      </c>
      <c r="T552" t="s">
        <v>27</v>
      </c>
      <c r="U552">
        <v>350000</v>
      </c>
      <c r="V552">
        <v>12</v>
      </c>
      <c r="W552" t="str">
        <f t="shared" si="26"/>
        <v>123500006-25</v>
      </c>
      <c r="X552" s="23">
        <v>0.41682188285258992</v>
      </c>
    </row>
    <row r="553" spans="13:24">
      <c r="M553">
        <v>21</v>
      </c>
      <c r="N553" s="1">
        <v>51</v>
      </c>
      <c r="O553">
        <v>100000</v>
      </c>
      <c r="P553" t="str">
        <f t="shared" si="27"/>
        <v>2151100000</v>
      </c>
      <c r="Q553" t="str">
        <f>VLOOKUP(N553,'Base rates'!$F$2:$H$1126,3,FALSE)</f>
        <v>51-55</v>
      </c>
      <c r="R553" s="24">
        <f t="shared" si="25"/>
        <v>0.35492462450585649</v>
      </c>
      <c r="T553" t="s">
        <v>17</v>
      </c>
      <c r="U553">
        <v>350000</v>
      </c>
      <c r="V553">
        <v>12</v>
      </c>
      <c r="W553" t="str">
        <f t="shared" si="26"/>
        <v>1235000026-35</v>
      </c>
      <c r="X553" s="23">
        <v>0.40385901732341878</v>
      </c>
    </row>
    <row r="554" spans="13:24">
      <c r="M554">
        <v>21</v>
      </c>
      <c r="N554" s="1">
        <v>52</v>
      </c>
      <c r="O554">
        <v>100000</v>
      </c>
      <c r="P554" t="str">
        <f t="shared" si="27"/>
        <v>2152100000</v>
      </c>
      <c r="Q554" t="str">
        <f>VLOOKUP(N554,'Base rates'!$F$2:$H$1126,3,FALSE)</f>
        <v>51-55</v>
      </c>
      <c r="R554" s="24">
        <f t="shared" si="25"/>
        <v>0.35492462450585649</v>
      </c>
      <c r="T554" t="s">
        <v>18</v>
      </c>
      <c r="U554">
        <v>350000</v>
      </c>
      <c r="V554">
        <v>12</v>
      </c>
      <c r="W554" t="str">
        <f t="shared" si="26"/>
        <v>1235000036-45</v>
      </c>
      <c r="X554" s="23">
        <v>0.35098188253235152</v>
      </c>
    </row>
    <row r="555" spans="13:24">
      <c r="M555">
        <v>21</v>
      </c>
      <c r="N555" s="1">
        <v>53</v>
      </c>
      <c r="O555">
        <v>100000</v>
      </c>
      <c r="P555" t="str">
        <f t="shared" si="27"/>
        <v>2153100000</v>
      </c>
      <c r="Q555" t="str">
        <f>VLOOKUP(N555,'Base rates'!$F$2:$H$1126,3,FALSE)</f>
        <v>51-55</v>
      </c>
      <c r="R555" s="24">
        <f t="shared" si="25"/>
        <v>0.35492462450585649</v>
      </c>
      <c r="T555" t="s">
        <v>19</v>
      </c>
      <c r="U555">
        <v>350000</v>
      </c>
      <c r="V555">
        <v>12</v>
      </c>
      <c r="W555" t="str">
        <f t="shared" si="26"/>
        <v>1235000046-50</v>
      </c>
      <c r="X555" s="23">
        <v>0.2877472065592056</v>
      </c>
    </row>
    <row r="556" spans="13:24">
      <c r="M556">
        <v>21</v>
      </c>
      <c r="N556" s="1">
        <v>54</v>
      </c>
      <c r="O556">
        <v>100000</v>
      </c>
      <c r="P556" t="str">
        <f t="shared" si="27"/>
        <v>2154100000</v>
      </c>
      <c r="Q556" t="str">
        <f>VLOOKUP(N556,'Base rates'!$F$2:$H$1126,3,FALSE)</f>
        <v>51-55</v>
      </c>
      <c r="R556" s="24">
        <f t="shared" si="25"/>
        <v>0.35492462450585649</v>
      </c>
      <c r="T556" t="s">
        <v>20</v>
      </c>
      <c r="U556">
        <v>350000</v>
      </c>
      <c r="V556">
        <v>12</v>
      </c>
      <c r="W556" t="str">
        <f t="shared" si="26"/>
        <v>1235000051-55</v>
      </c>
      <c r="X556" s="23">
        <v>0.18457682709278778</v>
      </c>
    </row>
    <row r="557" spans="13:24">
      <c r="M557">
        <v>21</v>
      </c>
      <c r="N557" s="1">
        <v>55</v>
      </c>
      <c r="O557">
        <v>100000</v>
      </c>
      <c r="P557" t="str">
        <f t="shared" si="27"/>
        <v>2155100000</v>
      </c>
      <c r="Q557" t="str">
        <f>VLOOKUP(N557,'Base rates'!$F$2:$H$1126,3,FALSE)</f>
        <v>51-55</v>
      </c>
      <c r="R557" s="24">
        <f t="shared" si="25"/>
        <v>0.35492462450585649</v>
      </c>
      <c r="T557" t="s">
        <v>21</v>
      </c>
      <c r="U557">
        <v>350000</v>
      </c>
      <c r="V557">
        <v>12</v>
      </c>
      <c r="W557" t="str">
        <f t="shared" si="26"/>
        <v>1235000056-60</v>
      </c>
      <c r="X557" s="23">
        <v>0.1225236809978888</v>
      </c>
    </row>
    <row r="558" spans="13:24">
      <c r="M558">
        <v>21</v>
      </c>
      <c r="N558" s="1">
        <v>56</v>
      </c>
      <c r="O558">
        <v>100000</v>
      </c>
      <c r="P558" t="str">
        <f t="shared" si="27"/>
        <v>2156100000</v>
      </c>
      <c r="Q558" t="str">
        <f>VLOOKUP(N558,'Base rates'!$F$2:$H$1126,3,FALSE)</f>
        <v>56-60</v>
      </c>
      <c r="R558" s="24">
        <f t="shared" si="25"/>
        <v>0.25647666458181784</v>
      </c>
      <c r="T558" t="s">
        <v>22</v>
      </c>
      <c r="U558">
        <v>350000</v>
      </c>
      <c r="V558">
        <v>12</v>
      </c>
      <c r="W558" t="str">
        <f t="shared" si="26"/>
        <v>1235000061-65</v>
      </c>
      <c r="X558" s="23">
        <v>0.10231985406581956</v>
      </c>
    </row>
    <row r="559" spans="13:24">
      <c r="M559">
        <v>21</v>
      </c>
      <c r="N559" s="1">
        <v>57</v>
      </c>
      <c r="O559">
        <v>100000</v>
      </c>
      <c r="P559" t="str">
        <f t="shared" si="27"/>
        <v>2157100000</v>
      </c>
      <c r="Q559" t="str">
        <f>VLOOKUP(N559,'Base rates'!$F$2:$H$1126,3,FALSE)</f>
        <v>56-60</v>
      </c>
      <c r="R559" s="24">
        <f t="shared" si="25"/>
        <v>0.25647666458181784</v>
      </c>
      <c r="T559" t="s">
        <v>23</v>
      </c>
      <c r="U559">
        <v>350000</v>
      </c>
      <c r="V559">
        <v>12</v>
      </c>
      <c r="W559" t="str">
        <f t="shared" si="26"/>
        <v>1235000066-70</v>
      </c>
      <c r="X559" s="23">
        <v>8.6597615734196998E-2</v>
      </c>
    </row>
    <row r="560" spans="13:24">
      <c r="M560">
        <v>21</v>
      </c>
      <c r="N560" s="1">
        <v>58</v>
      </c>
      <c r="O560">
        <v>100000</v>
      </c>
      <c r="P560" t="str">
        <f t="shared" si="27"/>
        <v>2158100000</v>
      </c>
      <c r="Q560" t="str">
        <f>VLOOKUP(N560,'Base rates'!$F$2:$H$1126,3,FALSE)</f>
        <v>56-60</v>
      </c>
      <c r="R560" s="24">
        <f t="shared" si="25"/>
        <v>0.25647666458181784</v>
      </c>
      <c r="T560" t="s">
        <v>24</v>
      </c>
      <c r="U560">
        <v>350000</v>
      </c>
      <c r="V560">
        <v>12</v>
      </c>
      <c r="W560" t="str">
        <f t="shared" si="26"/>
        <v>1235000071-75</v>
      </c>
      <c r="X560" s="23">
        <v>7.3287504523554481E-2</v>
      </c>
    </row>
    <row r="561" spans="13:24">
      <c r="M561">
        <v>21</v>
      </c>
      <c r="N561" s="1">
        <v>59</v>
      </c>
      <c r="O561">
        <v>100000</v>
      </c>
      <c r="P561" t="str">
        <f t="shared" si="27"/>
        <v>2159100000</v>
      </c>
      <c r="Q561" t="str">
        <f>VLOOKUP(N561,'Base rates'!$F$2:$H$1126,3,FALSE)</f>
        <v>56-60</v>
      </c>
      <c r="R561" s="24">
        <f t="shared" si="25"/>
        <v>0.25647666458181784</v>
      </c>
      <c r="T561" t="s">
        <v>25</v>
      </c>
      <c r="U561">
        <v>350000</v>
      </c>
      <c r="V561">
        <v>12</v>
      </c>
      <c r="W561" t="str">
        <f t="shared" si="26"/>
        <v>1235000076-80</v>
      </c>
      <c r="X561" s="23">
        <v>6.356510250407521E-2</v>
      </c>
    </row>
    <row r="562" spans="13:24">
      <c r="M562">
        <v>21</v>
      </c>
      <c r="N562" s="1">
        <v>60</v>
      </c>
      <c r="O562">
        <v>100000</v>
      </c>
      <c r="P562" t="str">
        <f t="shared" si="27"/>
        <v>2160100000</v>
      </c>
      <c r="Q562" t="str">
        <f>VLOOKUP(N562,'Base rates'!$F$2:$H$1126,3,FALSE)</f>
        <v>56-60</v>
      </c>
      <c r="R562" s="24">
        <f t="shared" si="25"/>
        <v>0.25647666458181784</v>
      </c>
      <c r="T562" t="s">
        <v>26</v>
      </c>
      <c r="U562">
        <v>350000</v>
      </c>
      <c r="V562">
        <v>12</v>
      </c>
      <c r="W562" t="str">
        <f t="shared" si="26"/>
        <v>12350000&gt;80</v>
      </c>
      <c r="X562" s="23">
        <v>5.4874353031446388E-2</v>
      </c>
    </row>
    <row r="563" spans="13:24">
      <c r="M563">
        <v>21</v>
      </c>
      <c r="N563" s="1">
        <v>61</v>
      </c>
      <c r="O563">
        <v>100000</v>
      </c>
      <c r="P563" t="str">
        <f t="shared" si="27"/>
        <v>2161100000</v>
      </c>
      <c r="Q563" t="str">
        <f>VLOOKUP(N563,'Base rates'!$F$2:$H$1126,3,FALSE)</f>
        <v>61-65</v>
      </c>
      <c r="R563" s="24">
        <f t="shared" si="25"/>
        <v>0.20463848492163039</v>
      </c>
      <c r="T563" t="s">
        <v>27</v>
      </c>
      <c r="U563">
        <v>400000</v>
      </c>
      <c r="V563">
        <v>12</v>
      </c>
      <c r="W563" t="str">
        <f t="shared" si="26"/>
        <v>124000006-25</v>
      </c>
      <c r="X563" s="23">
        <v>0.41228285544193832</v>
      </c>
    </row>
    <row r="564" spans="13:24">
      <c r="M564">
        <v>21</v>
      </c>
      <c r="N564" s="1">
        <v>62</v>
      </c>
      <c r="O564">
        <v>100000</v>
      </c>
      <c r="P564" t="str">
        <f t="shared" si="27"/>
        <v>2162100000</v>
      </c>
      <c r="Q564" t="str">
        <f>VLOOKUP(N564,'Base rates'!$F$2:$H$1126,3,FALSE)</f>
        <v>61-65</v>
      </c>
      <c r="R564" s="24">
        <f t="shared" si="25"/>
        <v>0.20463848492163039</v>
      </c>
      <c r="T564" t="s">
        <v>17</v>
      </c>
      <c r="U564">
        <v>400000</v>
      </c>
      <c r="V564">
        <v>12</v>
      </c>
      <c r="W564" t="str">
        <f t="shared" si="26"/>
        <v>1240000026-35</v>
      </c>
      <c r="X564" s="23">
        <v>0.39921909654892607</v>
      </c>
    </row>
    <row r="565" spans="13:24">
      <c r="M565">
        <v>21</v>
      </c>
      <c r="N565" s="1">
        <v>63</v>
      </c>
      <c r="O565">
        <v>100000</v>
      </c>
      <c r="P565" t="str">
        <f t="shared" si="27"/>
        <v>2163100000</v>
      </c>
      <c r="Q565" t="str">
        <f>VLOOKUP(N565,'Base rates'!$F$2:$H$1126,3,FALSE)</f>
        <v>61-65</v>
      </c>
      <c r="R565" s="24">
        <f t="shared" si="25"/>
        <v>0.20463848492163039</v>
      </c>
      <c r="T565" t="s">
        <v>18</v>
      </c>
      <c r="U565">
        <v>400000</v>
      </c>
      <c r="V565">
        <v>12</v>
      </c>
      <c r="W565" t="str">
        <f t="shared" si="26"/>
        <v>1240000036-45</v>
      </c>
      <c r="X565" s="23">
        <v>0.34595041758572898</v>
      </c>
    </row>
    <row r="566" spans="13:24">
      <c r="M566">
        <v>21</v>
      </c>
      <c r="N566" s="1">
        <v>64</v>
      </c>
      <c r="O566">
        <v>100000</v>
      </c>
      <c r="P566" t="str">
        <f t="shared" si="27"/>
        <v>2164100000</v>
      </c>
      <c r="Q566" t="str">
        <f>VLOOKUP(N566,'Base rates'!$F$2:$H$1126,3,FALSE)</f>
        <v>61-65</v>
      </c>
      <c r="R566" s="24">
        <f t="shared" si="25"/>
        <v>0.20463848492163039</v>
      </c>
      <c r="T566" t="s">
        <v>19</v>
      </c>
      <c r="U566">
        <v>400000</v>
      </c>
      <c r="V566">
        <v>12</v>
      </c>
      <c r="W566" t="str">
        <f t="shared" si="26"/>
        <v>1240000046-50</v>
      </c>
      <c r="X566" s="23">
        <v>0.28270560886395446</v>
      </c>
    </row>
    <row r="567" spans="13:24">
      <c r="M567">
        <v>21</v>
      </c>
      <c r="N567" s="1">
        <v>65</v>
      </c>
      <c r="O567">
        <v>100000</v>
      </c>
      <c r="P567" t="str">
        <f t="shared" si="27"/>
        <v>2165100000</v>
      </c>
      <c r="Q567" t="str">
        <f>VLOOKUP(N567,'Base rates'!$F$2:$H$1126,3,FALSE)</f>
        <v>61-65</v>
      </c>
      <c r="R567" s="24">
        <f t="shared" si="25"/>
        <v>0.20463848492163039</v>
      </c>
      <c r="T567" t="s">
        <v>20</v>
      </c>
      <c r="U567">
        <v>400000</v>
      </c>
      <c r="V567">
        <v>12</v>
      </c>
      <c r="W567" t="str">
        <f t="shared" si="26"/>
        <v>1240000051-55</v>
      </c>
      <c r="X567" s="23">
        <v>0.17925582104330473</v>
      </c>
    </row>
    <row r="568" spans="13:24">
      <c r="M568">
        <v>21</v>
      </c>
      <c r="N568" s="1">
        <v>66</v>
      </c>
      <c r="O568">
        <v>100000</v>
      </c>
      <c r="P568" t="str">
        <f t="shared" si="27"/>
        <v>2166100000</v>
      </c>
      <c r="Q568" t="str">
        <f>VLOOKUP(N568,'Base rates'!$F$2:$H$1126,3,FALSE)</f>
        <v>66-70</v>
      </c>
      <c r="R568" s="24">
        <f t="shared" si="25"/>
        <v>0.18486622948119247</v>
      </c>
      <c r="T568" t="s">
        <v>21</v>
      </c>
      <c r="U568">
        <v>400000</v>
      </c>
      <c r="V568">
        <v>12</v>
      </c>
      <c r="W568" t="str">
        <f t="shared" si="26"/>
        <v>1240000056-60</v>
      </c>
      <c r="X568" s="23">
        <v>0.12005587594751344</v>
      </c>
    </row>
    <row r="569" spans="13:24">
      <c r="M569">
        <v>21</v>
      </c>
      <c r="N569" s="1">
        <v>67</v>
      </c>
      <c r="O569">
        <v>100000</v>
      </c>
      <c r="P569" t="str">
        <f t="shared" si="27"/>
        <v>2167100000</v>
      </c>
      <c r="Q569" t="str">
        <f>VLOOKUP(N569,'Base rates'!$F$2:$H$1126,3,FALSE)</f>
        <v>66-70</v>
      </c>
      <c r="R569" s="24">
        <f t="shared" si="25"/>
        <v>0.18486622948119247</v>
      </c>
      <c r="T569" t="s">
        <v>22</v>
      </c>
      <c r="U569">
        <v>400000</v>
      </c>
      <c r="V569">
        <v>12</v>
      </c>
      <c r="W569" t="str">
        <f t="shared" si="26"/>
        <v>1240000061-65</v>
      </c>
      <c r="X569" s="23">
        <v>0.10016449169063946</v>
      </c>
    </row>
    <row r="570" spans="13:24">
      <c r="M570">
        <v>21</v>
      </c>
      <c r="N570" s="1">
        <v>68</v>
      </c>
      <c r="O570">
        <v>100000</v>
      </c>
      <c r="P570" t="str">
        <f t="shared" si="27"/>
        <v>2168100000</v>
      </c>
      <c r="Q570" t="str">
        <f>VLOOKUP(N570,'Base rates'!$F$2:$H$1126,3,FALSE)</f>
        <v>66-70</v>
      </c>
      <c r="R570" s="24">
        <f t="shared" si="25"/>
        <v>0.18486622948119247</v>
      </c>
      <c r="T570" t="s">
        <v>23</v>
      </c>
      <c r="U570">
        <v>400000</v>
      </c>
      <c r="V570">
        <v>12</v>
      </c>
      <c r="W570" t="str">
        <f t="shared" si="26"/>
        <v>1240000066-70</v>
      </c>
      <c r="X570" s="23">
        <v>8.4685581524224451E-2</v>
      </c>
    </row>
    <row r="571" spans="13:24">
      <c r="M571">
        <v>21</v>
      </c>
      <c r="N571" s="1">
        <v>69</v>
      </c>
      <c r="O571">
        <v>100000</v>
      </c>
      <c r="P571" t="str">
        <f t="shared" si="27"/>
        <v>2169100000</v>
      </c>
      <c r="Q571" t="str">
        <f>VLOOKUP(N571,'Base rates'!$F$2:$H$1126,3,FALSE)</f>
        <v>66-70</v>
      </c>
      <c r="R571" s="24">
        <f t="shared" si="25"/>
        <v>0.18486622948119247</v>
      </c>
      <c r="T571" t="s">
        <v>24</v>
      </c>
      <c r="U571">
        <v>400000</v>
      </c>
      <c r="V571">
        <v>12</v>
      </c>
      <c r="W571" t="str">
        <f t="shared" si="26"/>
        <v>1240000071-75</v>
      </c>
      <c r="X571" s="23">
        <v>7.1419402992883962E-2</v>
      </c>
    </row>
    <row r="572" spans="13:24">
      <c r="M572">
        <v>21</v>
      </c>
      <c r="N572" s="1">
        <v>70</v>
      </c>
      <c r="O572">
        <v>100000</v>
      </c>
      <c r="P572" t="str">
        <f t="shared" si="27"/>
        <v>2170100000</v>
      </c>
      <c r="Q572" t="str">
        <f>VLOOKUP(N572,'Base rates'!$F$2:$H$1126,3,FALSE)</f>
        <v>66-70</v>
      </c>
      <c r="R572" s="24">
        <f t="shared" si="25"/>
        <v>0.18486622948119247</v>
      </c>
      <c r="T572" t="s">
        <v>25</v>
      </c>
      <c r="U572">
        <v>400000</v>
      </c>
      <c r="V572">
        <v>12</v>
      </c>
      <c r="W572" t="str">
        <f t="shared" si="26"/>
        <v>1240000076-80</v>
      </c>
      <c r="X572" s="23">
        <v>6.2597651403553334E-2</v>
      </c>
    </row>
    <row r="573" spans="13:24">
      <c r="M573">
        <v>21</v>
      </c>
      <c r="N573" s="1">
        <v>71</v>
      </c>
      <c r="O573">
        <v>100000</v>
      </c>
      <c r="P573" t="str">
        <f t="shared" si="27"/>
        <v>2171100000</v>
      </c>
      <c r="Q573" t="str">
        <f>VLOOKUP(N573,'Base rates'!$F$2:$H$1126,3,FALSE)</f>
        <v>71-75</v>
      </c>
      <c r="R573" s="24">
        <f t="shared" si="25"/>
        <v>0.17169305626543319</v>
      </c>
      <c r="T573" t="s">
        <v>26</v>
      </c>
      <c r="U573">
        <v>400000</v>
      </c>
      <c r="V573">
        <v>12</v>
      </c>
      <c r="W573" t="str">
        <f t="shared" si="26"/>
        <v>12400000&gt;80</v>
      </c>
      <c r="X573" s="23">
        <v>5.4031541822683771E-2</v>
      </c>
    </row>
    <row r="574" spans="13:24">
      <c r="M574">
        <v>21</v>
      </c>
      <c r="N574" s="1">
        <v>72</v>
      </c>
      <c r="O574">
        <v>100000</v>
      </c>
      <c r="P574" t="str">
        <f t="shared" si="27"/>
        <v>2172100000</v>
      </c>
      <c r="Q574" t="str">
        <f>VLOOKUP(N574,'Base rates'!$F$2:$H$1126,3,FALSE)</f>
        <v>71-75</v>
      </c>
      <c r="R574" s="24">
        <f t="shared" si="25"/>
        <v>0.17169305626543319</v>
      </c>
      <c r="T574" t="s">
        <v>27</v>
      </c>
      <c r="U574">
        <v>450000</v>
      </c>
      <c r="V574">
        <v>12</v>
      </c>
      <c r="W574" t="str">
        <f t="shared" si="26"/>
        <v>124500006-25</v>
      </c>
      <c r="X574" s="23">
        <v>0.40798794028458352</v>
      </c>
    </row>
    <row r="575" spans="13:24">
      <c r="M575">
        <v>21</v>
      </c>
      <c r="N575" s="1">
        <v>73</v>
      </c>
      <c r="O575">
        <v>100000</v>
      </c>
      <c r="P575" t="str">
        <f t="shared" si="27"/>
        <v>2173100000</v>
      </c>
      <c r="Q575" t="str">
        <f>VLOOKUP(N575,'Base rates'!$F$2:$H$1126,3,FALSE)</f>
        <v>71-75</v>
      </c>
      <c r="R575" s="24">
        <f t="shared" si="25"/>
        <v>0.17169305626543319</v>
      </c>
      <c r="T575" t="s">
        <v>17</v>
      </c>
      <c r="U575">
        <v>450000</v>
      </c>
      <c r="V575">
        <v>12</v>
      </c>
      <c r="W575" t="str">
        <f t="shared" si="26"/>
        <v>1245000026-35</v>
      </c>
      <c r="X575" s="23">
        <v>0.39482871414750464</v>
      </c>
    </row>
    <row r="576" spans="13:24">
      <c r="M576">
        <v>21</v>
      </c>
      <c r="N576" s="1">
        <v>74</v>
      </c>
      <c r="O576">
        <v>100000</v>
      </c>
      <c r="P576" t="str">
        <f t="shared" si="27"/>
        <v>2174100000</v>
      </c>
      <c r="Q576" t="str">
        <f>VLOOKUP(N576,'Base rates'!$F$2:$H$1126,3,FALSE)</f>
        <v>71-75</v>
      </c>
      <c r="R576" s="24">
        <f t="shared" si="25"/>
        <v>0.17169305626543319</v>
      </c>
      <c r="T576" t="s">
        <v>18</v>
      </c>
      <c r="U576">
        <v>450000</v>
      </c>
      <c r="V576">
        <v>12</v>
      </c>
      <c r="W576" t="str">
        <f t="shared" si="26"/>
        <v>1245000036-45</v>
      </c>
      <c r="X576" s="23">
        <v>0.34119979188411209</v>
      </c>
    </row>
    <row r="577" spans="13:24">
      <c r="M577">
        <v>21</v>
      </c>
      <c r="N577" s="1">
        <v>75</v>
      </c>
      <c r="O577">
        <v>100000</v>
      </c>
      <c r="P577" t="str">
        <f t="shared" si="27"/>
        <v>2175100000</v>
      </c>
      <c r="Q577" t="str">
        <f>VLOOKUP(N577,'Base rates'!$F$2:$H$1126,3,FALSE)</f>
        <v>71-75</v>
      </c>
      <c r="R577" s="24">
        <f t="shared" si="25"/>
        <v>0.17169305626543319</v>
      </c>
      <c r="T577" t="s">
        <v>19</v>
      </c>
      <c r="U577">
        <v>450000</v>
      </c>
      <c r="V577">
        <v>12</v>
      </c>
      <c r="W577" t="str">
        <f t="shared" si="26"/>
        <v>1245000046-50</v>
      </c>
      <c r="X577" s="23">
        <v>0.27796225355448334</v>
      </c>
    </row>
    <row r="578" spans="13:24">
      <c r="M578">
        <v>21</v>
      </c>
      <c r="N578" s="1">
        <v>76</v>
      </c>
      <c r="O578">
        <v>100000</v>
      </c>
      <c r="P578" t="str">
        <f t="shared" si="27"/>
        <v>2176100000</v>
      </c>
      <c r="Q578" t="str">
        <f>VLOOKUP(N578,'Base rates'!$F$2:$H$1126,3,FALSE)</f>
        <v>76-80</v>
      </c>
      <c r="R578" s="24">
        <f t="shared" si="25"/>
        <v>0.15887537275627062</v>
      </c>
      <c r="T578" t="s">
        <v>20</v>
      </c>
      <c r="U578">
        <v>450000</v>
      </c>
      <c r="V578">
        <v>12</v>
      </c>
      <c r="W578" t="str">
        <f t="shared" si="26"/>
        <v>1245000051-55</v>
      </c>
      <c r="X578" s="23">
        <v>0.17425491806948179</v>
      </c>
    </row>
    <row r="579" spans="13:24">
      <c r="M579">
        <v>21</v>
      </c>
      <c r="N579" s="1">
        <v>77</v>
      </c>
      <c r="O579">
        <v>100000</v>
      </c>
      <c r="P579" t="str">
        <f t="shared" si="27"/>
        <v>2177100000</v>
      </c>
      <c r="Q579" t="str">
        <f>VLOOKUP(N579,'Base rates'!$F$2:$H$1126,3,FALSE)</f>
        <v>76-80</v>
      </c>
      <c r="R579" s="24">
        <f t="shared" ref="R579:R642" si="28">VLOOKUP(M579&amp;O579&amp;Q579,$W$2:$X$694,2,FALSE)</f>
        <v>0.15887537275627062</v>
      </c>
      <c r="T579" t="s">
        <v>21</v>
      </c>
      <c r="U579">
        <v>450000</v>
      </c>
      <c r="V579">
        <v>12</v>
      </c>
      <c r="W579" t="str">
        <f t="shared" ref="W579:W642" si="29">V579&amp;U579&amp;T579</f>
        <v>1245000056-60</v>
      </c>
      <c r="X579" s="23">
        <v>0.11773848798124975</v>
      </c>
    </row>
    <row r="580" spans="13:24">
      <c r="M580">
        <v>21</v>
      </c>
      <c r="N580" s="1">
        <v>78</v>
      </c>
      <c r="O580">
        <v>100000</v>
      </c>
      <c r="P580" t="str">
        <f t="shared" ref="P580:P643" si="30">M580&amp;N580&amp;O580</f>
        <v>2178100000</v>
      </c>
      <c r="Q580" t="str">
        <f>VLOOKUP(N580,'Base rates'!$F$2:$H$1126,3,FALSE)</f>
        <v>76-80</v>
      </c>
      <c r="R580" s="24">
        <f t="shared" si="28"/>
        <v>0.15887537275627062</v>
      </c>
      <c r="T580" t="s">
        <v>22</v>
      </c>
      <c r="U580">
        <v>450000</v>
      </c>
      <c r="V580">
        <v>12</v>
      </c>
      <c r="W580" t="str">
        <f t="shared" si="29"/>
        <v>1245000061-65</v>
      </c>
      <c r="X580" s="23">
        <v>9.814211172068743E-2</v>
      </c>
    </row>
    <row r="581" spans="13:24">
      <c r="M581">
        <v>21</v>
      </c>
      <c r="N581" s="1">
        <v>79</v>
      </c>
      <c r="O581">
        <v>100000</v>
      </c>
      <c r="P581" t="str">
        <f t="shared" si="30"/>
        <v>2179100000</v>
      </c>
      <c r="Q581" t="str">
        <f>VLOOKUP(N581,'Base rates'!$F$2:$H$1126,3,FALSE)</f>
        <v>76-80</v>
      </c>
      <c r="R581" s="24">
        <f t="shared" si="28"/>
        <v>0.15887537275627062</v>
      </c>
      <c r="T581" t="s">
        <v>23</v>
      </c>
      <c r="U581">
        <v>450000</v>
      </c>
      <c r="V581">
        <v>12</v>
      </c>
      <c r="W581" t="str">
        <f t="shared" si="29"/>
        <v>1245000066-70</v>
      </c>
      <c r="X581" s="23">
        <v>8.2891478571729516E-2</v>
      </c>
    </row>
    <row r="582" spans="13:24">
      <c r="M582">
        <v>21</v>
      </c>
      <c r="N582" s="1">
        <v>80</v>
      </c>
      <c r="O582">
        <v>100000</v>
      </c>
      <c r="P582" t="str">
        <f t="shared" si="30"/>
        <v>2180100000</v>
      </c>
      <c r="Q582" t="str">
        <f>VLOOKUP(N582,'Base rates'!$F$2:$H$1126,3,FALSE)</f>
        <v>76-80</v>
      </c>
      <c r="R582" s="24">
        <f t="shared" si="28"/>
        <v>0.15887537275627062</v>
      </c>
      <c r="T582" t="s">
        <v>24</v>
      </c>
      <c r="U582">
        <v>450000</v>
      </c>
      <c r="V582">
        <v>12</v>
      </c>
      <c r="W582" t="str">
        <f t="shared" si="29"/>
        <v>1245000071-75</v>
      </c>
      <c r="X582" s="23">
        <v>6.9665244618493105E-2</v>
      </c>
    </row>
    <row r="583" spans="13:24">
      <c r="M583">
        <v>21</v>
      </c>
      <c r="N583" s="1">
        <v>81</v>
      </c>
      <c r="O583">
        <v>100000</v>
      </c>
      <c r="P583" t="str">
        <f t="shared" si="30"/>
        <v>2181100000</v>
      </c>
      <c r="Q583" t="str">
        <f>VLOOKUP(N583,'Base rates'!$F$2:$H$1126,3,FALSE)</f>
        <v>&gt;80</v>
      </c>
      <c r="R583" s="24">
        <f t="shared" si="28"/>
        <v>0.15171167338780212</v>
      </c>
      <c r="T583" t="s">
        <v>25</v>
      </c>
      <c r="U583">
        <v>450000</v>
      </c>
      <c r="V583">
        <v>12</v>
      </c>
      <c r="W583" t="str">
        <f t="shared" si="29"/>
        <v>1245000076-80</v>
      </c>
      <c r="X583" s="23">
        <v>6.1689513011177199E-2</v>
      </c>
    </row>
    <row r="584" spans="13:24">
      <c r="M584">
        <v>21</v>
      </c>
      <c r="N584" s="1">
        <v>82</v>
      </c>
      <c r="O584">
        <v>100000</v>
      </c>
      <c r="P584" t="str">
        <f t="shared" si="30"/>
        <v>2182100000</v>
      </c>
      <c r="Q584" t="str">
        <f>VLOOKUP(N584,'Base rates'!$F$2:$H$1126,3,FALSE)</f>
        <v>&gt;80</v>
      </c>
      <c r="R584" s="24">
        <f t="shared" si="28"/>
        <v>0.15171167338780212</v>
      </c>
      <c r="T584" t="s">
        <v>26</v>
      </c>
      <c r="U584">
        <v>450000</v>
      </c>
      <c r="V584">
        <v>12</v>
      </c>
      <c r="W584" t="str">
        <f t="shared" si="29"/>
        <v>12450000&gt;80</v>
      </c>
      <c r="X584" s="23">
        <v>5.3240618459093891E-2</v>
      </c>
    </row>
    <row r="585" spans="13:24">
      <c r="M585">
        <v>21</v>
      </c>
      <c r="N585" s="1">
        <v>83</v>
      </c>
      <c r="O585">
        <v>100000</v>
      </c>
      <c r="P585" t="str">
        <f t="shared" si="30"/>
        <v>2183100000</v>
      </c>
      <c r="Q585" t="str">
        <f>VLOOKUP(N585,'Base rates'!$F$2:$H$1126,3,FALSE)</f>
        <v>&gt;80</v>
      </c>
      <c r="R585" s="24">
        <f t="shared" si="28"/>
        <v>0.15171167338780212</v>
      </c>
      <c r="T585" t="s">
        <v>27</v>
      </c>
      <c r="U585">
        <v>500000</v>
      </c>
      <c r="V585">
        <v>12</v>
      </c>
      <c r="W585" t="str">
        <f t="shared" si="29"/>
        <v>125000006-25</v>
      </c>
      <c r="X585" s="23">
        <v>0.40432940306273413</v>
      </c>
    </row>
    <row r="586" spans="13:24">
      <c r="M586">
        <v>21</v>
      </c>
      <c r="N586" s="1">
        <v>84</v>
      </c>
      <c r="O586">
        <v>100000</v>
      </c>
      <c r="P586" t="str">
        <f t="shared" si="30"/>
        <v>2184100000</v>
      </c>
      <c r="Q586" t="str">
        <f>VLOOKUP(N586,'Base rates'!$F$2:$H$1126,3,FALSE)</f>
        <v>&gt;80</v>
      </c>
      <c r="R586" s="24">
        <f t="shared" si="28"/>
        <v>0.15171167338780212</v>
      </c>
      <c r="T586" t="s">
        <v>17</v>
      </c>
      <c r="U586">
        <v>500000</v>
      </c>
      <c r="V586">
        <v>12</v>
      </c>
      <c r="W586" t="str">
        <f t="shared" si="29"/>
        <v>1250000026-35</v>
      </c>
      <c r="X586" s="23">
        <v>0.39098811706224135</v>
      </c>
    </row>
    <row r="587" spans="13:24">
      <c r="M587">
        <v>21</v>
      </c>
      <c r="N587" s="1">
        <v>85</v>
      </c>
      <c r="O587">
        <v>100000</v>
      </c>
      <c r="P587" t="str">
        <f t="shared" si="30"/>
        <v>2185100000</v>
      </c>
      <c r="Q587" t="str">
        <f>VLOOKUP(N587,'Base rates'!$F$2:$H$1126,3,FALSE)</f>
        <v>&gt;80</v>
      </c>
      <c r="R587" s="24">
        <f t="shared" si="28"/>
        <v>0.15171167338780212</v>
      </c>
      <c r="T587" t="s">
        <v>18</v>
      </c>
      <c r="U587">
        <v>500000</v>
      </c>
      <c r="V587">
        <v>12</v>
      </c>
      <c r="W587" t="str">
        <f t="shared" si="29"/>
        <v>1250000036-45</v>
      </c>
      <c r="X587" s="23">
        <v>0.33662676258999158</v>
      </c>
    </row>
    <row r="588" spans="13:24">
      <c r="M588">
        <v>21</v>
      </c>
      <c r="N588" s="1">
        <v>86</v>
      </c>
      <c r="O588">
        <v>100000</v>
      </c>
      <c r="P588" t="str">
        <f t="shared" si="30"/>
        <v>2186100000</v>
      </c>
      <c r="Q588" t="str">
        <f>VLOOKUP(N588,'Base rates'!$F$2:$H$1126,3,FALSE)</f>
        <v>&gt;80</v>
      </c>
      <c r="R588" s="24">
        <f t="shared" si="28"/>
        <v>0.15171167338780212</v>
      </c>
      <c r="T588" t="s">
        <v>19</v>
      </c>
      <c r="U588">
        <v>500000</v>
      </c>
      <c r="V588">
        <v>12</v>
      </c>
      <c r="W588" t="str">
        <f t="shared" si="29"/>
        <v>1250000046-50</v>
      </c>
      <c r="X588" s="23">
        <v>0.27385073069927746</v>
      </c>
    </row>
    <row r="589" spans="13:24">
      <c r="M589">
        <v>21</v>
      </c>
      <c r="N589" s="1">
        <v>87</v>
      </c>
      <c r="O589">
        <v>100000</v>
      </c>
      <c r="P589" t="str">
        <f t="shared" si="30"/>
        <v>2187100000</v>
      </c>
      <c r="Q589" t="str">
        <f>VLOOKUP(N589,'Base rates'!$F$2:$H$1126,3,FALSE)</f>
        <v>&gt;80</v>
      </c>
      <c r="R589" s="24">
        <f t="shared" si="28"/>
        <v>0.15171167338780212</v>
      </c>
      <c r="T589" t="s">
        <v>20</v>
      </c>
      <c r="U589">
        <v>500000</v>
      </c>
      <c r="V589">
        <v>12</v>
      </c>
      <c r="W589" t="str">
        <f t="shared" si="29"/>
        <v>1250000051-55</v>
      </c>
      <c r="X589" s="23">
        <v>0.16982120409584767</v>
      </c>
    </row>
    <row r="590" spans="13:24">
      <c r="M590">
        <v>21</v>
      </c>
      <c r="N590" s="1">
        <v>88</v>
      </c>
      <c r="O590">
        <v>100000</v>
      </c>
      <c r="P590" t="str">
        <f t="shared" si="30"/>
        <v>2188100000</v>
      </c>
      <c r="Q590" t="str">
        <f>VLOOKUP(N590,'Base rates'!$F$2:$H$1126,3,FALSE)</f>
        <v>&gt;80</v>
      </c>
      <c r="R590" s="24">
        <f t="shared" si="28"/>
        <v>0.15171167338780212</v>
      </c>
      <c r="T590" t="s">
        <v>21</v>
      </c>
      <c r="U590">
        <v>500000</v>
      </c>
      <c r="V590">
        <v>12</v>
      </c>
      <c r="W590" t="str">
        <f t="shared" si="29"/>
        <v>1250000056-60</v>
      </c>
      <c r="X590" s="23">
        <v>0.1153334966176871</v>
      </c>
    </row>
    <row r="591" spans="13:24">
      <c r="M591">
        <v>21</v>
      </c>
      <c r="N591" s="1">
        <v>89</v>
      </c>
      <c r="O591">
        <v>100000</v>
      </c>
      <c r="P591" t="str">
        <f t="shared" si="30"/>
        <v>2189100000</v>
      </c>
      <c r="Q591" t="str">
        <f>VLOOKUP(N591,'Base rates'!$F$2:$H$1126,3,FALSE)</f>
        <v>&gt;80</v>
      </c>
      <c r="R591" s="24">
        <f t="shared" si="28"/>
        <v>0.15171167338780212</v>
      </c>
      <c r="T591" t="s">
        <v>22</v>
      </c>
      <c r="U591">
        <v>500000</v>
      </c>
      <c r="V591">
        <v>12</v>
      </c>
      <c r="W591" t="str">
        <f t="shared" si="29"/>
        <v>1250000061-65</v>
      </c>
      <c r="X591" s="23">
        <v>9.6243179414836844E-2</v>
      </c>
    </row>
    <row r="592" spans="13:24">
      <c r="M592">
        <v>21</v>
      </c>
      <c r="N592" s="1">
        <v>90</v>
      </c>
      <c r="O592">
        <v>100000</v>
      </c>
      <c r="P592" t="str">
        <f t="shared" si="30"/>
        <v>2190100000</v>
      </c>
      <c r="Q592" t="str">
        <f>VLOOKUP(N592,'Base rates'!$F$2:$H$1126,3,FALSE)</f>
        <v>&gt;80</v>
      </c>
      <c r="R592" s="24">
        <f t="shared" si="28"/>
        <v>0.15171167338780212</v>
      </c>
      <c r="T592" t="s">
        <v>23</v>
      </c>
      <c r="U592">
        <v>500000</v>
      </c>
      <c r="V592">
        <v>12</v>
      </c>
      <c r="W592" t="str">
        <f t="shared" si="29"/>
        <v>1250000066-70</v>
      </c>
      <c r="X592" s="23">
        <v>8.1553786111242199E-2</v>
      </c>
    </row>
    <row r="593" spans="13:24">
      <c r="M593">
        <v>21</v>
      </c>
      <c r="N593" s="1">
        <v>91</v>
      </c>
      <c r="O593">
        <v>100000</v>
      </c>
      <c r="P593" t="str">
        <f t="shared" si="30"/>
        <v>2191100000</v>
      </c>
      <c r="Q593" t="str">
        <f>VLOOKUP(N593,'Base rates'!$F$2:$H$1126,3,FALSE)</f>
        <v>&gt;80</v>
      </c>
      <c r="R593" s="24">
        <f t="shared" si="28"/>
        <v>0.15171167338780212</v>
      </c>
      <c r="T593" t="s">
        <v>24</v>
      </c>
      <c r="U593">
        <v>500000</v>
      </c>
      <c r="V593">
        <v>12</v>
      </c>
      <c r="W593" t="str">
        <f t="shared" si="29"/>
        <v>1250000071-75</v>
      </c>
      <c r="X593" s="23">
        <v>6.9416091874684449E-2</v>
      </c>
    </row>
    <row r="594" spans="13:24">
      <c r="M594">
        <v>21</v>
      </c>
      <c r="N594" s="1">
        <v>92</v>
      </c>
      <c r="O594">
        <v>100000</v>
      </c>
      <c r="P594" t="str">
        <f t="shared" si="30"/>
        <v>2192100000</v>
      </c>
      <c r="Q594" t="str">
        <f>VLOOKUP(N594,'Base rates'!$F$2:$H$1126,3,FALSE)</f>
        <v>&gt;80</v>
      </c>
      <c r="R594" s="24">
        <f t="shared" si="28"/>
        <v>0.15171167338780212</v>
      </c>
      <c r="T594" t="s">
        <v>25</v>
      </c>
      <c r="U594">
        <v>500000</v>
      </c>
      <c r="V594">
        <v>12</v>
      </c>
      <c r="W594" t="str">
        <f t="shared" si="29"/>
        <v>1250000076-80</v>
      </c>
      <c r="X594" s="23">
        <v>5.9520958167227578E-2</v>
      </c>
    </row>
    <row r="595" spans="13:24">
      <c r="M595">
        <v>21</v>
      </c>
      <c r="N595" s="1">
        <v>93</v>
      </c>
      <c r="O595">
        <v>100000</v>
      </c>
      <c r="P595" t="str">
        <f t="shared" si="30"/>
        <v>2193100000</v>
      </c>
      <c r="Q595" t="str">
        <f>VLOOKUP(N595,'Base rates'!$F$2:$H$1126,3,FALSE)</f>
        <v>&gt;80</v>
      </c>
      <c r="R595" s="24">
        <f t="shared" si="28"/>
        <v>0.15171167338780212</v>
      </c>
      <c r="T595" t="s">
        <v>26</v>
      </c>
      <c r="U595">
        <v>500000</v>
      </c>
      <c r="V595">
        <v>12</v>
      </c>
      <c r="W595" t="str">
        <f t="shared" si="29"/>
        <v>12500000&gt;80</v>
      </c>
      <c r="X595" s="23">
        <v>5.142282836182388E-2</v>
      </c>
    </row>
    <row r="596" spans="13:24">
      <c r="M596">
        <v>21</v>
      </c>
      <c r="N596" s="1">
        <v>94</v>
      </c>
      <c r="O596">
        <v>100000</v>
      </c>
      <c r="P596" t="str">
        <f t="shared" si="30"/>
        <v>2194100000</v>
      </c>
      <c r="Q596" t="str">
        <f>VLOOKUP(N596,'Base rates'!$F$2:$H$1126,3,FALSE)</f>
        <v>&gt;80</v>
      </c>
      <c r="R596" s="24">
        <f t="shared" si="28"/>
        <v>0.15171167338780212</v>
      </c>
      <c r="T596" t="s">
        <v>27</v>
      </c>
      <c r="U596">
        <v>100000</v>
      </c>
      <c r="V596">
        <v>10</v>
      </c>
      <c r="W596" t="str">
        <f t="shared" si="29"/>
        <v>101000006-25</v>
      </c>
      <c r="X596" s="25">
        <v>0</v>
      </c>
    </row>
    <row r="597" spans="13:24">
      <c r="M597">
        <v>21</v>
      </c>
      <c r="N597" s="1">
        <v>95</v>
      </c>
      <c r="O597">
        <v>100000</v>
      </c>
      <c r="P597" t="str">
        <f t="shared" si="30"/>
        <v>2195100000</v>
      </c>
      <c r="Q597" t="str">
        <f>VLOOKUP(N597,'Base rates'!$F$2:$H$1126,3,FALSE)</f>
        <v>&gt;80</v>
      </c>
      <c r="R597" s="24">
        <f t="shared" si="28"/>
        <v>0.15171167338780212</v>
      </c>
      <c r="T597" t="s">
        <v>17</v>
      </c>
      <c r="U597">
        <v>100000</v>
      </c>
      <c r="V597">
        <v>10</v>
      </c>
      <c r="W597" t="str">
        <f t="shared" si="29"/>
        <v>1010000026-35</v>
      </c>
      <c r="X597" s="25">
        <v>0</v>
      </c>
    </row>
    <row r="598" spans="13:24">
      <c r="M598">
        <v>21</v>
      </c>
      <c r="N598" s="1">
        <v>96</v>
      </c>
      <c r="O598">
        <v>100000</v>
      </c>
      <c r="P598" t="str">
        <f t="shared" si="30"/>
        <v>2196100000</v>
      </c>
      <c r="Q598" t="str">
        <f>VLOOKUP(N598,'Base rates'!$F$2:$H$1126,3,FALSE)</f>
        <v>&gt;80</v>
      </c>
      <c r="R598" s="24">
        <f t="shared" si="28"/>
        <v>0.15171167338780212</v>
      </c>
      <c r="T598" t="s">
        <v>18</v>
      </c>
      <c r="U598">
        <v>100000</v>
      </c>
      <c r="V598">
        <v>10</v>
      </c>
      <c r="W598" t="str">
        <f t="shared" si="29"/>
        <v>1010000036-45</v>
      </c>
      <c r="X598" s="25">
        <v>0</v>
      </c>
    </row>
    <row r="599" spans="13:24">
      <c r="M599">
        <v>21</v>
      </c>
      <c r="N599" s="1">
        <v>97</v>
      </c>
      <c r="O599">
        <v>100000</v>
      </c>
      <c r="P599" t="str">
        <f t="shared" si="30"/>
        <v>2197100000</v>
      </c>
      <c r="Q599" t="str">
        <f>VLOOKUP(N599,'Base rates'!$F$2:$H$1126,3,FALSE)</f>
        <v>&gt;80</v>
      </c>
      <c r="R599" s="24">
        <f t="shared" si="28"/>
        <v>0.15171167338780212</v>
      </c>
      <c r="T599" t="s">
        <v>19</v>
      </c>
      <c r="U599">
        <v>100000</v>
      </c>
      <c r="V599">
        <v>10</v>
      </c>
      <c r="W599" t="str">
        <f t="shared" si="29"/>
        <v>1010000046-50</v>
      </c>
      <c r="X599" s="25">
        <v>0</v>
      </c>
    </row>
    <row r="600" spans="13:24">
      <c r="M600">
        <v>21</v>
      </c>
      <c r="N600" s="1">
        <v>98</v>
      </c>
      <c r="O600">
        <v>100000</v>
      </c>
      <c r="P600" t="str">
        <f t="shared" si="30"/>
        <v>2198100000</v>
      </c>
      <c r="Q600" t="str">
        <f>VLOOKUP(N600,'Base rates'!$F$2:$H$1126,3,FALSE)</f>
        <v>&gt;80</v>
      </c>
      <c r="R600" s="24">
        <f t="shared" si="28"/>
        <v>0.15171167338780212</v>
      </c>
      <c r="T600" t="s">
        <v>20</v>
      </c>
      <c r="U600">
        <v>100000</v>
      </c>
      <c r="V600">
        <v>10</v>
      </c>
      <c r="W600" t="str">
        <f t="shared" si="29"/>
        <v>1010000051-55</v>
      </c>
      <c r="X600" s="25">
        <v>0</v>
      </c>
    </row>
    <row r="601" spans="13:24">
      <c r="M601">
        <v>21</v>
      </c>
      <c r="N601" s="1">
        <v>99</v>
      </c>
      <c r="O601">
        <v>100000</v>
      </c>
      <c r="P601" t="str">
        <f t="shared" si="30"/>
        <v>2199100000</v>
      </c>
      <c r="Q601" t="str">
        <f>VLOOKUP(N601,'Base rates'!$F$2:$H$1126,3,FALSE)</f>
        <v>&gt;80</v>
      </c>
      <c r="R601" s="24">
        <f t="shared" si="28"/>
        <v>0.15171167338780212</v>
      </c>
      <c r="T601" t="s">
        <v>21</v>
      </c>
      <c r="U601">
        <v>100000</v>
      </c>
      <c r="V601">
        <v>10</v>
      </c>
      <c r="W601" t="str">
        <f t="shared" si="29"/>
        <v>1010000056-60</v>
      </c>
      <c r="X601" s="25">
        <v>0</v>
      </c>
    </row>
    <row r="602" spans="13:24">
      <c r="M602">
        <v>21</v>
      </c>
      <c r="N602" s="1">
        <v>100</v>
      </c>
      <c r="O602">
        <v>100000</v>
      </c>
      <c r="P602" t="str">
        <f t="shared" si="30"/>
        <v>21100100000</v>
      </c>
      <c r="Q602" t="str">
        <f>VLOOKUP(N602,'Base rates'!$F$2:$H$1126,3,FALSE)</f>
        <v>&gt;80</v>
      </c>
      <c r="R602" s="24">
        <f t="shared" si="28"/>
        <v>0.15171167338780212</v>
      </c>
      <c r="T602" t="s">
        <v>22</v>
      </c>
      <c r="U602">
        <v>100000</v>
      </c>
      <c r="V602">
        <v>10</v>
      </c>
      <c r="W602" t="str">
        <f t="shared" si="29"/>
        <v>1010000061-65</v>
      </c>
      <c r="X602" s="25">
        <v>0</v>
      </c>
    </row>
    <row r="603" spans="13:24">
      <c r="M603">
        <v>21</v>
      </c>
      <c r="N603" s="1">
        <v>101</v>
      </c>
      <c r="O603">
        <v>100000</v>
      </c>
      <c r="P603" t="str">
        <f t="shared" si="30"/>
        <v>21101100000</v>
      </c>
      <c r="Q603" t="str">
        <f>VLOOKUP(N603,'Base rates'!$F$2:$H$1126,3,FALSE)</f>
        <v>&gt;80</v>
      </c>
      <c r="R603" s="24">
        <f t="shared" si="28"/>
        <v>0.15171167338780212</v>
      </c>
      <c r="T603" t="s">
        <v>23</v>
      </c>
      <c r="U603">
        <v>100000</v>
      </c>
      <c r="V603">
        <v>10</v>
      </c>
      <c r="W603" t="str">
        <f t="shared" si="29"/>
        <v>1010000066-70</v>
      </c>
      <c r="X603" s="25">
        <v>0</v>
      </c>
    </row>
    <row r="604" spans="13:24">
      <c r="M604">
        <v>21</v>
      </c>
      <c r="N604" s="1">
        <v>102</v>
      </c>
      <c r="O604">
        <v>100000</v>
      </c>
      <c r="P604" t="str">
        <f t="shared" si="30"/>
        <v>21102100000</v>
      </c>
      <c r="Q604" t="str">
        <f>VLOOKUP(N604,'Base rates'!$F$2:$H$1126,3,FALSE)</f>
        <v>&gt;80</v>
      </c>
      <c r="R604" s="24">
        <f t="shared" si="28"/>
        <v>0.15171167338780212</v>
      </c>
      <c r="T604" t="s">
        <v>24</v>
      </c>
      <c r="U604">
        <v>100000</v>
      </c>
      <c r="V604">
        <v>10</v>
      </c>
      <c r="W604" t="str">
        <f t="shared" si="29"/>
        <v>1010000071-75</v>
      </c>
      <c r="X604" s="25">
        <v>0</v>
      </c>
    </row>
    <row r="605" spans="13:24">
      <c r="M605">
        <v>21</v>
      </c>
      <c r="N605" s="1">
        <v>103</v>
      </c>
      <c r="O605">
        <v>100000</v>
      </c>
      <c r="P605" t="str">
        <f t="shared" si="30"/>
        <v>21103100000</v>
      </c>
      <c r="Q605" t="str">
        <f>VLOOKUP(N605,'Base rates'!$F$2:$H$1126,3,FALSE)</f>
        <v>&gt;80</v>
      </c>
      <c r="R605" s="24">
        <f t="shared" si="28"/>
        <v>0.15171167338780212</v>
      </c>
      <c r="T605" t="s">
        <v>25</v>
      </c>
      <c r="U605">
        <v>100000</v>
      </c>
      <c r="V605">
        <v>10</v>
      </c>
      <c r="W605" t="str">
        <f t="shared" si="29"/>
        <v>1010000076-80</v>
      </c>
      <c r="X605" s="25">
        <v>0</v>
      </c>
    </row>
    <row r="606" spans="13:24">
      <c r="M606">
        <v>21</v>
      </c>
      <c r="N606" s="1">
        <v>104</v>
      </c>
      <c r="O606">
        <v>100000</v>
      </c>
      <c r="P606" t="str">
        <f t="shared" si="30"/>
        <v>21104100000</v>
      </c>
      <c r="Q606" t="str">
        <f>VLOOKUP(N606,'Base rates'!$F$2:$H$1126,3,FALSE)</f>
        <v>&gt;80</v>
      </c>
      <c r="R606" s="24">
        <f t="shared" si="28"/>
        <v>0.15171167338780212</v>
      </c>
      <c r="T606" t="s">
        <v>26</v>
      </c>
      <c r="U606">
        <v>100000</v>
      </c>
      <c r="V606">
        <v>10</v>
      </c>
      <c r="W606" t="str">
        <f t="shared" si="29"/>
        <v>10100000&gt;80</v>
      </c>
      <c r="X606" s="25">
        <v>0</v>
      </c>
    </row>
    <row r="607" spans="13:24">
      <c r="M607">
        <v>21</v>
      </c>
      <c r="N607" s="1">
        <v>105</v>
      </c>
      <c r="O607">
        <v>100000</v>
      </c>
      <c r="P607" t="str">
        <f t="shared" si="30"/>
        <v>21105100000</v>
      </c>
      <c r="Q607" t="str">
        <f>VLOOKUP(N607,'Base rates'!$F$2:$H$1126,3,FALSE)</f>
        <v>&gt;80</v>
      </c>
      <c r="R607" s="24">
        <f t="shared" si="28"/>
        <v>0.15171167338780212</v>
      </c>
      <c r="T607" t="s">
        <v>27</v>
      </c>
      <c r="U607">
        <v>150000</v>
      </c>
      <c r="V607">
        <v>10</v>
      </c>
      <c r="W607" t="str">
        <f t="shared" si="29"/>
        <v>101500006-25</v>
      </c>
      <c r="X607" s="25">
        <v>0</v>
      </c>
    </row>
    <row r="608" spans="13:24">
      <c r="M608">
        <v>21</v>
      </c>
      <c r="N608" s="1">
        <v>106</v>
      </c>
      <c r="O608">
        <v>100000</v>
      </c>
      <c r="P608" t="str">
        <f t="shared" si="30"/>
        <v>21106100000</v>
      </c>
      <c r="Q608" t="str">
        <f>VLOOKUP(N608,'Base rates'!$F$2:$H$1126,3,FALSE)</f>
        <v>&gt;80</v>
      </c>
      <c r="R608" s="24">
        <f t="shared" si="28"/>
        <v>0.15171167338780212</v>
      </c>
      <c r="T608" t="s">
        <v>17</v>
      </c>
      <c r="U608">
        <v>150000</v>
      </c>
      <c r="V608">
        <v>10</v>
      </c>
      <c r="W608" t="str">
        <f t="shared" si="29"/>
        <v>1015000026-35</v>
      </c>
      <c r="X608" s="25">
        <v>0</v>
      </c>
    </row>
    <row r="609" spans="13:24">
      <c r="M609">
        <v>21</v>
      </c>
      <c r="N609" s="1">
        <v>107</v>
      </c>
      <c r="O609">
        <v>100000</v>
      </c>
      <c r="P609" t="str">
        <f t="shared" si="30"/>
        <v>21107100000</v>
      </c>
      <c r="Q609" t="str">
        <f>VLOOKUP(N609,'Base rates'!$F$2:$H$1126,3,FALSE)</f>
        <v>&gt;80</v>
      </c>
      <c r="R609" s="24">
        <f t="shared" si="28"/>
        <v>0.15171167338780212</v>
      </c>
      <c r="T609" t="s">
        <v>18</v>
      </c>
      <c r="U609">
        <v>150000</v>
      </c>
      <c r="V609">
        <v>10</v>
      </c>
      <c r="W609" t="str">
        <f t="shared" si="29"/>
        <v>1015000036-45</v>
      </c>
      <c r="X609" s="25">
        <v>0</v>
      </c>
    </row>
    <row r="610" spans="13:24">
      <c r="M610">
        <v>21</v>
      </c>
      <c r="N610" s="1">
        <v>108</v>
      </c>
      <c r="O610">
        <v>100000</v>
      </c>
      <c r="P610" t="str">
        <f t="shared" si="30"/>
        <v>21108100000</v>
      </c>
      <c r="Q610" t="str">
        <f>VLOOKUP(N610,'Base rates'!$F$2:$H$1126,3,FALSE)</f>
        <v>&gt;80</v>
      </c>
      <c r="R610" s="24">
        <f t="shared" si="28"/>
        <v>0.15171167338780212</v>
      </c>
      <c r="T610" t="s">
        <v>19</v>
      </c>
      <c r="U610">
        <v>150000</v>
      </c>
      <c r="V610">
        <v>10</v>
      </c>
      <c r="W610" t="str">
        <f t="shared" si="29"/>
        <v>1015000046-50</v>
      </c>
      <c r="X610" s="25">
        <v>0</v>
      </c>
    </row>
    <row r="611" spans="13:24">
      <c r="M611">
        <v>21</v>
      </c>
      <c r="N611" s="1">
        <v>109</v>
      </c>
      <c r="O611">
        <v>100000</v>
      </c>
      <c r="P611" t="str">
        <f t="shared" si="30"/>
        <v>21109100000</v>
      </c>
      <c r="Q611" t="str">
        <f>VLOOKUP(N611,'Base rates'!$F$2:$H$1126,3,FALSE)</f>
        <v>&gt;80</v>
      </c>
      <c r="R611" s="24">
        <f t="shared" si="28"/>
        <v>0.15171167338780212</v>
      </c>
      <c r="T611" t="s">
        <v>20</v>
      </c>
      <c r="U611">
        <v>150000</v>
      </c>
      <c r="V611">
        <v>10</v>
      </c>
      <c r="W611" t="str">
        <f t="shared" si="29"/>
        <v>1015000051-55</v>
      </c>
      <c r="X611" s="25">
        <v>0</v>
      </c>
    </row>
    <row r="612" spans="13:24">
      <c r="M612">
        <v>21</v>
      </c>
      <c r="N612" s="1">
        <v>110</v>
      </c>
      <c r="O612">
        <v>100000</v>
      </c>
      <c r="P612" t="str">
        <f t="shared" si="30"/>
        <v>21110100000</v>
      </c>
      <c r="Q612" t="str">
        <f>VLOOKUP(N612,'Base rates'!$F$2:$H$1126,3,FALSE)</f>
        <v>&gt;80</v>
      </c>
      <c r="R612" s="24">
        <f t="shared" si="28"/>
        <v>0.15171167338780212</v>
      </c>
      <c r="T612" t="s">
        <v>21</v>
      </c>
      <c r="U612">
        <v>150000</v>
      </c>
      <c r="V612">
        <v>10</v>
      </c>
      <c r="W612" t="str">
        <f t="shared" si="29"/>
        <v>1015000056-60</v>
      </c>
      <c r="X612" s="25">
        <v>0</v>
      </c>
    </row>
    <row r="613" spans="13:24">
      <c r="M613">
        <v>21</v>
      </c>
      <c r="N613" s="1">
        <v>111</v>
      </c>
      <c r="O613">
        <v>100000</v>
      </c>
      <c r="P613" t="str">
        <f t="shared" si="30"/>
        <v>21111100000</v>
      </c>
      <c r="Q613" t="str">
        <f>VLOOKUP(N613,'Base rates'!$F$2:$H$1126,3,FALSE)</f>
        <v>&gt;80</v>
      </c>
      <c r="R613" s="24">
        <f t="shared" si="28"/>
        <v>0.15171167338780212</v>
      </c>
      <c r="T613" t="s">
        <v>22</v>
      </c>
      <c r="U613">
        <v>150000</v>
      </c>
      <c r="V613">
        <v>10</v>
      </c>
      <c r="W613" t="str">
        <f t="shared" si="29"/>
        <v>1015000061-65</v>
      </c>
      <c r="X613" s="25">
        <v>0</v>
      </c>
    </row>
    <row r="614" spans="13:24">
      <c r="M614">
        <v>21</v>
      </c>
      <c r="N614" s="1">
        <v>112</v>
      </c>
      <c r="O614">
        <v>100000</v>
      </c>
      <c r="P614" t="str">
        <f t="shared" si="30"/>
        <v>21112100000</v>
      </c>
      <c r="Q614" t="str">
        <f>VLOOKUP(N614,'Base rates'!$F$2:$H$1126,3,FALSE)</f>
        <v>&gt;80</v>
      </c>
      <c r="R614" s="24">
        <f t="shared" si="28"/>
        <v>0.15171167338780212</v>
      </c>
      <c r="T614" t="s">
        <v>23</v>
      </c>
      <c r="U614">
        <v>150000</v>
      </c>
      <c r="V614">
        <v>10</v>
      </c>
      <c r="W614" t="str">
        <f t="shared" si="29"/>
        <v>1015000066-70</v>
      </c>
      <c r="X614" s="25">
        <v>0</v>
      </c>
    </row>
    <row r="615" spans="13:24">
      <c r="M615">
        <v>21</v>
      </c>
      <c r="N615" s="1">
        <v>113</v>
      </c>
      <c r="O615">
        <v>100000</v>
      </c>
      <c r="P615" t="str">
        <f t="shared" si="30"/>
        <v>21113100000</v>
      </c>
      <c r="Q615" t="str">
        <f>VLOOKUP(N615,'Base rates'!$F$2:$H$1126,3,FALSE)</f>
        <v>&gt;80</v>
      </c>
      <c r="R615" s="24">
        <f t="shared" si="28"/>
        <v>0.15171167338780212</v>
      </c>
      <c r="T615" t="s">
        <v>24</v>
      </c>
      <c r="U615">
        <v>150000</v>
      </c>
      <c r="V615">
        <v>10</v>
      </c>
      <c r="W615" t="str">
        <f t="shared" si="29"/>
        <v>1015000071-75</v>
      </c>
      <c r="X615" s="25">
        <v>0</v>
      </c>
    </row>
    <row r="616" spans="13:24">
      <c r="M616">
        <v>21</v>
      </c>
      <c r="N616" s="1">
        <v>114</v>
      </c>
      <c r="O616">
        <v>100000</v>
      </c>
      <c r="P616" t="str">
        <f t="shared" si="30"/>
        <v>21114100000</v>
      </c>
      <c r="Q616" t="str">
        <f>VLOOKUP(N616,'Base rates'!$F$2:$H$1126,3,FALSE)</f>
        <v>&gt;80</v>
      </c>
      <c r="R616" s="24">
        <f t="shared" si="28"/>
        <v>0.15171167338780212</v>
      </c>
      <c r="T616" t="s">
        <v>25</v>
      </c>
      <c r="U616">
        <v>150000</v>
      </c>
      <c r="V616">
        <v>10</v>
      </c>
      <c r="W616" t="str">
        <f t="shared" si="29"/>
        <v>1015000076-80</v>
      </c>
      <c r="X616" s="25">
        <v>0</v>
      </c>
    </row>
    <row r="617" spans="13:24">
      <c r="M617">
        <v>21</v>
      </c>
      <c r="N617" s="1">
        <v>115</v>
      </c>
      <c r="O617">
        <v>100000</v>
      </c>
      <c r="P617" t="str">
        <f t="shared" si="30"/>
        <v>21115100000</v>
      </c>
      <c r="Q617" t="str">
        <f>VLOOKUP(N617,'Base rates'!$F$2:$H$1126,3,FALSE)</f>
        <v>&gt;80</v>
      </c>
      <c r="R617" s="24">
        <f t="shared" si="28"/>
        <v>0.15171167338780212</v>
      </c>
      <c r="T617" t="s">
        <v>26</v>
      </c>
      <c r="U617">
        <v>150000</v>
      </c>
      <c r="V617">
        <v>10</v>
      </c>
      <c r="W617" t="str">
        <f t="shared" si="29"/>
        <v>10150000&gt;80</v>
      </c>
      <c r="X617" s="25">
        <v>0</v>
      </c>
    </row>
    <row r="618" spans="13:24">
      <c r="M618">
        <v>21</v>
      </c>
      <c r="N618" s="1">
        <v>116</v>
      </c>
      <c r="O618">
        <v>100000</v>
      </c>
      <c r="P618" t="str">
        <f t="shared" si="30"/>
        <v>21116100000</v>
      </c>
      <c r="Q618" t="str">
        <f>VLOOKUP(N618,'Base rates'!$F$2:$H$1126,3,FALSE)</f>
        <v>&gt;80</v>
      </c>
      <c r="R618" s="24">
        <f t="shared" si="28"/>
        <v>0.15171167338780212</v>
      </c>
      <c r="T618" t="s">
        <v>27</v>
      </c>
      <c r="U618">
        <v>200000</v>
      </c>
      <c r="V618">
        <v>10</v>
      </c>
      <c r="W618" t="str">
        <f t="shared" si="29"/>
        <v>102000006-25</v>
      </c>
      <c r="X618" s="25">
        <v>0</v>
      </c>
    </row>
    <row r="619" spans="13:24">
      <c r="M619">
        <v>21</v>
      </c>
      <c r="N619" s="1">
        <v>117</v>
      </c>
      <c r="O619">
        <v>100000</v>
      </c>
      <c r="P619" t="str">
        <f t="shared" si="30"/>
        <v>21117100000</v>
      </c>
      <c r="Q619" t="str">
        <f>VLOOKUP(N619,'Base rates'!$F$2:$H$1126,3,FALSE)</f>
        <v>&gt;80</v>
      </c>
      <c r="R619" s="24">
        <f t="shared" si="28"/>
        <v>0.15171167338780212</v>
      </c>
      <c r="T619" t="s">
        <v>17</v>
      </c>
      <c r="U619">
        <v>200000</v>
      </c>
      <c r="V619">
        <v>10</v>
      </c>
      <c r="W619" t="str">
        <f t="shared" si="29"/>
        <v>1020000026-35</v>
      </c>
      <c r="X619" s="25">
        <v>0</v>
      </c>
    </row>
    <row r="620" spans="13:24">
      <c r="M620">
        <v>21</v>
      </c>
      <c r="N620" s="1">
        <v>118</v>
      </c>
      <c r="O620">
        <v>100000</v>
      </c>
      <c r="P620" t="str">
        <f t="shared" si="30"/>
        <v>21118100000</v>
      </c>
      <c r="Q620" t="str">
        <f>VLOOKUP(N620,'Base rates'!$F$2:$H$1126,3,FALSE)</f>
        <v>&gt;80</v>
      </c>
      <c r="R620" s="24">
        <f t="shared" si="28"/>
        <v>0.15171167338780212</v>
      </c>
      <c r="T620" t="s">
        <v>18</v>
      </c>
      <c r="U620">
        <v>200000</v>
      </c>
      <c r="V620">
        <v>10</v>
      </c>
      <c r="W620" t="str">
        <f t="shared" si="29"/>
        <v>1020000036-45</v>
      </c>
      <c r="X620" s="25">
        <v>0</v>
      </c>
    </row>
    <row r="621" spans="13:24">
      <c r="M621">
        <v>21</v>
      </c>
      <c r="N621" s="1">
        <v>119</v>
      </c>
      <c r="O621">
        <v>100000</v>
      </c>
      <c r="P621" t="str">
        <f t="shared" si="30"/>
        <v>21119100000</v>
      </c>
      <c r="Q621" t="str">
        <f>VLOOKUP(N621,'Base rates'!$F$2:$H$1126,3,FALSE)</f>
        <v>&gt;80</v>
      </c>
      <c r="R621" s="24">
        <f t="shared" si="28"/>
        <v>0.15171167338780212</v>
      </c>
      <c r="T621" t="s">
        <v>19</v>
      </c>
      <c r="U621">
        <v>200000</v>
      </c>
      <c r="V621">
        <v>10</v>
      </c>
      <c r="W621" t="str">
        <f t="shared" si="29"/>
        <v>1020000046-50</v>
      </c>
      <c r="X621" s="25">
        <v>0</v>
      </c>
    </row>
    <row r="622" spans="13:24">
      <c r="M622">
        <v>21</v>
      </c>
      <c r="N622" s="1">
        <v>120</v>
      </c>
      <c r="O622">
        <v>100000</v>
      </c>
      <c r="P622" t="str">
        <f t="shared" si="30"/>
        <v>21120100000</v>
      </c>
      <c r="Q622" t="str">
        <f>VLOOKUP(N622,'Base rates'!$F$2:$H$1126,3,FALSE)</f>
        <v>&gt;80</v>
      </c>
      <c r="R622" s="24">
        <f t="shared" si="28"/>
        <v>0.15171167338780212</v>
      </c>
      <c r="T622" t="s">
        <v>20</v>
      </c>
      <c r="U622">
        <v>200000</v>
      </c>
      <c r="V622">
        <v>10</v>
      </c>
      <c r="W622" t="str">
        <f t="shared" si="29"/>
        <v>1020000051-55</v>
      </c>
      <c r="X622" s="25">
        <v>0</v>
      </c>
    </row>
    <row r="623" spans="13:24">
      <c r="M623">
        <v>21</v>
      </c>
      <c r="N623" s="1">
        <v>121</v>
      </c>
      <c r="O623">
        <v>100000</v>
      </c>
      <c r="P623" t="str">
        <f t="shared" si="30"/>
        <v>21121100000</v>
      </c>
      <c r="Q623" t="str">
        <f>VLOOKUP(N623,'Base rates'!$F$2:$H$1126,3,FALSE)</f>
        <v>&gt;80</v>
      </c>
      <c r="R623" s="24">
        <f t="shared" si="28"/>
        <v>0.15171167338780212</v>
      </c>
      <c r="T623" t="s">
        <v>21</v>
      </c>
      <c r="U623">
        <v>200000</v>
      </c>
      <c r="V623">
        <v>10</v>
      </c>
      <c r="W623" t="str">
        <f t="shared" si="29"/>
        <v>1020000056-60</v>
      </c>
      <c r="X623" s="25">
        <v>0</v>
      </c>
    </row>
    <row r="624" spans="13:24">
      <c r="M624">
        <v>21</v>
      </c>
      <c r="N624" s="1">
        <v>122</v>
      </c>
      <c r="O624">
        <v>100000</v>
      </c>
      <c r="P624" t="str">
        <f t="shared" si="30"/>
        <v>21122100000</v>
      </c>
      <c r="Q624" t="str">
        <f>VLOOKUP(N624,'Base rates'!$F$2:$H$1126,3,FALSE)</f>
        <v>&gt;80</v>
      </c>
      <c r="R624" s="24">
        <f t="shared" si="28"/>
        <v>0.15171167338780212</v>
      </c>
      <c r="T624" t="s">
        <v>22</v>
      </c>
      <c r="U624">
        <v>200000</v>
      </c>
      <c r="V624">
        <v>10</v>
      </c>
      <c r="W624" t="str">
        <f t="shared" si="29"/>
        <v>1020000061-65</v>
      </c>
      <c r="X624" s="25">
        <v>0</v>
      </c>
    </row>
    <row r="625" spans="13:24">
      <c r="M625">
        <v>21</v>
      </c>
      <c r="N625" s="1">
        <v>123</v>
      </c>
      <c r="O625">
        <v>100000</v>
      </c>
      <c r="P625" t="str">
        <f t="shared" si="30"/>
        <v>21123100000</v>
      </c>
      <c r="Q625" t="str">
        <f>VLOOKUP(N625,'Base rates'!$F$2:$H$1126,3,FALSE)</f>
        <v>&gt;80</v>
      </c>
      <c r="R625" s="24">
        <f t="shared" si="28"/>
        <v>0.15171167338780212</v>
      </c>
      <c r="T625" t="s">
        <v>23</v>
      </c>
      <c r="U625">
        <v>200000</v>
      </c>
      <c r="V625">
        <v>10</v>
      </c>
      <c r="W625" t="str">
        <f t="shared" si="29"/>
        <v>1020000066-70</v>
      </c>
      <c r="X625" s="25">
        <v>0</v>
      </c>
    </row>
    <row r="626" spans="13:24">
      <c r="M626">
        <v>21</v>
      </c>
      <c r="N626" s="1">
        <v>124</v>
      </c>
      <c r="O626">
        <v>100000</v>
      </c>
      <c r="P626" t="str">
        <f t="shared" si="30"/>
        <v>21124100000</v>
      </c>
      <c r="Q626" t="str">
        <f>VLOOKUP(N626,'Base rates'!$F$2:$H$1126,3,FALSE)</f>
        <v>&gt;80</v>
      </c>
      <c r="R626" s="24">
        <f t="shared" si="28"/>
        <v>0.15171167338780212</v>
      </c>
      <c r="T626" t="s">
        <v>24</v>
      </c>
      <c r="U626">
        <v>200000</v>
      </c>
      <c r="V626">
        <v>10</v>
      </c>
      <c r="W626" t="str">
        <f t="shared" si="29"/>
        <v>1020000071-75</v>
      </c>
      <c r="X626" s="25">
        <v>0</v>
      </c>
    </row>
    <row r="627" spans="13:24">
      <c r="M627">
        <v>21</v>
      </c>
      <c r="N627" s="1">
        <v>125</v>
      </c>
      <c r="O627">
        <v>100000</v>
      </c>
      <c r="P627" t="str">
        <f t="shared" si="30"/>
        <v>21125100000</v>
      </c>
      <c r="Q627" t="str">
        <f>VLOOKUP(N627,'Base rates'!$F$2:$H$1126,3,FALSE)</f>
        <v>&gt;80</v>
      </c>
      <c r="R627" s="24">
        <f t="shared" si="28"/>
        <v>0.15171167338780212</v>
      </c>
      <c r="T627" t="s">
        <v>25</v>
      </c>
      <c r="U627">
        <v>200000</v>
      </c>
      <c r="V627">
        <v>10</v>
      </c>
      <c r="W627" t="str">
        <f t="shared" si="29"/>
        <v>1020000076-80</v>
      </c>
      <c r="X627" s="25">
        <v>0</v>
      </c>
    </row>
    <row r="628" spans="13:24">
      <c r="M628">
        <v>22</v>
      </c>
      <c r="N628" s="1">
        <v>1</v>
      </c>
      <c r="O628">
        <v>100000</v>
      </c>
      <c r="P628" t="str">
        <f t="shared" si="30"/>
        <v>221100000</v>
      </c>
      <c r="Q628" t="str">
        <f>VLOOKUP(N628,'Base rates'!$F$2:$H$1126,3,FALSE)</f>
        <v>6-25</v>
      </c>
      <c r="R628" s="24">
        <f t="shared" si="28"/>
        <v>0.48889789784228133</v>
      </c>
      <c r="T628" t="s">
        <v>26</v>
      </c>
      <c r="U628">
        <v>200000</v>
      </c>
      <c r="V628">
        <v>10</v>
      </c>
      <c r="W628" t="str">
        <f t="shared" si="29"/>
        <v>10200000&gt;80</v>
      </c>
      <c r="X628" s="25">
        <v>0</v>
      </c>
    </row>
    <row r="629" spans="13:24">
      <c r="M629">
        <v>22</v>
      </c>
      <c r="N629" s="1">
        <v>2</v>
      </c>
      <c r="O629">
        <v>100000</v>
      </c>
      <c r="P629" t="str">
        <f t="shared" si="30"/>
        <v>222100000</v>
      </c>
      <c r="Q629" t="str">
        <f>VLOOKUP(N629,'Base rates'!$F$2:$H$1126,3,FALSE)</f>
        <v>6-25</v>
      </c>
      <c r="R629" s="24">
        <f t="shared" si="28"/>
        <v>0.48889789784228133</v>
      </c>
      <c r="T629" t="s">
        <v>27</v>
      </c>
      <c r="U629">
        <v>250000</v>
      </c>
      <c r="V629">
        <v>10</v>
      </c>
      <c r="W629" t="str">
        <f t="shared" si="29"/>
        <v>102500006-25</v>
      </c>
      <c r="X629" s="25">
        <v>0</v>
      </c>
    </row>
    <row r="630" spans="13:24">
      <c r="M630">
        <v>22</v>
      </c>
      <c r="N630" s="1">
        <v>3</v>
      </c>
      <c r="O630">
        <v>100000</v>
      </c>
      <c r="P630" t="str">
        <f t="shared" si="30"/>
        <v>223100000</v>
      </c>
      <c r="Q630" t="str">
        <f>VLOOKUP(N630,'Base rates'!$F$2:$H$1126,3,FALSE)</f>
        <v>6-25</v>
      </c>
      <c r="R630" s="24">
        <f t="shared" si="28"/>
        <v>0.48889789784228133</v>
      </c>
      <c r="T630" t="s">
        <v>17</v>
      </c>
      <c r="U630">
        <v>250000</v>
      </c>
      <c r="V630">
        <v>10</v>
      </c>
      <c r="W630" t="str">
        <f t="shared" si="29"/>
        <v>1025000026-35</v>
      </c>
      <c r="X630" s="25">
        <v>0</v>
      </c>
    </row>
    <row r="631" spans="13:24">
      <c r="M631">
        <v>22</v>
      </c>
      <c r="N631" s="1">
        <v>4</v>
      </c>
      <c r="O631">
        <v>100000</v>
      </c>
      <c r="P631" t="str">
        <f t="shared" si="30"/>
        <v>224100000</v>
      </c>
      <c r="Q631" t="str">
        <f>VLOOKUP(N631,'Base rates'!$F$2:$H$1126,3,FALSE)</f>
        <v>6-25</v>
      </c>
      <c r="R631" s="24">
        <f t="shared" si="28"/>
        <v>0.48889789784228133</v>
      </c>
      <c r="T631" t="s">
        <v>18</v>
      </c>
      <c r="U631">
        <v>250000</v>
      </c>
      <c r="V631">
        <v>10</v>
      </c>
      <c r="W631" t="str">
        <f t="shared" si="29"/>
        <v>1025000036-45</v>
      </c>
      <c r="X631" s="25">
        <v>0</v>
      </c>
    </row>
    <row r="632" spans="13:24">
      <c r="M632">
        <v>22</v>
      </c>
      <c r="N632" s="1">
        <v>5</v>
      </c>
      <c r="O632">
        <v>100000</v>
      </c>
      <c r="P632" t="str">
        <f t="shared" si="30"/>
        <v>225100000</v>
      </c>
      <c r="Q632" t="str">
        <f>VLOOKUP(N632,'Base rates'!$F$2:$H$1126,3,FALSE)</f>
        <v>6-25</v>
      </c>
      <c r="R632" s="24">
        <f t="shared" si="28"/>
        <v>0.48889789784228133</v>
      </c>
      <c r="T632" t="s">
        <v>19</v>
      </c>
      <c r="U632">
        <v>250000</v>
      </c>
      <c r="V632">
        <v>10</v>
      </c>
      <c r="W632" t="str">
        <f t="shared" si="29"/>
        <v>1025000046-50</v>
      </c>
      <c r="X632" s="25">
        <v>0</v>
      </c>
    </row>
    <row r="633" spans="13:24">
      <c r="M633">
        <v>22</v>
      </c>
      <c r="N633" s="1">
        <v>6</v>
      </c>
      <c r="O633">
        <v>100000</v>
      </c>
      <c r="P633" t="str">
        <f t="shared" si="30"/>
        <v>226100000</v>
      </c>
      <c r="Q633" t="str">
        <f>VLOOKUP(N633,'Base rates'!$F$2:$H$1126,3,FALSE)</f>
        <v>6-25</v>
      </c>
      <c r="R633" s="24">
        <f t="shared" si="28"/>
        <v>0.48889789784228133</v>
      </c>
      <c r="T633" t="s">
        <v>20</v>
      </c>
      <c r="U633">
        <v>250000</v>
      </c>
      <c r="V633">
        <v>10</v>
      </c>
      <c r="W633" t="str">
        <f t="shared" si="29"/>
        <v>1025000051-55</v>
      </c>
      <c r="X633" s="25">
        <v>0</v>
      </c>
    </row>
    <row r="634" spans="13:24">
      <c r="M634">
        <v>22</v>
      </c>
      <c r="N634" s="1">
        <v>7</v>
      </c>
      <c r="O634">
        <v>100000</v>
      </c>
      <c r="P634" t="str">
        <f t="shared" si="30"/>
        <v>227100000</v>
      </c>
      <c r="Q634" t="str">
        <f>VLOOKUP(N634,'Base rates'!$F$2:$H$1126,3,FALSE)</f>
        <v>6-25</v>
      </c>
      <c r="R634" s="24">
        <f t="shared" si="28"/>
        <v>0.48889789784228133</v>
      </c>
      <c r="T634" t="s">
        <v>21</v>
      </c>
      <c r="U634">
        <v>250000</v>
      </c>
      <c r="V634">
        <v>10</v>
      </c>
      <c r="W634" t="str">
        <f t="shared" si="29"/>
        <v>1025000056-60</v>
      </c>
      <c r="X634" s="25">
        <v>0</v>
      </c>
    </row>
    <row r="635" spans="13:24">
      <c r="M635">
        <v>22</v>
      </c>
      <c r="N635" s="1">
        <v>8</v>
      </c>
      <c r="O635">
        <v>100000</v>
      </c>
      <c r="P635" t="str">
        <f t="shared" si="30"/>
        <v>228100000</v>
      </c>
      <c r="Q635" t="str">
        <f>VLOOKUP(N635,'Base rates'!$F$2:$H$1126,3,FALSE)</f>
        <v>6-25</v>
      </c>
      <c r="R635" s="24">
        <f t="shared" si="28"/>
        <v>0.48889789784228133</v>
      </c>
      <c r="T635" t="s">
        <v>22</v>
      </c>
      <c r="U635">
        <v>250000</v>
      </c>
      <c r="V635">
        <v>10</v>
      </c>
      <c r="W635" t="str">
        <f t="shared" si="29"/>
        <v>1025000061-65</v>
      </c>
      <c r="X635" s="25">
        <v>0</v>
      </c>
    </row>
    <row r="636" spans="13:24">
      <c r="M636">
        <v>22</v>
      </c>
      <c r="N636" s="1">
        <v>9</v>
      </c>
      <c r="O636">
        <v>100000</v>
      </c>
      <c r="P636" t="str">
        <f t="shared" si="30"/>
        <v>229100000</v>
      </c>
      <c r="Q636" t="str">
        <f>VLOOKUP(N636,'Base rates'!$F$2:$H$1126,3,FALSE)</f>
        <v>6-25</v>
      </c>
      <c r="R636" s="24">
        <f t="shared" si="28"/>
        <v>0.48889789784228133</v>
      </c>
      <c r="T636" t="s">
        <v>23</v>
      </c>
      <c r="U636">
        <v>250000</v>
      </c>
      <c r="V636">
        <v>10</v>
      </c>
      <c r="W636" t="str">
        <f t="shared" si="29"/>
        <v>1025000066-70</v>
      </c>
      <c r="X636" s="25">
        <v>0</v>
      </c>
    </row>
    <row r="637" spans="13:24">
      <c r="M637">
        <v>22</v>
      </c>
      <c r="N637" s="1">
        <v>10</v>
      </c>
      <c r="O637">
        <v>100000</v>
      </c>
      <c r="P637" t="str">
        <f t="shared" si="30"/>
        <v>2210100000</v>
      </c>
      <c r="Q637" t="str">
        <f>VLOOKUP(N637,'Base rates'!$F$2:$H$1126,3,FALSE)</f>
        <v>6-25</v>
      </c>
      <c r="R637" s="24">
        <f t="shared" si="28"/>
        <v>0.48889789784228133</v>
      </c>
      <c r="T637" t="s">
        <v>24</v>
      </c>
      <c r="U637">
        <v>250000</v>
      </c>
      <c r="V637">
        <v>10</v>
      </c>
      <c r="W637" t="str">
        <f t="shared" si="29"/>
        <v>1025000071-75</v>
      </c>
      <c r="X637" s="25">
        <v>0</v>
      </c>
    </row>
    <row r="638" spans="13:24">
      <c r="M638">
        <v>22</v>
      </c>
      <c r="N638" s="1">
        <v>11</v>
      </c>
      <c r="O638">
        <v>100000</v>
      </c>
      <c r="P638" t="str">
        <f t="shared" si="30"/>
        <v>2211100000</v>
      </c>
      <c r="Q638" t="str">
        <f>VLOOKUP(N638,'Base rates'!$F$2:$H$1126,3,FALSE)</f>
        <v>6-25</v>
      </c>
      <c r="R638" s="24">
        <f t="shared" si="28"/>
        <v>0.48889789784228133</v>
      </c>
      <c r="T638" t="s">
        <v>25</v>
      </c>
      <c r="U638">
        <v>250000</v>
      </c>
      <c r="V638">
        <v>10</v>
      </c>
      <c r="W638" t="str">
        <f t="shared" si="29"/>
        <v>1025000076-80</v>
      </c>
      <c r="X638" s="25">
        <v>0</v>
      </c>
    </row>
    <row r="639" spans="13:24">
      <c r="M639">
        <v>22</v>
      </c>
      <c r="N639" s="1">
        <v>12</v>
      </c>
      <c r="O639">
        <v>100000</v>
      </c>
      <c r="P639" t="str">
        <f t="shared" si="30"/>
        <v>2212100000</v>
      </c>
      <c r="Q639" t="str">
        <f>VLOOKUP(N639,'Base rates'!$F$2:$H$1126,3,FALSE)</f>
        <v>6-25</v>
      </c>
      <c r="R639" s="24">
        <f t="shared" si="28"/>
        <v>0.48889789784228133</v>
      </c>
      <c r="T639" t="s">
        <v>26</v>
      </c>
      <c r="U639">
        <v>250000</v>
      </c>
      <c r="V639">
        <v>10</v>
      </c>
      <c r="W639" t="str">
        <f t="shared" si="29"/>
        <v>10250000&gt;80</v>
      </c>
      <c r="X639" s="25">
        <v>0</v>
      </c>
    </row>
    <row r="640" spans="13:24">
      <c r="M640">
        <v>22</v>
      </c>
      <c r="N640" s="1">
        <v>13</v>
      </c>
      <c r="O640">
        <v>100000</v>
      </c>
      <c r="P640" t="str">
        <f t="shared" si="30"/>
        <v>2213100000</v>
      </c>
      <c r="Q640" t="str">
        <f>VLOOKUP(N640,'Base rates'!$F$2:$H$1126,3,FALSE)</f>
        <v>6-25</v>
      </c>
      <c r="R640" s="24">
        <f t="shared" si="28"/>
        <v>0.48889789784228133</v>
      </c>
      <c r="T640" t="s">
        <v>27</v>
      </c>
      <c r="U640">
        <v>300000</v>
      </c>
      <c r="V640">
        <v>10</v>
      </c>
      <c r="W640" t="str">
        <f t="shared" si="29"/>
        <v>103000006-25</v>
      </c>
      <c r="X640" s="25">
        <v>0</v>
      </c>
    </row>
    <row r="641" spans="13:24">
      <c r="M641">
        <v>22</v>
      </c>
      <c r="N641" s="1">
        <v>14</v>
      </c>
      <c r="O641">
        <v>100000</v>
      </c>
      <c r="P641" t="str">
        <f t="shared" si="30"/>
        <v>2214100000</v>
      </c>
      <c r="Q641" t="str">
        <f>VLOOKUP(N641,'Base rates'!$F$2:$H$1126,3,FALSE)</f>
        <v>6-25</v>
      </c>
      <c r="R641" s="24">
        <f t="shared" si="28"/>
        <v>0.48889789784228133</v>
      </c>
      <c r="T641" t="s">
        <v>17</v>
      </c>
      <c r="U641">
        <v>300000</v>
      </c>
      <c r="V641">
        <v>10</v>
      </c>
      <c r="W641" t="str">
        <f t="shared" si="29"/>
        <v>1030000026-35</v>
      </c>
      <c r="X641" s="25">
        <v>0</v>
      </c>
    </row>
    <row r="642" spans="13:24">
      <c r="M642">
        <v>22</v>
      </c>
      <c r="N642" s="1">
        <v>15</v>
      </c>
      <c r="O642">
        <v>100000</v>
      </c>
      <c r="P642" t="str">
        <f t="shared" si="30"/>
        <v>2215100000</v>
      </c>
      <c r="Q642" t="str">
        <f>VLOOKUP(N642,'Base rates'!$F$2:$H$1126,3,FALSE)</f>
        <v>6-25</v>
      </c>
      <c r="R642" s="24">
        <f t="shared" si="28"/>
        <v>0.48889789784228133</v>
      </c>
      <c r="T642" t="s">
        <v>18</v>
      </c>
      <c r="U642">
        <v>300000</v>
      </c>
      <c r="V642">
        <v>10</v>
      </c>
      <c r="W642" t="str">
        <f t="shared" si="29"/>
        <v>1030000036-45</v>
      </c>
      <c r="X642" s="25">
        <v>0</v>
      </c>
    </row>
    <row r="643" spans="13:24">
      <c r="M643">
        <v>22</v>
      </c>
      <c r="N643" s="1">
        <v>16</v>
      </c>
      <c r="O643">
        <v>100000</v>
      </c>
      <c r="P643" t="str">
        <f t="shared" si="30"/>
        <v>2216100000</v>
      </c>
      <c r="Q643" t="str">
        <f>VLOOKUP(N643,'Base rates'!$F$2:$H$1126,3,FALSE)</f>
        <v>6-25</v>
      </c>
      <c r="R643" s="24">
        <f t="shared" ref="R643:R706" si="31">VLOOKUP(M643&amp;O643&amp;Q643,$W$2:$X$694,2,FALSE)</f>
        <v>0.48889789784228133</v>
      </c>
      <c r="T643" t="s">
        <v>19</v>
      </c>
      <c r="U643">
        <v>300000</v>
      </c>
      <c r="V643">
        <v>10</v>
      </c>
      <c r="W643" t="str">
        <f t="shared" ref="W643:W694" si="32">V643&amp;U643&amp;T643</f>
        <v>1030000046-50</v>
      </c>
      <c r="X643" s="25">
        <v>0</v>
      </c>
    </row>
    <row r="644" spans="13:24">
      <c r="M644">
        <v>22</v>
      </c>
      <c r="N644" s="1">
        <v>17</v>
      </c>
      <c r="O644">
        <v>100000</v>
      </c>
      <c r="P644" t="str">
        <f t="shared" ref="P644:P707" si="33">M644&amp;N644&amp;O644</f>
        <v>2217100000</v>
      </c>
      <c r="Q644" t="str">
        <f>VLOOKUP(N644,'Base rates'!$F$2:$H$1126,3,FALSE)</f>
        <v>6-25</v>
      </c>
      <c r="R644" s="24">
        <f t="shared" si="31"/>
        <v>0.48889789784228133</v>
      </c>
      <c r="T644" t="s">
        <v>20</v>
      </c>
      <c r="U644">
        <v>300000</v>
      </c>
      <c r="V644">
        <v>10</v>
      </c>
      <c r="W644" t="str">
        <f t="shared" si="32"/>
        <v>1030000051-55</v>
      </c>
      <c r="X644" s="25">
        <v>0</v>
      </c>
    </row>
    <row r="645" spans="13:24">
      <c r="M645">
        <v>22</v>
      </c>
      <c r="N645" s="1">
        <v>18</v>
      </c>
      <c r="O645">
        <v>100000</v>
      </c>
      <c r="P645" t="str">
        <f t="shared" si="33"/>
        <v>2218100000</v>
      </c>
      <c r="Q645" t="str">
        <f>VLOOKUP(N645,'Base rates'!$F$2:$H$1126,3,FALSE)</f>
        <v>6-25</v>
      </c>
      <c r="R645" s="24">
        <f t="shared" si="31"/>
        <v>0.48889789784228133</v>
      </c>
      <c r="T645" t="s">
        <v>21</v>
      </c>
      <c r="U645">
        <v>300000</v>
      </c>
      <c r="V645">
        <v>10</v>
      </c>
      <c r="W645" t="str">
        <f t="shared" si="32"/>
        <v>1030000056-60</v>
      </c>
      <c r="X645" s="25">
        <v>0</v>
      </c>
    </row>
    <row r="646" spans="13:24">
      <c r="M646">
        <v>22</v>
      </c>
      <c r="N646" s="1">
        <v>19</v>
      </c>
      <c r="O646">
        <v>100000</v>
      </c>
      <c r="P646" t="str">
        <f t="shared" si="33"/>
        <v>2219100000</v>
      </c>
      <c r="Q646" t="str">
        <f>VLOOKUP(N646,'Base rates'!$F$2:$H$1126,3,FALSE)</f>
        <v>6-25</v>
      </c>
      <c r="R646" s="24">
        <f t="shared" si="31"/>
        <v>0.48889789784228133</v>
      </c>
      <c r="T646" t="s">
        <v>22</v>
      </c>
      <c r="U646">
        <v>300000</v>
      </c>
      <c r="V646">
        <v>10</v>
      </c>
      <c r="W646" t="str">
        <f t="shared" si="32"/>
        <v>1030000061-65</v>
      </c>
      <c r="X646" s="25">
        <v>0</v>
      </c>
    </row>
    <row r="647" spans="13:24">
      <c r="M647">
        <v>22</v>
      </c>
      <c r="N647" s="1">
        <v>20</v>
      </c>
      <c r="O647">
        <v>100000</v>
      </c>
      <c r="P647" t="str">
        <f t="shared" si="33"/>
        <v>2220100000</v>
      </c>
      <c r="Q647" t="str">
        <f>VLOOKUP(N647,'Base rates'!$F$2:$H$1126,3,FALSE)</f>
        <v>6-25</v>
      </c>
      <c r="R647" s="24">
        <f t="shared" si="31"/>
        <v>0.48889789784228133</v>
      </c>
      <c r="T647" t="s">
        <v>23</v>
      </c>
      <c r="U647">
        <v>300000</v>
      </c>
      <c r="V647">
        <v>10</v>
      </c>
      <c r="W647" t="str">
        <f t="shared" si="32"/>
        <v>1030000066-70</v>
      </c>
      <c r="X647" s="25">
        <v>0</v>
      </c>
    </row>
    <row r="648" spans="13:24">
      <c r="M648">
        <v>22</v>
      </c>
      <c r="N648" s="1">
        <v>21</v>
      </c>
      <c r="O648">
        <v>100000</v>
      </c>
      <c r="P648" t="str">
        <f t="shared" si="33"/>
        <v>2221100000</v>
      </c>
      <c r="Q648" t="str">
        <f>VLOOKUP(N648,'Base rates'!$F$2:$H$1126,3,FALSE)</f>
        <v>6-25</v>
      </c>
      <c r="R648" s="24">
        <f t="shared" si="31"/>
        <v>0.48889789784228133</v>
      </c>
      <c r="T648" t="s">
        <v>24</v>
      </c>
      <c r="U648">
        <v>300000</v>
      </c>
      <c r="V648">
        <v>10</v>
      </c>
      <c r="W648" t="str">
        <f t="shared" si="32"/>
        <v>1030000071-75</v>
      </c>
      <c r="X648" s="25">
        <v>0</v>
      </c>
    </row>
    <row r="649" spans="13:24">
      <c r="M649">
        <v>22</v>
      </c>
      <c r="N649" s="1">
        <v>22</v>
      </c>
      <c r="O649">
        <v>100000</v>
      </c>
      <c r="P649" t="str">
        <f t="shared" si="33"/>
        <v>2222100000</v>
      </c>
      <c r="Q649" t="str">
        <f>VLOOKUP(N649,'Base rates'!$F$2:$H$1126,3,FALSE)</f>
        <v>6-25</v>
      </c>
      <c r="R649" s="24">
        <f t="shared" si="31"/>
        <v>0.48889789784228133</v>
      </c>
      <c r="T649" t="s">
        <v>25</v>
      </c>
      <c r="U649">
        <v>300000</v>
      </c>
      <c r="V649">
        <v>10</v>
      </c>
      <c r="W649" t="str">
        <f t="shared" si="32"/>
        <v>1030000076-80</v>
      </c>
      <c r="X649" s="25">
        <v>0</v>
      </c>
    </row>
    <row r="650" spans="13:24">
      <c r="M650">
        <v>22</v>
      </c>
      <c r="N650" s="1">
        <v>23</v>
      </c>
      <c r="O650">
        <v>100000</v>
      </c>
      <c r="P650" t="str">
        <f t="shared" si="33"/>
        <v>2223100000</v>
      </c>
      <c r="Q650" t="str">
        <f>VLOOKUP(N650,'Base rates'!$F$2:$H$1126,3,FALSE)</f>
        <v>6-25</v>
      </c>
      <c r="R650" s="24">
        <f t="shared" si="31"/>
        <v>0.48889789784228133</v>
      </c>
      <c r="T650" t="s">
        <v>26</v>
      </c>
      <c r="U650">
        <v>300000</v>
      </c>
      <c r="V650">
        <v>10</v>
      </c>
      <c r="W650" t="str">
        <f t="shared" si="32"/>
        <v>10300000&gt;80</v>
      </c>
      <c r="X650" s="25">
        <v>0</v>
      </c>
    </row>
    <row r="651" spans="13:24">
      <c r="M651">
        <v>22</v>
      </c>
      <c r="N651" s="1">
        <v>24</v>
      </c>
      <c r="O651">
        <v>100000</v>
      </c>
      <c r="P651" t="str">
        <f t="shared" si="33"/>
        <v>2224100000</v>
      </c>
      <c r="Q651" t="str">
        <f>VLOOKUP(N651,'Base rates'!$F$2:$H$1126,3,FALSE)</f>
        <v>6-25</v>
      </c>
      <c r="R651" s="24">
        <f t="shared" si="31"/>
        <v>0.48889789784228133</v>
      </c>
      <c r="T651" t="s">
        <v>27</v>
      </c>
      <c r="U651">
        <v>350000</v>
      </c>
      <c r="V651">
        <v>10</v>
      </c>
      <c r="W651" t="str">
        <f t="shared" si="32"/>
        <v>103500006-25</v>
      </c>
      <c r="X651" s="25">
        <v>0</v>
      </c>
    </row>
    <row r="652" spans="13:24">
      <c r="M652">
        <v>22</v>
      </c>
      <c r="N652" s="1">
        <v>25</v>
      </c>
      <c r="O652">
        <v>100000</v>
      </c>
      <c r="P652" t="str">
        <f t="shared" si="33"/>
        <v>2225100000</v>
      </c>
      <c r="Q652" t="str">
        <f>VLOOKUP(N652,'Base rates'!$F$2:$H$1126,3,FALSE)</f>
        <v>6-25</v>
      </c>
      <c r="R652" s="24">
        <f t="shared" si="31"/>
        <v>0.48889789784228133</v>
      </c>
      <c r="T652" t="s">
        <v>17</v>
      </c>
      <c r="U652">
        <v>350000</v>
      </c>
      <c r="V652">
        <v>10</v>
      </c>
      <c r="W652" t="str">
        <f t="shared" si="32"/>
        <v>1035000026-35</v>
      </c>
      <c r="X652" s="25">
        <v>0</v>
      </c>
    </row>
    <row r="653" spans="13:24">
      <c r="M653">
        <v>22</v>
      </c>
      <c r="N653" s="1">
        <v>26</v>
      </c>
      <c r="O653">
        <v>100000</v>
      </c>
      <c r="P653" t="str">
        <f t="shared" si="33"/>
        <v>2226100000</v>
      </c>
      <c r="Q653" t="str">
        <f>VLOOKUP(N653,'Base rates'!$F$2:$H$1126,3,FALSE)</f>
        <v>26-35</v>
      </c>
      <c r="R653" s="24">
        <f t="shared" si="31"/>
        <v>0.48173780345945949</v>
      </c>
      <c r="T653" t="s">
        <v>18</v>
      </c>
      <c r="U653">
        <v>350000</v>
      </c>
      <c r="V653">
        <v>10</v>
      </c>
      <c r="W653" t="str">
        <f t="shared" si="32"/>
        <v>1035000036-45</v>
      </c>
      <c r="X653" s="25">
        <v>0</v>
      </c>
    </row>
    <row r="654" spans="13:24">
      <c r="M654">
        <v>22</v>
      </c>
      <c r="N654" s="1">
        <v>27</v>
      </c>
      <c r="O654">
        <v>100000</v>
      </c>
      <c r="P654" t="str">
        <f t="shared" si="33"/>
        <v>2227100000</v>
      </c>
      <c r="Q654" t="str">
        <f>VLOOKUP(N654,'Base rates'!$F$2:$H$1126,3,FALSE)</f>
        <v>26-35</v>
      </c>
      <c r="R654" s="24">
        <f t="shared" si="31"/>
        <v>0.48173780345945949</v>
      </c>
      <c r="T654" t="s">
        <v>19</v>
      </c>
      <c r="U654">
        <v>350000</v>
      </c>
      <c r="V654">
        <v>10</v>
      </c>
      <c r="W654" t="str">
        <f t="shared" si="32"/>
        <v>1035000046-50</v>
      </c>
      <c r="X654" s="25">
        <v>0</v>
      </c>
    </row>
    <row r="655" spans="13:24">
      <c r="M655">
        <v>22</v>
      </c>
      <c r="N655" s="1">
        <v>28</v>
      </c>
      <c r="O655">
        <v>100000</v>
      </c>
      <c r="P655" t="str">
        <f t="shared" si="33"/>
        <v>2228100000</v>
      </c>
      <c r="Q655" t="str">
        <f>VLOOKUP(N655,'Base rates'!$F$2:$H$1126,3,FALSE)</f>
        <v>26-35</v>
      </c>
      <c r="R655" s="24">
        <f t="shared" si="31"/>
        <v>0.48173780345945949</v>
      </c>
      <c r="T655" t="s">
        <v>20</v>
      </c>
      <c r="U655">
        <v>350000</v>
      </c>
      <c r="V655">
        <v>10</v>
      </c>
      <c r="W655" t="str">
        <f t="shared" si="32"/>
        <v>1035000051-55</v>
      </c>
      <c r="X655" s="25">
        <v>0</v>
      </c>
    </row>
    <row r="656" spans="13:24">
      <c r="M656">
        <v>22</v>
      </c>
      <c r="N656" s="1">
        <v>29</v>
      </c>
      <c r="O656">
        <v>100000</v>
      </c>
      <c r="P656" t="str">
        <f t="shared" si="33"/>
        <v>2229100000</v>
      </c>
      <c r="Q656" t="str">
        <f>VLOOKUP(N656,'Base rates'!$F$2:$H$1126,3,FALSE)</f>
        <v>26-35</v>
      </c>
      <c r="R656" s="24">
        <f t="shared" si="31"/>
        <v>0.48173780345945949</v>
      </c>
      <c r="T656" t="s">
        <v>21</v>
      </c>
      <c r="U656">
        <v>350000</v>
      </c>
      <c r="V656">
        <v>10</v>
      </c>
      <c r="W656" t="str">
        <f t="shared" si="32"/>
        <v>1035000056-60</v>
      </c>
      <c r="X656" s="25">
        <v>0</v>
      </c>
    </row>
    <row r="657" spans="13:24">
      <c r="M657">
        <v>22</v>
      </c>
      <c r="N657" s="1">
        <v>30</v>
      </c>
      <c r="O657">
        <v>100000</v>
      </c>
      <c r="P657" t="str">
        <f t="shared" si="33"/>
        <v>2230100000</v>
      </c>
      <c r="Q657" t="str">
        <f>VLOOKUP(N657,'Base rates'!$F$2:$H$1126,3,FALSE)</f>
        <v>26-35</v>
      </c>
      <c r="R657" s="24">
        <f t="shared" si="31"/>
        <v>0.48173780345945949</v>
      </c>
      <c r="T657" t="s">
        <v>22</v>
      </c>
      <c r="U657">
        <v>350000</v>
      </c>
      <c r="V657">
        <v>10</v>
      </c>
      <c r="W657" t="str">
        <f t="shared" si="32"/>
        <v>1035000061-65</v>
      </c>
      <c r="X657" s="25">
        <v>0</v>
      </c>
    </row>
    <row r="658" spans="13:24">
      <c r="M658">
        <v>22</v>
      </c>
      <c r="N658" s="1">
        <v>31</v>
      </c>
      <c r="O658">
        <v>100000</v>
      </c>
      <c r="P658" t="str">
        <f t="shared" si="33"/>
        <v>2231100000</v>
      </c>
      <c r="Q658" t="str">
        <f>VLOOKUP(N658,'Base rates'!$F$2:$H$1126,3,FALSE)</f>
        <v>26-35</v>
      </c>
      <c r="R658" s="24">
        <f t="shared" si="31"/>
        <v>0.48173780345945949</v>
      </c>
      <c r="T658" t="s">
        <v>23</v>
      </c>
      <c r="U658">
        <v>350000</v>
      </c>
      <c r="V658">
        <v>10</v>
      </c>
      <c r="W658" t="str">
        <f t="shared" si="32"/>
        <v>1035000066-70</v>
      </c>
      <c r="X658" s="25">
        <v>0</v>
      </c>
    </row>
    <row r="659" spans="13:24">
      <c r="M659">
        <v>22</v>
      </c>
      <c r="N659" s="1">
        <v>32</v>
      </c>
      <c r="O659">
        <v>100000</v>
      </c>
      <c r="P659" t="str">
        <f t="shared" si="33"/>
        <v>2232100000</v>
      </c>
      <c r="Q659" t="str">
        <f>VLOOKUP(N659,'Base rates'!$F$2:$H$1126,3,FALSE)</f>
        <v>26-35</v>
      </c>
      <c r="R659" s="24">
        <f t="shared" si="31"/>
        <v>0.48173780345945949</v>
      </c>
      <c r="T659" t="s">
        <v>24</v>
      </c>
      <c r="U659">
        <v>350000</v>
      </c>
      <c r="V659">
        <v>10</v>
      </c>
      <c r="W659" t="str">
        <f t="shared" si="32"/>
        <v>1035000071-75</v>
      </c>
      <c r="X659" s="25">
        <v>0</v>
      </c>
    </row>
    <row r="660" spans="13:24">
      <c r="M660">
        <v>22</v>
      </c>
      <c r="N660" s="1">
        <v>33</v>
      </c>
      <c r="O660">
        <v>100000</v>
      </c>
      <c r="P660" t="str">
        <f t="shared" si="33"/>
        <v>2233100000</v>
      </c>
      <c r="Q660" t="str">
        <f>VLOOKUP(N660,'Base rates'!$F$2:$H$1126,3,FALSE)</f>
        <v>26-35</v>
      </c>
      <c r="R660" s="24">
        <f t="shared" si="31"/>
        <v>0.48173780345945949</v>
      </c>
      <c r="T660" t="s">
        <v>25</v>
      </c>
      <c r="U660">
        <v>350000</v>
      </c>
      <c r="V660">
        <v>10</v>
      </c>
      <c r="W660" t="str">
        <f t="shared" si="32"/>
        <v>1035000076-80</v>
      </c>
      <c r="X660" s="25">
        <v>0</v>
      </c>
    </row>
    <row r="661" spans="13:24">
      <c r="M661">
        <v>22</v>
      </c>
      <c r="N661" s="1">
        <v>34</v>
      </c>
      <c r="O661">
        <v>100000</v>
      </c>
      <c r="P661" t="str">
        <f t="shared" si="33"/>
        <v>2234100000</v>
      </c>
      <c r="Q661" t="str">
        <f>VLOOKUP(N661,'Base rates'!$F$2:$H$1126,3,FALSE)</f>
        <v>26-35</v>
      </c>
      <c r="R661" s="24">
        <f t="shared" si="31"/>
        <v>0.48173780345945949</v>
      </c>
      <c r="T661" t="s">
        <v>26</v>
      </c>
      <c r="U661">
        <v>350000</v>
      </c>
      <c r="V661">
        <v>10</v>
      </c>
      <c r="W661" t="str">
        <f t="shared" si="32"/>
        <v>10350000&gt;80</v>
      </c>
      <c r="X661" s="25">
        <v>0</v>
      </c>
    </row>
    <row r="662" spans="13:24">
      <c r="M662">
        <v>22</v>
      </c>
      <c r="N662" s="1">
        <v>35</v>
      </c>
      <c r="O662">
        <v>100000</v>
      </c>
      <c r="P662" t="str">
        <f t="shared" si="33"/>
        <v>2235100000</v>
      </c>
      <c r="Q662" t="str">
        <f>VLOOKUP(N662,'Base rates'!$F$2:$H$1126,3,FALSE)</f>
        <v>26-35</v>
      </c>
      <c r="R662" s="24">
        <f t="shared" si="31"/>
        <v>0.48173780345945949</v>
      </c>
      <c r="T662" t="s">
        <v>27</v>
      </c>
      <c r="U662">
        <v>400000</v>
      </c>
      <c r="V662">
        <v>10</v>
      </c>
      <c r="W662" t="str">
        <f t="shared" si="32"/>
        <v>104000006-25</v>
      </c>
      <c r="X662" s="25">
        <v>0</v>
      </c>
    </row>
    <row r="663" spans="13:24">
      <c r="M663">
        <v>22</v>
      </c>
      <c r="N663" s="1">
        <v>36</v>
      </c>
      <c r="O663">
        <v>100000</v>
      </c>
      <c r="P663" t="str">
        <f t="shared" si="33"/>
        <v>2236100000</v>
      </c>
      <c r="Q663" t="str">
        <f>VLOOKUP(N663,'Base rates'!$F$2:$H$1126,3,FALSE)</f>
        <v>36-45</v>
      </c>
      <c r="R663" s="24">
        <f t="shared" si="31"/>
        <v>0.47278249880901646</v>
      </c>
      <c r="T663" t="s">
        <v>17</v>
      </c>
      <c r="U663">
        <v>400000</v>
      </c>
      <c r="V663">
        <v>10</v>
      </c>
      <c r="W663" t="str">
        <f t="shared" si="32"/>
        <v>1040000026-35</v>
      </c>
      <c r="X663" s="25">
        <v>0</v>
      </c>
    </row>
    <row r="664" spans="13:24">
      <c r="M664">
        <v>22</v>
      </c>
      <c r="N664" s="1">
        <v>37</v>
      </c>
      <c r="O664">
        <v>100000</v>
      </c>
      <c r="P664" t="str">
        <f t="shared" si="33"/>
        <v>2237100000</v>
      </c>
      <c r="Q664" t="str">
        <f>VLOOKUP(N664,'Base rates'!$F$2:$H$1126,3,FALSE)</f>
        <v>36-45</v>
      </c>
      <c r="R664" s="24">
        <f t="shared" si="31"/>
        <v>0.47278249880901646</v>
      </c>
      <c r="T664" t="s">
        <v>18</v>
      </c>
      <c r="U664">
        <v>400000</v>
      </c>
      <c r="V664">
        <v>10</v>
      </c>
      <c r="W664" t="str">
        <f t="shared" si="32"/>
        <v>1040000036-45</v>
      </c>
      <c r="X664" s="25">
        <v>0</v>
      </c>
    </row>
    <row r="665" spans="13:24">
      <c r="M665">
        <v>22</v>
      </c>
      <c r="N665" s="1">
        <v>38</v>
      </c>
      <c r="O665">
        <v>100000</v>
      </c>
      <c r="P665" t="str">
        <f t="shared" si="33"/>
        <v>2238100000</v>
      </c>
      <c r="Q665" t="str">
        <f>VLOOKUP(N665,'Base rates'!$F$2:$H$1126,3,FALSE)</f>
        <v>36-45</v>
      </c>
      <c r="R665" s="24">
        <f t="shared" si="31"/>
        <v>0.47278249880901646</v>
      </c>
      <c r="T665" t="s">
        <v>19</v>
      </c>
      <c r="U665">
        <v>400000</v>
      </c>
      <c r="V665">
        <v>10</v>
      </c>
      <c r="W665" t="str">
        <f t="shared" si="32"/>
        <v>1040000046-50</v>
      </c>
      <c r="X665" s="25">
        <v>0</v>
      </c>
    </row>
    <row r="666" spans="13:24">
      <c r="M666">
        <v>22</v>
      </c>
      <c r="N666" s="1">
        <v>39</v>
      </c>
      <c r="O666">
        <v>100000</v>
      </c>
      <c r="P666" t="str">
        <f t="shared" si="33"/>
        <v>2239100000</v>
      </c>
      <c r="Q666" t="str">
        <f>VLOOKUP(N666,'Base rates'!$F$2:$H$1126,3,FALSE)</f>
        <v>36-45</v>
      </c>
      <c r="R666" s="24">
        <f t="shared" si="31"/>
        <v>0.47278249880901646</v>
      </c>
      <c r="T666" t="s">
        <v>20</v>
      </c>
      <c r="U666">
        <v>400000</v>
      </c>
      <c r="V666">
        <v>10</v>
      </c>
      <c r="W666" t="str">
        <f t="shared" si="32"/>
        <v>1040000051-55</v>
      </c>
      <c r="X666" s="25">
        <v>0</v>
      </c>
    </row>
    <row r="667" spans="13:24">
      <c r="M667">
        <v>22</v>
      </c>
      <c r="N667" s="1">
        <v>40</v>
      </c>
      <c r="O667">
        <v>100000</v>
      </c>
      <c r="P667" t="str">
        <f t="shared" si="33"/>
        <v>2240100000</v>
      </c>
      <c r="Q667" t="str">
        <f>VLOOKUP(N667,'Base rates'!$F$2:$H$1126,3,FALSE)</f>
        <v>36-45</v>
      </c>
      <c r="R667" s="24">
        <f t="shared" si="31"/>
        <v>0.47278249880901646</v>
      </c>
      <c r="T667" t="s">
        <v>21</v>
      </c>
      <c r="U667">
        <v>400000</v>
      </c>
      <c r="V667">
        <v>10</v>
      </c>
      <c r="W667" t="str">
        <f t="shared" si="32"/>
        <v>1040000056-60</v>
      </c>
      <c r="X667" s="25">
        <v>0</v>
      </c>
    </row>
    <row r="668" spans="13:24">
      <c r="M668">
        <v>22</v>
      </c>
      <c r="N668" s="1">
        <v>41</v>
      </c>
      <c r="O668">
        <v>100000</v>
      </c>
      <c r="P668" t="str">
        <f t="shared" si="33"/>
        <v>2241100000</v>
      </c>
      <c r="Q668" t="str">
        <f>VLOOKUP(N668,'Base rates'!$F$2:$H$1126,3,FALSE)</f>
        <v>36-45</v>
      </c>
      <c r="R668" s="24">
        <f t="shared" si="31"/>
        <v>0.47278249880901646</v>
      </c>
      <c r="T668" t="s">
        <v>22</v>
      </c>
      <c r="U668">
        <v>400000</v>
      </c>
      <c r="V668">
        <v>10</v>
      </c>
      <c r="W668" t="str">
        <f t="shared" si="32"/>
        <v>1040000061-65</v>
      </c>
      <c r="X668" s="25">
        <v>0</v>
      </c>
    </row>
    <row r="669" spans="13:24">
      <c r="M669">
        <v>22</v>
      </c>
      <c r="N669" s="1">
        <v>42</v>
      </c>
      <c r="O669">
        <v>100000</v>
      </c>
      <c r="P669" t="str">
        <f t="shared" si="33"/>
        <v>2242100000</v>
      </c>
      <c r="Q669" t="str">
        <f>VLOOKUP(N669,'Base rates'!$F$2:$H$1126,3,FALSE)</f>
        <v>36-45</v>
      </c>
      <c r="R669" s="24">
        <f t="shared" si="31"/>
        <v>0.47278249880901646</v>
      </c>
      <c r="T669" t="s">
        <v>23</v>
      </c>
      <c r="U669">
        <v>400000</v>
      </c>
      <c r="V669">
        <v>10</v>
      </c>
      <c r="W669" t="str">
        <f t="shared" si="32"/>
        <v>1040000066-70</v>
      </c>
      <c r="X669" s="25">
        <v>0</v>
      </c>
    </row>
    <row r="670" spans="13:24">
      <c r="M670">
        <v>22</v>
      </c>
      <c r="N670" s="1">
        <v>43</v>
      </c>
      <c r="O670">
        <v>100000</v>
      </c>
      <c r="P670" t="str">
        <f t="shared" si="33"/>
        <v>2243100000</v>
      </c>
      <c r="Q670" t="str">
        <f>VLOOKUP(N670,'Base rates'!$F$2:$H$1126,3,FALSE)</f>
        <v>36-45</v>
      </c>
      <c r="R670" s="24">
        <f t="shared" si="31"/>
        <v>0.47278249880901646</v>
      </c>
      <c r="T670" t="s">
        <v>24</v>
      </c>
      <c r="U670">
        <v>400000</v>
      </c>
      <c r="V670">
        <v>10</v>
      </c>
      <c r="W670" t="str">
        <f t="shared" si="32"/>
        <v>1040000071-75</v>
      </c>
      <c r="X670" s="25">
        <v>0</v>
      </c>
    </row>
    <row r="671" spans="13:24">
      <c r="M671">
        <v>22</v>
      </c>
      <c r="N671" s="1">
        <v>44</v>
      </c>
      <c r="O671">
        <v>100000</v>
      </c>
      <c r="P671" t="str">
        <f t="shared" si="33"/>
        <v>2244100000</v>
      </c>
      <c r="Q671" t="str">
        <f>VLOOKUP(N671,'Base rates'!$F$2:$H$1126,3,FALSE)</f>
        <v>36-45</v>
      </c>
      <c r="R671" s="24">
        <f t="shared" si="31"/>
        <v>0.47278249880901646</v>
      </c>
      <c r="T671" t="s">
        <v>25</v>
      </c>
      <c r="U671">
        <v>400000</v>
      </c>
      <c r="V671">
        <v>10</v>
      </c>
      <c r="W671" t="str">
        <f t="shared" si="32"/>
        <v>1040000076-80</v>
      </c>
      <c r="X671" s="25">
        <v>0</v>
      </c>
    </row>
    <row r="672" spans="13:24">
      <c r="M672">
        <v>22</v>
      </c>
      <c r="N672" s="1">
        <v>45</v>
      </c>
      <c r="O672">
        <v>100000</v>
      </c>
      <c r="P672" t="str">
        <f t="shared" si="33"/>
        <v>2245100000</v>
      </c>
      <c r="Q672" t="str">
        <f>VLOOKUP(N672,'Base rates'!$F$2:$H$1126,3,FALSE)</f>
        <v>36-45</v>
      </c>
      <c r="R672" s="24">
        <f t="shared" si="31"/>
        <v>0.47278249880901646</v>
      </c>
      <c r="T672" t="s">
        <v>26</v>
      </c>
      <c r="U672">
        <v>400000</v>
      </c>
      <c r="V672">
        <v>10</v>
      </c>
      <c r="W672" t="str">
        <f t="shared" si="32"/>
        <v>10400000&gt;80</v>
      </c>
      <c r="X672" s="25">
        <v>0</v>
      </c>
    </row>
    <row r="673" spans="13:24">
      <c r="M673">
        <v>22</v>
      </c>
      <c r="N673" s="1">
        <v>46</v>
      </c>
      <c r="O673">
        <v>100000</v>
      </c>
      <c r="P673" t="str">
        <f t="shared" si="33"/>
        <v>2246100000</v>
      </c>
      <c r="Q673" t="str">
        <f>VLOOKUP(N673,'Base rates'!$F$2:$H$1126,3,FALSE)</f>
        <v>46-50</v>
      </c>
      <c r="R673" s="24">
        <f t="shared" si="31"/>
        <v>0.45767548761430799</v>
      </c>
      <c r="T673" t="s">
        <v>27</v>
      </c>
      <c r="U673">
        <v>450000</v>
      </c>
      <c r="V673">
        <v>10</v>
      </c>
      <c r="W673" t="str">
        <f t="shared" si="32"/>
        <v>104500006-25</v>
      </c>
      <c r="X673" s="25">
        <v>0</v>
      </c>
    </row>
    <row r="674" spans="13:24">
      <c r="M674">
        <v>22</v>
      </c>
      <c r="N674" s="1">
        <v>47</v>
      </c>
      <c r="O674">
        <v>100000</v>
      </c>
      <c r="P674" t="str">
        <f t="shared" si="33"/>
        <v>2247100000</v>
      </c>
      <c r="Q674" t="str">
        <f>VLOOKUP(N674,'Base rates'!$F$2:$H$1126,3,FALSE)</f>
        <v>46-50</v>
      </c>
      <c r="R674" s="24">
        <f t="shared" si="31"/>
        <v>0.45767548761430799</v>
      </c>
      <c r="T674" t="s">
        <v>17</v>
      </c>
      <c r="U674">
        <v>450000</v>
      </c>
      <c r="V674">
        <v>10</v>
      </c>
      <c r="W674" t="str">
        <f t="shared" si="32"/>
        <v>1045000026-35</v>
      </c>
      <c r="X674" s="25">
        <v>0</v>
      </c>
    </row>
    <row r="675" spans="13:24">
      <c r="M675">
        <v>22</v>
      </c>
      <c r="N675" s="1">
        <v>48</v>
      </c>
      <c r="O675">
        <v>100000</v>
      </c>
      <c r="P675" t="str">
        <f t="shared" si="33"/>
        <v>2248100000</v>
      </c>
      <c r="Q675" t="str">
        <f>VLOOKUP(N675,'Base rates'!$F$2:$H$1126,3,FALSE)</f>
        <v>46-50</v>
      </c>
      <c r="R675" s="24">
        <f t="shared" si="31"/>
        <v>0.45767548761430799</v>
      </c>
      <c r="T675" t="s">
        <v>18</v>
      </c>
      <c r="U675">
        <v>450000</v>
      </c>
      <c r="V675">
        <v>10</v>
      </c>
      <c r="W675" t="str">
        <f t="shared" si="32"/>
        <v>1045000036-45</v>
      </c>
      <c r="X675" s="25">
        <v>0</v>
      </c>
    </row>
    <row r="676" spans="13:24">
      <c r="M676">
        <v>22</v>
      </c>
      <c r="N676" s="1">
        <v>49</v>
      </c>
      <c r="O676">
        <v>100000</v>
      </c>
      <c r="P676" t="str">
        <f t="shared" si="33"/>
        <v>2249100000</v>
      </c>
      <c r="Q676" t="str">
        <f>VLOOKUP(N676,'Base rates'!$F$2:$H$1126,3,FALSE)</f>
        <v>46-50</v>
      </c>
      <c r="R676" s="24">
        <f t="shared" si="31"/>
        <v>0.45767548761430799</v>
      </c>
      <c r="T676" t="s">
        <v>19</v>
      </c>
      <c r="U676">
        <v>450000</v>
      </c>
      <c r="V676">
        <v>10</v>
      </c>
      <c r="W676" t="str">
        <f t="shared" si="32"/>
        <v>1045000046-50</v>
      </c>
      <c r="X676" s="25">
        <v>0</v>
      </c>
    </row>
    <row r="677" spans="13:24">
      <c r="M677">
        <v>22</v>
      </c>
      <c r="N677" s="1">
        <v>50</v>
      </c>
      <c r="O677">
        <v>100000</v>
      </c>
      <c r="P677" t="str">
        <f t="shared" si="33"/>
        <v>2250100000</v>
      </c>
      <c r="Q677" t="str">
        <f>VLOOKUP(N677,'Base rates'!$F$2:$H$1126,3,FALSE)</f>
        <v>46-50</v>
      </c>
      <c r="R677" s="24">
        <f t="shared" si="31"/>
        <v>0.45767548761430799</v>
      </c>
      <c r="T677" t="s">
        <v>20</v>
      </c>
      <c r="U677">
        <v>450000</v>
      </c>
      <c r="V677">
        <v>10</v>
      </c>
      <c r="W677" t="str">
        <f t="shared" si="32"/>
        <v>1045000051-55</v>
      </c>
      <c r="X677" s="25">
        <v>0</v>
      </c>
    </row>
    <row r="678" spans="13:24">
      <c r="M678">
        <v>22</v>
      </c>
      <c r="N678" s="1">
        <v>51</v>
      </c>
      <c r="O678">
        <v>100000</v>
      </c>
      <c r="P678" t="str">
        <f t="shared" si="33"/>
        <v>2251100000</v>
      </c>
      <c r="Q678" t="str">
        <f>VLOOKUP(N678,'Base rates'!$F$2:$H$1126,3,FALSE)</f>
        <v>51-55</v>
      </c>
      <c r="R678" s="24">
        <f t="shared" si="31"/>
        <v>0.39176345846804084</v>
      </c>
      <c r="T678" t="s">
        <v>21</v>
      </c>
      <c r="U678">
        <v>450000</v>
      </c>
      <c r="V678">
        <v>10</v>
      </c>
      <c r="W678" t="str">
        <f t="shared" si="32"/>
        <v>1045000056-60</v>
      </c>
      <c r="X678" s="25">
        <v>0</v>
      </c>
    </row>
    <row r="679" spans="13:24">
      <c r="M679">
        <v>22</v>
      </c>
      <c r="N679" s="1">
        <v>52</v>
      </c>
      <c r="O679">
        <v>100000</v>
      </c>
      <c r="P679" t="str">
        <f t="shared" si="33"/>
        <v>2252100000</v>
      </c>
      <c r="Q679" t="str">
        <f>VLOOKUP(N679,'Base rates'!$F$2:$H$1126,3,FALSE)</f>
        <v>51-55</v>
      </c>
      <c r="R679" s="24">
        <f t="shared" si="31"/>
        <v>0.39176345846804084</v>
      </c>
      <c r="T679" t="s">
        <v>22</v>
      </c>
      <c r="U679">
        <v>450000</v>
      </c>
      <c r="V679">
        <v>10</v>
      </c>
      <c r="W679" t="str">
        <f t="shared" si="32"/>
        <v>1045000061-65</v>
      </c>
      <c r="X679" s="25">
        <v>0</v>
      </c>
    </row>
    <row r="680" spans="13:24">
      <c r="M680">
        <v>22</v>
      </c>
      <c r="N680" s="1">
        <v>53</v>
      </c>
      <c r="O680">
        <v>100000</v>
      </c>
      <c r="P680" t="str">
        <f t="shared" si="33"/>
        <v>2253100000</v>
      </c>
      <c r="Q680" t="str">
        <f>VLOOKUP(N680,'Base rates'!$F$2:$H$1126,3,FALSE)</f>
        <v>51-55</v>
      </c>
      <c r="R680" s="24">
        <f t="shared" si="31"/>
        <v>0.39176345846804084</v>
      </c>
      <c r="T680" t="s">
        <v>23</v>
      </c>
      <c r="U680">
        <v>450000</v>
      </c>
      <c r="V680">
        <v>10</v>
      </c>
      <c r="W680" t="str">
        <f t="shared" si="32"/>
        <v>1045000066-70</v>
      </c>
      <c r="X680" s="25">
        <v>0</v>
      </c>
    </row>
    <row r="681" spans="13:24">
      <c r="M681">
        <v>22</v>
      </c>
      <c r="N681" s="1">
        <v>54</v>
      </c>
      <c r="O681">
        <v>100000</v>
      </c>
      <c r="P681" t="str">
        <f t="shared" si="33"/>
        <v>2254100000</v>
      </c>
      <c r="Q681" t="str">
        <f>VLOOKUP(N681,'Base rates'!$F$2:$H$1126,3,FALSE)</f>
        <v>51-55</v>
      </c>
      <c r="R681" s="24">
        <f t="shared" si="31"/>
        <v>0.39176345846804084</v>
      </c>
      <c r="T681" t="s">
        <v>24</v>
      </c>
      <c r="U681">
        <v>450000</v>
      </c>
      <c r="V681">
        <v>10</v>
      </c>
      <c r="W681" t="str">
        <f t="shared" si="32"/>
        <v>1045000071-75</v>
      </c>
      <c r="X681" s="25">
        <v>0</v>
      </c>
    </row>
    <row r="682" spans="13:24">
      <c r="M682">
        <v>22</v>
      </c>
      <c r="N682" s="1">
        <v>55</v>
      </c>
      <c r="O682">
        <v>100000</v>
      </c>
      <c r="P682" t="str">
        <f t="shared" si="33"/>
        <v>2255100000</v>
      </c>
      <c r="Q682" t="str">
        <f>VLOOKUP(N682,'Base rates'!$F$2:$H$1126,3,FALSE)</f>
        <v>51-55</v>
      </c>
      <c r="R682" s="24">
        <f t="shared" si="31"/>
        <v>0.39176345846804084</v>
      </c>
      <c r="T682" t="s">
        <v>25</v>
      </c>
      <c r="U682">
        <v>450000</v>
      </c>
      <c r="V682">
        <v>10</v>
      </c>
      <c r="W682" t="str">
        <f t="shared" si="32"/>
        <v>1045000076-80</v>
      </c>
      <c r="X682" s="25">
        <v>0</v>
      </c>
    </row>
    <row r="683" spans="13:24">
      <c r="M683">
        <v>22</v>
      </c>
      <c r="N683" s="1">
        <v>56</v>
      </c>
      <c r="O683">
        <v>100000</v>
      </c>
      <c r="P683" t="str">
        <f t="shared" si="33"/>
        <v>2256100000</v>
      </c>
      <c r="Q683" t="str">
        <f>VLOOKUP(N683,'Base rates'!$F$2:$H$1126,3,FALSE)</f>
        <v>56-60</v>
      </c>
      <c r="R683" s="24">
        <f t="shared" si="31"/>
        <v>0.27588774527632343</v>
      </c>
      <c r="T683" t="s">
        <v>26</v>
      </c>
      <c r="U683">
        <v>450000</v>
      </c>
      <c r="V683">
        <v>10</v>
      </c>
      <c r="W683" t="str">
        <f t="shared" si="32"/>
        <v>10450000&gt;80</v>
      </c>
      <c r="X683" s="25">
        <v>0</v>
      </c>
    </row>
    <row r="684" spans="13:24">
      <c r="M684">
        <v>22</v>
      </c>
      <c r="N684" s="1">
        <v>57</v>
      </c>
      <c r="O684">
        <v>100000</v>
      </c>
      <c r="P684" t="str">
        <f t="shared" si="33"/>
        <v>2257100000</v>
      </c>
      <c r="Q684" t="str">
        <f>VLOOKUP(N684,'Base rates'!$F$2:$H$1126,3,FALSE)</f>
        <v>56-60</v>
      </c>
      <c r="R684" s="24">
        <f t="shared" si="31"/>
        <v>0.27588774527632343</v>
      </c>
      <c r="T684" t="s">
        <v>27</v>
      </c>
      <c r="U684">
        <v>500000</v>
      </c>
      <c r="V684">
        <v>10</v>
      </c>
      <c r="W684" t="str">
        <f t="shared" si="32"/>
        <v>105000006-25</v>
      </c>
      <c r="X684" s="25">
        <v>0</v>
      </c>
    </row>
    <row r="685" spans="13:24">
      <c r="M685">
        <v>22</v>
      </c>
      <c r="N685" s="1">
        <v>58</v>
      </c>
      <c r="O685">
        <v>100000</v>
      </c>
      <c r="P685" t="str">
        <f t="shared" si="33"/>
        <v>2258100000</v>
      </c>
      <c r="Q685" t="str">
        <f>VLOOKUP(N685,'Base rates'!$F$2:$H$1126,3,FALSE)</f>
        <v>56-60</v>
      </c>
      <c r="R685" s="24">
        <f t="shared" si="31"/>
        <v>0.27588774527632343</v>
      </c>
      <c r="T685" t="s">
        <v>17</v>
      </c>
      <c r="U685">
        <v>500000</v>
      </c>
      <c r="V685">
        <v>10</v>
      </c>
      <c r="W685" t="str">
        <f t="shared" si="32"/>
        <v>1050000026-35</v>
      </c>
      <c r="X685" s="25">
        <v>0</v>
      </c>
    </row>
    <row r="686" spans="13:24">
      <c r="M686">
        <v>22</v>
      </c>
      <c r="N686" s="1">
        <v>59</v>
      </c>
      <c r="O686">
        <v>100000</v>
      </c>
      <c r="P686" t="str">
        <f t="shared" si="33"/>
        <v>2259100000</v>
      </c>
      <c r="Q686" t="str">
        <f>VLOOKUP(N686,'Base rates'!$F$2:$H$1126,3,FALSE)</f>
        <v>56-60</v>
      </c>
      <c r="R686" s="24">
        <f t="shared" si="31"/>
        <v>0.27588774527632343</v>
      </c>
      <c r="T686" t="s">
        <v>18</v>
      </c>
      <c r="U686">
        <v>500000</v>
      </c>
      <c r="V686">
        <v>10</v>
      </c>
      <c r="W686" t="str">
        <f t="shared" si="32"/>
        <v>1050000036-45</v>
      </c>
      <c r="X686" s="25">
        <v>0</v>
      </c>
    </row>
    <row r="687" spans="13:24">
      <c r="M687">
        <v>22</v>
      </c>
      <c r="N687" s="1">
        <v>60</v>
      </c>
      <c r="O687">
        <v>100000</v>
      </c>
      <c r="P687" t="str">
        <f t="shared" si="33"/>
        <v>2260100000</v>
      </c>
      <c r="Q687" t="str">
        <f>VLOOKUP(N687,'Base rates'!$F$2:$H$1126,3,FALSE)</f>
        <v>56-60</v>
      </c>
      <c r="R687" s="24">
        <f t="shared" si="31"/>
        <v>0.27588774527632343</v>
      </c>
      <c r="T687" t="s">
        <v>19</v>
      </c>
      <c r="U687">
        <v>500000</v>
      </c>
      <c r="V687">
        <v>10</v>
      </c>
      <c r="W687" t="str">
        <f t="shared" si="32"/>
        <v>1050000046-50</v>
      </c>
      <c r="X687" s="25">
        <v>0</v>
      </c>
    </row>
    <row r="688" spans="13:24">
      <c r="M688">
        <v>22</v>
      </c>
      <c r="N688" s="1">
        <v>61</v>
      </c>
      <c r="O688">
        <v>100000</v>
      </c>
      <c r="P688" t="str">
        <f t="shared" si="33"/>
        <v>2261100000</v>
      </c>
      <c r="Q688" t="str">
        <f>VLOOKUP(N688,'Base rates'!$F$2:$H$1126,3,FALSE)</f>
        <v>61-65</v>
      </c>
      <c r="R688" s="24">
        <f t="shared" si="31"/>
        <v>0.20390767633394835</v>
      </c>
      <c r="T688" t="s">
        <v>20</v>
      </c>
      <c r="U688">
        <v>500000</v>
      </c>
      <c r="V688">
        <v>10</v>
      </c>
      <c r="W688" t="str">
        <f t="shared" si="32"/>
        <v>1050000051-55</v>
      </c>
      <c r="X688" s="25">
        <v>0</v>
      </c>
    </row>
    <row r="689" spans="13:24">
      <c r="M689">
        <v>22</v>
      </c>
      <c r="N689" s="1">
        <v>62</v>
      </c>
      <c r="O689">
        <v>100000</v>
      </c>
      <c r="P689" t="str">
        <f t="shared" si="33"/>
        <v>2262100000</v>
      </c>
      <c r="Q689" t="str">
        <f>VLOOKUP(N689,'Base rates'!$F$2:$H$1126,3,FALSE)</f>
        <v>61-65</v>
      </c>
      <c r="R689" s="24">
        <f t="shared" si="31"/>
        <v>0.20390767633394835</v>
      </c>
      <c r="T689" t="s">
        <v>21</v>
      </c>
      <c r="U689">
        <v>500000</v>
      </c>
      <c r="V689">
        <v>10</v>
      </c>
      <c r="W689" t="str">
        <f t="shared" si="32"/>
        <v>1050000056-60</v>
      </c>
      <c r="X689" s="25">
        <v>0</v>
      </c>
    </row>
    <row r="690" spans="13:24">
      <c r="M690">
        <v>22</v>
      </c>
      <c r="N690" s="1">
        <v>63</v>
      </c>
      <c r="O690">
        <v>100000</v>
      </c>
      <c r="P690" t="str">
        <f t="shared" si="33"/>
        <v>2263100000</v>
      </c>
      <c r="Q690" t="str">
        <f>VLOOKUP(N690,'Base rates'!$F$2:$H$1126,3,FALSE)</f>
        <v>61-65</v>
      </c>
      <c r="R690" s="24">
        <f t="shared" si="31"/>
        <v>0.20390767633394835</v>
      </c>
      <c r="T690" t="s">
        <v>22</v>
      </c>
      <c r="U690">
        <v>500000</v>
      </c>
      <c r="V690">
        <v>10</v>
      </c>
      <c r="W690" t="str">
        <f t="shared" si="32"/>
        <v>1050000061-65</v>
      </c>
      <c r="X690" s="25">
        <v>0</v>
      </c>
    </row>
    <row r="691" spans="13:24">
      <c r="M691">
        <v>22</v>
      </c>
      <c r="N691" s="1">
        <v>64</v>
      </c>
      <c r="O691">
        <v>100000</v>
      </c>
      <c r="P691" t="str">
        <f t="shared" si="33"/>
        <v>2264100000</v>
      </c>
      <c r="Q691" t="str">
        <f>VLOOKUP(N691,'Base rates'!$F$2:$H$1126,3,FALSE)</f>
        <v>61-65</v>
      </c>
      <c r="R691" s="24">
        <f t="shared" si="31"/>
        <v>0.20390767633394835</v>
      </c>
      <c r="T691" t="s">
        <v>23</v>
      </c>
      <c r="U691">
        <v>500000</v>
      </c>
      <c r="V691">
        <v>10</v>
      </c>
      <c r="W691" t="str">
        <f t="shared" si="32"/>
        <v>1050000066-70</v>
      </c>
      <c r="X691" s="25">
        <v>0</v>
      </c>
    </row>
    <row r="692" spans="13:24">
      <c r="M692">
        <v>22</v>
      </c>
      <c r="N692" s="1">
        <v>65</v>
      </c>
      <c r="O692">
        <v>100000</v>
      </c>
      <c r="P692" t="str">
        <f t="shared" si="33"/>
        <v>2265100000</v>
      </c>
      <c r="Q692" t="str">
        <f>VLOOKUP(N692,'Base rates'!$F$2:$H$1126,3,FALSE)</f>
        <v>61-65</v>
      </c>
      <c r="R692" s="24">
        <f t="shared" si="31"/>
        <v>0.20390767633394835</v>
      </c>
      <c r="T692" t="s">
        <v>24</v>
      </c>
      <c r="U692">
        <v>500000</v>
      </c>
      <c r="V692">
        <v>10</v>
      </c>
      <c r="W692" t="str">
        <f t="shared" si="32"/>
        <v>1050000071-75</v>
      </c>
      <c r="X692" s="25">
        <v>0</v>
      </c>
    </row>
    <row r="693" spans="13:24">
      <c r="M693">
        <v>22</v>
      </c>
      <c r="N693" s="1">
        <v>66</v>
      </c>
      <c r="O693">
        <v>100000</v>
      </c>
      <c r="P693" t="str">
        <f t="shared" si="33"/>
        <v>2266100000</v>
      </c>
      <c r="Q693" t="str">
        <f>VLOOKUP(N693,'Base rates'!$F$2:$H$1126,3,FALSE)</f>
        <v>66-70</v>
      </c>
      <c r="R693" s="24">
        <f t="shared" si="31"/>
        <v>0.19117409459160495</v>
      </c>
      <c r="T693" t="s">
        <v>25</v>
      </c>
      <c r="U693">
        <v>500000</v>
      </c>
      <c r="V693">
        <v>10</v>
      </c>
      <c r="W693" t="str">
        <f t="shared" si="32"/>
        <v>1050000076-80</v>
      </c>
      <c r="X693" s="25">
        <v>0</v>
      </c>
    </row>
    <row r="694" spans="13:24">
      <c r="M694">
        <v>22</v>
      </c>
      <c r="N694" s="1">
        <v>67</v>
      </c>
      <c r="O694">
        <v>100000</v>
      </c>
      <c r="P694" t="str">
        <f t="shared" si="33"/>
        <v>2267100000</v>
      </c>
      <c r="Q694" t="str">
        <f>VLOOKUP(N694,'Base rates'!$F$2:$H$1126,3,FALSE)</f>
        <v>66-70</v>
      </c>
      <c r="R694" s="24">
        <f t="shared" si="31"/>
        <v>0.19117409459160495</v>
      </c>
      <c r="T694" t="s">
        <v>26</v>
      </c>
      <c r="U694">
        <v>500000</v>
      </c>
      <c r="V694">
        <v>10</v>
      </c>
      <c r="W694" t="str">
        <f t="shared" si="32"/>
        <v>10500000&gt;80</v>
      </c>
      <c r="X694" s="25">
        <v>0</v>
      </c>
    </row>
    <row r="695" spans="13:24">
      <c r="M695">
        <v>22</v>
      </c>
      <c r="N695" s="1">
        <v>68</v>
      </c>
      <c r="O695">
        <v>100000</v>
      </c>
      <c r="P695" t="str">
        <f t="shared" si="33"/>
        <v>2268100000</v>
      </c>
      <c r="Q695" t="str">
        <f>VLOOKUP(N695,'Base rates'!$F$2:$H$1126,3,FALSE)</f>
        <v>66-70</v>
      </c>
      <c r="R695" s="24">
        <f t="shared" si="31"/>
        <v>0.19117409459160495</v>
      </c>
    </row>
    <row r="696" spans="13:24">
      <c r="M696">
        <v>22</v>
      </c>
      <c r="N696" s="1">
        <v>69</v>
      </c>
      <c r="O696">
        <v>100000</v>
      </c>
      <c r="P696" t="str">
        <f t="shared" si="33"/>
        <v>2269100000</v>
      </c>
      <c r="Q696" t="str">
        <f>VLOOKUP(N696,'Base rates'!$F$2:$H$1126,3,FALSE)</f>
        <v>66-70</v>
      </c>
      <c r="R696" s="24">
        <f t="shared" si="31"/>
        <v>0.19117409459160495</v>
      </c>
    </row>
    <row r="697" spans="13:24">
      <c r="M697">
        <v>22</v>
      </c>
      <c r="N697" s="1">
        <v>70</v>
      </c>
      <c r="O697">
        <v>100000</v>
      </c>
      <c r="P697" t="str">
        <f t="shared" si="33"/>
        <v>2270100000</v>
      </c>
      <c r="Q697" t="str">
        <f>VLOOKUP(N697,'Base rates'!$F$2:$H$1126,3,FALSE)</f>
        <v>66-70</v>
      </c>
      <c r="R697" s="24">
        <f t="shared" si="31"/>
        <v>0.19117409459160495</v>
      </c>
    </row>
    <row r="698" spans="13:24">
      <c r="M698">
        <v>22</v>
      </c>
      <c r="N698" s="1">
        <v>71</v>
      </c>
      <c r="O698">
        <v>100000</v>
      </c>
      <c r="P698" t="str">
        <f t="shared" si="33"/>
        <v>2271100000</v>
      </c>
      <c r="Q698" t="str">
        <f>VLOOKUP(N698,'Base rates'!$F$2:$H$1126,3,FALSE)</f>
        <v>71-75</v>
      </c>
      <c r="R698" s="24">
        <f t="shared" si="31"/>
        <v>0.18695979513210204</v>
      </c>
    </row>
    <row r="699" spans="13:24">
      <c r="M699">
        <v>22</v>
      </c>
      <c r="N699" s="1">
        <v>72</v>
      </c>
      <c r="O699">
        <v>100000</v>
      </c>
      <c r="P699" t="str">
        <f t="shared" si="33"/>
        <v>2272100000</v>
      </c>
      <c r="Q699" t="str">
        <f>VLOOKUP(N699,'Base rates'!$F$2:$H$1126,3,FALSE)</f>
        <v>71-75</v>
      </c>
      <c r="R699" s="24">
        <f t="shared" si="31"/>
        <v>0.18695979513210204</v>
      </c>
    </row>
    <row r="700" spans="13:24">
      <c r="M700">
        <v>22</v>
      </c>
      <c r="N700" s="1">
        <v>73</v>
      </c>
      <c r="O700">
        <v>100000</v>
      </c>
      <c r="P700" t="str">
        <f t="shared" si="33"/>
        <v>2273100000</v>
      </c>
      <c r="Q700" t="str">
        <f>VLOOKUP(N700,'Base rates'!$F$2:$H$1126,3,FALSE)</f>
        <v>71-75</v>
      </c>
      <c r="R700" s="24">
        <f t="shared" si="31"/>
        <v>0.18695979513210204</v>
      </c>
    </row>
    <row r="701" spans="13:24">
      <c r="M701">
        <v>22</v>
      </c>
      <c r="N701" s="1">
        <v>74</v>
      </c>
      <c r="O701">
        <v>100000</v>
      </c>
      <c r="P701" t="str">
        <f t="shared" si="33"/>
        <v>2274100000</v>
      </c>
      <c r="Q701" t="str">
        <f>VLOOKUP(N701,'Base rates'!$F$2:$H$1126,3,FALSE)</f>
        <v>71-75</v>
      </c>
      <c r="R701" s="24">
        <f t="shared" si="31"/>
        <v>0.18695979513210204</v>
      </c>
    </row>
    <row r="702" spans="13:24">
      <c r="M702">
        <v>22</v>
      </c>
      <c r="N702" s="1">
        <v>75</v>
      </c>
      <c r="O702">
        <v>100000</v>
      </c>
      <c r="P702" t="str">
        <f t="shared" si="33"/>
        <v>2275100000</v>
      </c>
      <c r="Q702" t="str">
        <f>VLOOKUP(N702,'Base rates'!$F$2:$H$1126,3,FALSE)</f>
        <v>71-75</v>
      </c>
      <c r="R702" s="24">
        <f t="shared" si="31"/>
        <v>0.18695979513210204</v>
      </c>
    </row>
    <row r="703" spans="13:24">
      <c r="M703">
        <v>22</v>
      </c>
      <c r="N703" s="1">
        <v>76</v>
      </c>
      <c r="O703">
        <v>100000</v>
      </c>
      <c r="P703" t="str">
        <f t="shared" si="33"/>
        <v>2276100000</v>
      </c>
      <c r="Q703" t="str">
        <f>VLOOKUP(N703,'Base rates'!$F$2:$H$1126,3,FALSE)</f>
        <v>76-80</v>
      </c>
      <c r="R703" s="24">
        <f t="shared" si="31"/>
        <v>0.18111140000388648</v>
      </c>
    </row>
    <row r="704" spans="13:24">
      <c r="M704">
        <v>22</v>
      </c>
      <c r="N704" s="1">
        <v>77</v>
      </c>
      <c r="O704">
        <v>100000</v>
      </c>
      <c r="P704" t="str">
        <f t="shared" si="33"/>
        <v>2277100000</v>
      </c>
      <c r="Q704" t="str">
        <f>VLOOKUP(N704,'Base rates'!$F$2:$H$1126,3,FALSE)</f>
        <v>76-80</v>
      </c>
      <c r="R704" s="24">
        <f t="shared" si="31"/>
        <v>0.18111140000388648</v>
      </c>
    </row>
    <row r="705" spans="13:18">
      <c r="M705">
        <v>22</v>
      </c>
      <c r="N705" s="1">
        <v>78</v>
      </c>
      <c r="O705">
        <v>100000</v>
      </c>
      <c r="P705" t="str">
        <f t="shared" si="33"/>
        <v>2278100000</v>
      </c>
      <c r="Q705" t="str">
        <f>VLOOKUP(N705,'Base rates'!$F$2:$H$1126,3,FALSE)</f>
        <v>76-80</v>
      </c>
      <c r="R705" s="24">
        <f t="shared" si="31"/>
        <v>0.18111140000388648</v>
      </c>
    </row>
    <row r="706" spans="13:18">
      <c r="M706">
        <v>22</v>
      </c>
      <c r="N706" s="1">
        <v>79</v>
      </c>
      <c r="O706">
        <v>100000</v>
      </c>
      <c r="P706" t="str">
        <f t="shared" si="33"/>
        <v>2279100000</v>
      </c>
      <c r="Q706" t="str">
        <f>VLOOKUP(N706,'Base rates'!$F$2:$H$1126,3,FALSE)</f>
        <v>76-80</v>
      </c>
      <c r="R706" s="24">
        <f t="shared" si="31"/>
        <v>0.18111140000388648</v>
      </c>
    </row>
    <row r="707" spans="13:18">
      <c r="M707">
        <v>22</v>
      </c>
      <c r="N707" s="1">
        <v>80</v>
      </c>
      <c r="O707">
        <v>100000</v>
      </c>
      <c r="P707" t="str">
        <f t="shared" si="33"/>
        <v>2280100000</v>
      </c>
      <c r="Q707" t="str">
        <f>VLOOKUP(N707,'Base rates'!$F$2:$H$1126,3,FALSE)</f>
        <v>76-80</v>
      </c>
      <c r="R707" s="24">
        <f t="shared" ref="R707:R770" si="34">VLOOKUP(M707&amp;O707&amp;Q707,$W$2:$X$694,2,FALSE)</f>
        <v>0.18111140000388648</v>
      </c>
    </row>
    <row r="708" spans="13:18">
      <c r="M708">
        <v>22</v>
      </c>
      <c r="N708" s="1">
        <v>81</v>
      </c>
      <c r="O708">
        <v>100000</v>
      </c>
      <c r="P708" t="str">
        <f t="shared" ref="P708:P771" si="35">M708&amp;N708&amp;O708</f>
        <v>2281100000</v>
      </c>
      <c r="Q708" t="str">
        <f>VLOOKUP(N708,'Base rates'!$F$2:$H$1126,3,FALSE)</f>
        <v>&gt;80</v>
      </c>
      <c r="R708" s="24">
        <f t="shared" si="34"/>
        <v>0.17629675019051327</v>
      </c>
    </row>
    <row r="709" spans="13:18">
      <c r="M709">
        <v>22</v>
      </c>
      <c r="N709" s="1">
        <v>82</v>
      </c>
      <c r="O709">
        <v>100000</v>
      </c>
      <c r="P709" t="str">
        <f t="shared" si="35"/>
        <v>2282100000</v>
      </c>
      <c r="Q709" t="str">
        <f>VLOOKUP(N709,'Base rates'!$F$2:$H$1126,3,FALSE)</f>
        <v>&gt;80</v>
      </c>
      <c r="R709" s="24">
        <f t="shared" si="34"/>
        <v>0.17629675019051327</v>
      </c>
    </row>
    <row r="710" spans="13:18">
      <c r="M710">
        <v>22</v>
      </c>
      <c r="N710" s="1">
        <v>83</v>
      </c>
      <c r="O710">
        <v>100000</v>
      </c>
      <c r="P710" t="str">
        <f t="shared" si="35"/>
        <v>2283100000</v>
      </c>
      <c r="Q710" t="str">
        <f>VLOOKUP(N710,'Base rates'!$F$2:$H$1126,3,FALSE)</f>
        <v>&gt;80</v>
      </c>
      <c r="R710" s="24">
        <f t="shared" si="34"/>
        <v>0.17629675019051327</v>
      </c>
    </row>
    <row r="711" spans="13:18">
      <c r="M711">
        <v>22</v>
      </c>
      <c r="N711" s="1">
        <v>84</v>
      </c>
      <c r="O711">
        <v>100000</v>
      </c>
      <c r="P711" t="str">
        <f t="shared" si="35"/>
        <v>2284100000</v>
      </c>
      <c r="Q711" t="str">
        <f>VLOOKUP(N711,'Base rates'!$F$2:$H$1126,3,FALSE)</f>
        <v>&gt;80</v>
      </c>
      <c r="R711" s="24">
        <f t="shared" si="34"/>
        <v>0.17629675019051327</v>
      </c>
    </row>
    <row r="712" spans="13:18">
      <c r="M712">
        <v>22</v>
      </c>
      <c r="N712" s="1">
        <v>85</v>
      </c>
      <c r="O712">
        <v>100000</v>
      </c>
      <c r="P712" t="str">
        <f t="shared" si="35"/>
        <v>2285100000</v>
      </c>
      <c r="Q712" t="str">
        <f>VLOOKUP(N712,'Base rates'!$F$2:$H$1126,3,FALSE)</f>
        <v>&gt;80</v>
      </c>
      <c r="R712" s="24">
        <f t="shared" si="34"/>
        <v>0.17629675019051327</v>
      </c>
    </row>
    <row r="713" spans="13:18">
      <c r="M713">
        <v>22</v>
      </c>
      <c r="N713" s="1">
        <v>86</v>
      </c>
      <c r="O713">
        <v>100000</v>
      </c>
      <c r="P713" t="str">
        <f t="shared" si="35"/>
        <v>2286100000</v>
      </c>
      <c r="Q713" t="str">
        <f>VLOOKUP(N713,'Base rates'!$F$2:$H$1126,3,FALSE)</f>
        <v>&gt;80</v>
      </c>
      <c r="R713" s="24">
        <f t="shared" si="34"/>
        <v>0.17629675019051327</v>
      </c>
    </row>
    <row r="714" spans="13:18">
      <c r="M714">
        <v>22</v>
      </c>
      <c r="N714" s="1">
        <v>87</v>
      </c>
      <c r="O714">
        <v>100000</v>
      </c>
      <c r="P714" t="str">
        <f t="shared" si="35"/>
        <v>2287100000</v>
      </c>
      <c r="Q714" t="str">
        <f>VLOOKUP(N714,'Base rates'!$F$2:$H$1126,3,FALSE)</f>
        <v>&gt;80</v>
      </c>
      <c r="R714" s="24">
        <f t="shared" si="34"/>
        <v>0.17629675019051327</v>
      </c>
    </row>
    <row r="715" spans="13:18">
      <c r="M715">
        <v>22</v>
      </c>
      <c r="N715" s="1">
        <v>88</v>
      </c>
      <c r="O715">
        <v>100000</v>
      </c>
      <c r="P715" t="str">
        <f t="shared" si="35"/>
        <v>2288100000</v>
      </c>
      <c r="Q715" t="str">
        <f>VLOOKUP(N715,'Base rates'!$F$2:$H$1126,3,FALSE)</f>
        <v>&gt;80</v>
      </c>
      <c r="R715" s="24">
        <f t="shared" si="34"/>
        <v>0.17629675019051327</v>
      </c>
    </row>
    <row r="716" spans="13:18">
      <c r="M716">
        <v>22</v>
      </c>
      <c r="N716" s="1">
        <v>89</v>
      </c>
      <c r="O716">
        <v>100000</v>
      </c>
      <c r="P716" t="str">
        <f t="shared" si="35"/>
        <v>2289100000</v>
      </c>
      <c r="Q716" t="str">
        <f>VLOOKUP(N716,'Base rates'!$F$2:$H$1126,3,FALSE)</f>
        <v>&gt;80</v>
      </c>
      <c r="R716" s="24">
        <f t="shared" si="34"/>
        <v>0.17629675019051327</v>
      </c>
    </row>
    <row r="717" spans="13:18">
      <c r="M717">
        <v>22</v>
      </c>
      <c r="N717" s="1">
        <v>90</v>
      </c>
      <c r="O717">
        <v>100000</v>
      </c>
      <c r="P717" t="str">
        <f t="shared" si="35"/>
        <v>2290100000</v>
      </c>
      <c r="Q717" t="str">
        <f>VLOOKUP(N717,'Base rates'!$F$2:$H$1126,3,FALSE)</f>
        <v>&gt;80</v>
      </c>
      <c r="R717" s="24">
        <f t="shared" si="34"/>
        <v>0.17629675019051327</v>
      </c>
    </row>
    <row r="718" spans="13:18">
      <c r="M718">
        <v>22</v>
      </c>
      <c r="N718" s="1">
        <v>91</v>
      </c>
      <c r="O718">
        <v>100000</v>
      </c>
      <c r="P718" t="str">
        <f t="shared" si="35"/>
        <v>2291100000</v>
      </c>
      <c r="Q718" t="str">
        <f>VLOOKUP(N718,'Base rates'!$F$2:$H$1126,3,FALSE)</f>
        <v>&gt;80</v>
      </c>
      <c r="R718" s="24">
        <f t="shared" si="34"/>
        <v>0.17629675019051327</v>
      </c>
    </row>
    <row r="719" spans="13:18">
      <c r="M719">
        <v>22</v>
      </c>
      <c r="N719" s="1">
        <v>92</v>
      </c>
      <c r="O719">
        <v>100000</v>
      </c>
      <c r="P719" t="str">
        <f t="shared" si="35"/>
        <v>2292100000</v>
      </c>
      <c r="Q719" t="str">
        <f>VLOOKUP(N719,'Base rates'!$F$2:$H$1126,3,FALSE)</f>
        <v>&gt;80</v>
      </c>
      <c r="R719" s="24">
        <f t="shared" si="34"/>
        <v>0.17629675019051327</v>
      </c>
    </row>
    <row r="720" spans="13:18">
      <c r="M720">
        <v>22</v>
      </c>
      <c r="N720" s="1">
        <v>93</v>
      </c>
      <c r="O720">
        <v>100000</v>
      </c>
      <c r="P720" t="str">
        <f t="shared" si="35"/>
        <v>2293100000</v>
      </c>
      <c r="Q720" t="str">
        <f>VLOOKUP(N720,'Base rates'!$F$2:$H$1126,3,FALSE)</f>
        <v>&gt;80</v>
      </c>
      <c r="R720" s="24">
        <f t="shared" si="34"/>
        <v>0.17629675019051327</v>
      </c>
    </row>
    <row r="721" spans="13:18">
      <c r="M721">
        <v>22</v>
      </c>
      <c r="N721" s="1">
        <v>94</v>
      </c>
      <c r="O721">
        <v>100000</v>
      </c>
      <c r="P721" t="str">
        <f t="shared" si="35"/>
        <v>2294100000</v>
      </c>
      <c r="Q721" t="str">
        <f>VLOOKUP(N721,'Base rates'!$F$2:$H$1126,3,FALSE)</f>
        <v>&gt;80</v>
      </c>
      <c r="R721" s="24">
        <f t="shared" si="34"/>
        <v>0.17629675019051327</v>
      </c>
    </row>
    <row r="722" spans="13:18">
      <c r="M722">
        <v>22</v>
      </c>
      <c r="N722" s="1">
        <v>95</v>
      </c>
      <c r="O722">
        <v>100000</v>
      </c>
      <c r="P722" t="str">
        <f t="shared" si="35"/>
        <v>2295100000</v>
      </c>
      <c r="Q722" t="str">
        <f>VLOOKUP(N722,'Base rates'!$F$2:$H$1126,3,FALSE)</f>
        <v>&gt;80</v>
      </c>
      <c r="R722" s="24">
        <f t="shared" si="34"/>
        <v>0.17629675019051327</v>
      </c>
    </row>
    <row r="723" spans="13:18">
      <c r="M723">
        <v>22</v>
      </c>
      <c r="N723" s="1">
        <v>96</v>
      </c>
      <c r="O723">
        <v>100000</v>
      </c>
      <c r="P723" t="str">
        <f t="shared" si="35"/>
        <v>2296100000</v>
      </c>
      <c r="Q723" t="str">
        <f>VLOOKUP(N723,'Base rates'!$F$2:$H$1126,3,FALSE)</f>
        <v>&gt;80</v>
      </c>
      <c r="R723" s="24">
        <f t="shared" si="34"/>
        <v>0.17629675019051327</v>
      </c>
    </row>
    <row r="724" spans="13:18">
      <c r="M724">
        <v>22</v>
      </c>
      <c r="N724" s="1">
        <v>97</v>
      </c>
      <c r="O724">
        <v>100000</v>
      </c>
      <c r="P724" t="str">
        <f t="shared" si="35"/>
        <v>2297100000</v>
      </c>
      <c r="Q724" t="str">
        <f>VLOOKUP(N724,'Base rates'!$F$2:$H$1126,3,FALSE)</f>
        <v>&gt;80</v>
      </c>
      <c r="R724" s="24">
        <f t="shared" si="34"/>
        <v>0.17629675019051327</v>
      </c>
    </row>
    <row r="725" spans="13:18">
      <c r="M725">
        <v>22</v>
      </c>
      <c r="N725" s="1">
        <v>98</v>
      </c>
      <c r="O725">
        <v>100000</v>
      </c>
      <c r="P725" t="str">
        <f t="shared" si="35"/>
        <v>2298100000</v>
      </c>
      <c r="Q725" t="str">
        <f>VLOOKUP(N725,'Base rates'!$F$2:$H$1126,3,FALSE)</f>
        <v>&gt;80</v>
      </c>
      <c r="R725" s="24">
        <f t="shared" si="34"/>
        <v>0.17629675019051327</v>
      </c>
    </row>
    <row r="726" spans="13:18">
      <c r="M726">
        <v>22</v>
      </c>
      <c r="N726" s="1">
        <v>99</v>
      </c>
      <c r="O726">
        <v>100000</v>
      </c>
      <c r="P726" t="str">
        <f t="shared" si="35"/>
        <v>2299100000</v>
      </c>
      <c r="Q726" t="str">
        <f>VLOOKUP(N726,'Base rates'!$F$2:$H$1126,3,FALSE)</f>
        <v>&gt;80</v>
      </c>
      <c r="R726" s="24">
        <f t="shared" si="34"/>
        <v>0.17629675019051327</v>
      </c>
    </row>
    <row r="727" spans="13:18">
      <c r="M727">
        <v>22</v>
      </c>
      <c r="N727" s="1">
        <v>100</v>
      </c>
      <c r="O727">
        <v>100000</v>
      </c>
      <c r="P727" t="str">
        <f t="shared" si="35"/>
        <v>22100100000</v>
      </c>
      <c r="Q727" t="str">
        <f>VLOOKUP(N727,'Base rates'!$F$2:$H$1126,3,FALSE)</f>
        <v>&gt;80</v>
      </c>
      <c r="R727" s="24">
        <f t="shared" si="34"/>
        <v>0.17629675019051327</v>
      </c>
    </row>
    <row r="728" spans="13:18">
      <c r="M728">
        <v>22</v>
      </c>
      <c r="N728" s="1">
        <v>101</v>
      </c>
      <c r="O728">
        <v>100000</v>
      </c>
      <c r="P728" t="str">
        <f t="shared" si="35"/>
        <v>22101100000</v>
      </c>
      <c r="Q728" t="str">
        <f>VLOOKUP(N728,'Base rates'!$F$2:$H$1126,3,FALSE)</f>
        <v>&gt;80</v>
      </c>
      <c r="R728" s="24">
        <f t="shared" si="34"/>
        <v>0.17629675019051327</v>
      </c>
    </row>
    <row r="729" spans="13:18">
      <c r="M729">
        <v>22</v>
      </c>
      <c r="N729" s="1">
        <v>102</v>
      </c>
      <c r="O729">
        <v>100000</v>
      </c>
      <c r="P729" t="str">
        <f t="shared" si="35"/>
        <v>22102100000</v>
      </c>
      <c r="Q729" t="str">
        <f>VLOOKUP(N729,'Base rates'!$F$2:$H$1126,3,FALSE)</f>
        <v>&gt;80</v>
      </c>
      <c r="R729" s="24">
        <f t="shared" si="34"/>
        <v>0.17629675019051327</v>
      </c>
    </row>
    <row r="730" spans="13:18">
      <c r="M730">
        <v>22</v>
      </c>
      <c r="N730" s="1">
        <v>103</v>
      </c>
      <c r="O730">
        <v>100000</v>
      </c>
      <c r="P730" t="str">
        <f t="shared" si="35"/>
        <v>22103100000</v>
      </c>
      <c r="Q730" t="str">
        <f>VLOOKUP(N730,'Base rates'!$F$2:$H$1126,3,FALSE)</f>
        <v>&gt;80</v>
      </c>
      <c r="R730" s="24">
        <f t="shared" si="34"/>
        <v>0.17629675019051327</v>
      </c>
    </row>
    <row r="731" spans="13:18">
      <c r="M731">
        <v>22</v>
      </c>
      <c r="N731" s="1">
        <v>104</v>
      </c>
      <c r="O731">
        <v>100000</v>
      </c>
      <c r="P731" t="str">
        <f t="shared" si="35"/>
        <v>22104100000</v>
      </c>
      <c r="Q731" t="str">
        <f>VLOOKUP(N731,'Base rates'!$F$2:$H$1126,3,FALSE)</f>
        <v>&gt;80</v>
      </c>
      <c r="R731" s="24">
        <f t="shared" si="34"/>
        <v>0.17629675019051327</v>
      </c>
    </row>
    <row r="732" spans="13:18">
      <c r="M732">
        <v>22</v>
      </c>
      <c r="N732" s="1">
        <v>105</v>
      </c>
      <c r="O732">
        <v>100000</v>
      </c>
      <c r="P732" t="str">
        <f t="shared" si="35"/>
        <v>22105100000</v>
      </c>
      <c r="Q732" t="str">
        <f>VLOOKUP(N732,'Base rates'!$F$2:$H$1126,3,FALSE)</f>
        <v>&gt;80</v>
      </c>
      <c r="R732" s="24">
        <f t="shared" si="34"/>
        <v>0.17629675019051327</v>
      </c>
    </row>
    <row r="733" spans="13:18">
      <c r="M733">
        <v>22</v>
      </c>
      <c r="N733" s="1">
        <v>106</v>
      </c>
      <c r="O733">
        <v>100000</v>
      </c>
      <c r="P733" t="str">
        <f t="shared" si="35"/>
        <v>22106100000</v>
      </c>
      <c r="Q733" t="str">
        <f>VLOOKUP(N733,'Base rates'!$F$2:$H$1126,3,FALSE)</f>
        <v>&gt;80</v>
      </c>
      <c r="R733" s="24">
        <f t="shared" si="34"/>
        <v>0.17629675019051327</v>
      </c>
    </row>
    <row r="734" spans="13:18">
      <c r="M734">
        <v>22</v>
      </c>
      <c r="N734" s="1">
        <v>107</v>
      </c>
      <c r="O734">
        <v>100000</v>
      </c>
      <c r="P734" t="str">
        <f t="shared" si="35"/>
        <v>22107100000</v>
      </c>
      <c r="Q734" t="str">
        <f>VLOOKUP(N734,'Base rates'!$F$2:$H$1126,3,FALSE)</f>
        <v>&gt;80</v>
      </c>
      <c r="R734" s="24">
        <f t="shared" si="34"/>
        <v>0.17629675019051327</v>
      </c>
    </row>
    <row r="735" spans="13:18">
      <c r="M735">
        <v>22</v>
      </c>
      <c r="N735" s="1">
        <v>108</v>
      </c>
      <c r="O735">
        <v>100000</v>
      </c>
      <c r="P735" t="str">
        <f t="shared" si="35"/>
        <v>22108100000</v>
      </c>
      <c r="Q735" t="str">
        <f>VLOOKUP(N735,'Base rates'!$F$2:$H$1126,3,FALSE)</f>
        <v>&gt;80</v>
      </c>
      <c r="R735" s="24">
        <f t="shared" si="34"/>
        <v>0.17629675019051327</v>
      </c>
    </row>
    <row r="736" spans="13:18">
      <c r="M736">
        <v>22</v>
      </c>
      <c r="N736" s="1">
        <v>109</v>
      </c>
      <c r="O736">
        <v>100000</v>
      </c>
      <c r="P736" t="str">
        <f t="shared" si="35"/>
        <v>22109100000</v>
      </c>
      <c r="Q736" t="str">
        <f>VLOOKUP(N736,'Base rates'!$F$2:$H$1126,3,FALSE)</f>
        <v>&gt;80</v>
      </c>
      <c r="R736" s="24">
        <f t="shared" si="34"/>
        <v>0.17629675019051327</v>
      </c>
    </row>
    <row r="737" spans="13:18">
      <c r="M737">
        <v>22</v>
      </c>
      <c r="N737" s="1">
        <v>110</v>
      </c>
      <c r="O737">
        <v>100000</v>
      </c>
      <c r="P737" t="str">
        <f t="shared" si="35"/>
        <v>22110100000</v>
      </c>
      <c r="Q737" t="str">
        <f>VLOOKUP(N737,'Base rates'!$F$2:$H$1126,3,FALSE)</f>
        <v>&gt;80</v>
      </c>
      <c r="R737" s="24">
        <f t="shared" si="34"/>
        <v>0.17629675019051327</v>
      </c>
    </row>
    <row r="738" spans="13:18">
      <c r="M738">
        <v>22</v>
      </c>
      <c r="N738" s="1">
        <v>111</v>
      </c>
      <c r="O738">
        <v>100000</v>
      </c>
      <c r="P738" t="str">
        <f t="shared" si="35"/>
        <v>22111100000</v>
      </c>
      <c r="Q738" t="str">
        <f>VLOOKUP(N738,'Base rates'!$F$2:$H$1126,3,FALSE)</f>
        <v>&gt;80</v>
      </c>
      <c r="R738" s="24">
        <f t="shared" si="34"/>
        <v>0.17629675019051327</v>
      </c>
    </row>
    <row r="739" spans="13:18">
      <c r="M739">
        <v>22</v>
      </c>
      <c r="N739" s="1">
        <v>112</v>
      </c>
      <c r="O739">
        <v>100000</v>
      </c>
      <c r="P739" t="str">
        <f t="shared" si="35"/>
        <v>22112100000</v>
      </c>
      <c r="Q739" t="str">
        <f>VLOOKUP(N739,'Base rates'!$F$2:$H$1126,3,FALSE)</f>
        <v>&gt;80</v>
      </c>
      <c r="R739" s="24">
        <f t="shared" si="34"/>
        <v>0.17629675019051327</v>
      </c>
    </row>
    <row r="740" spans="13:18">
      <c r="M740">
        <v>22</v>
      </c>
      <c r="N740" s="1">
        <v>113</v>
      </c>
      <c r="O740">
        <v>100000</v>
      </c>
      <c r="P740" t="str">
        <f t="shared" si="35"/>
        <v>22113100000</v>
      </c>
      <c r="Q740" t="str">
        <f>VLOOKUP(N740,'Base rates'!$F$2:$H$1126,3,FALSE)</f>
        <v>&gt;80</v>
      </c>
      <c r="R740" s="24">
        <f t="shared" si="34"/>
        <v>0.17629675019051327</v>
      </c>
    </row>
    <row r="741" spans="13:18">
      <c r="M741">
        <v>22</v>
      </c>
      <c r="N741" s="1">
        <v>114</v>
      </c>
      <c r="O741">
        <v>100000</v>
      </c>
      <c r="P741" t="str">
        <f t="shared" si="35"/>
        <v>22114100000</v>
      </c>
      <c r="Q741" t="str">
        <f>VLOOKUP(N741,'Base rates'!$F$2:$H$1126,3,FALSE)</f>
        <v>&gt;80</v>
      </c>
      <c r="R741" s="24">
        <f t="shared" si="34"/>
        <v>0.17629675019051327</v>
      </c>
    </row>
    <row r="742" spans="13:18">
      <c r="M742">
        <v>22</v>
      </c>
      <c r="N742" s="1">
        <v>115</v>
      </c>
      <c r="O742">
        <v>100000</v>
      </c>
      <c r="P742" t="str">
        <f t="shared" si="35"/>
        <v>22115100000</v>
      </c>
      <c r="Q742" t="str">
        <f>VLOOKUP(N742,'Base rates'!$F$2:$H$1126,3,FALSE)</f>
        <v>&gt;80</v>
      </c>
      <c r="R742" s="24">
        <f t="shared" si="34"/>
        <v>0.17629675019051327</v>
      </c>
    </row>
    <row r="743" spans="13:18">
      <c r="M743">
        <v>22</v>
      </c>
      <c r="N743" s="1">
        <v>116</v>
      </c>
      <c r="O743">
        <v>100000</v>
      </c>
      <c r="P743" t="str">
        <f t="shared" si="35"/>
        <v>22116100000</v>
      </c>
      <c r="Q743" t="str">
        <f>VLOOKUP(N743,'Base rates'!$F$2:$H$1126,3,FALSE)</f>
        <v>&gt;80</v>
      </c>
      <c r="R743" s="24">
        <f t="shared" si="34"/>
        <v>0.17629675019051327</v>
      </c>
    </row>
    <row r="744" spans="13:18">
      <c r="M744">
        <v>22</v>
      </c>
      <c r="N744" s="1">
        <v>117</v>
      </c>
      <c r="O744">
        <v>100000</v>
      </c>
      <c r="P744" t="str">
        <f t="shared" si="35"/>
        <v>22117100000</v>
      </c>
      <c r="Q744" t="str">
        <f>VLOOKUP(N744,'Base rates'!$F$2:$H$1126,3,FALSE)</f>
        <v>&gt;80</v>
      </c>
      <c r="R744" s="24">
        <f t="shared" si="34"/>
        <v>0.17629675019051327</v>
      </c>
    </row>
    <row r="745" spans="13:18">
      <c r="M745">
        <v>22</v>
      </c>
      <c r="N745" s="1">
        <v>118</v>
      </c>
      <c r="O745">
        <v>100000</v>
      </c>
      <c r="P745" t="str">
        <f t="shared" si="35"/>
        <v>22118100000</v>
      </c>
      <c r="Q745" t="str">
        <f>VLOOKUP(N745,'Base rates'!$F$2:$H$1126,3,FALSE)</f>
        <v>&gt;80</v>
      </c>
      <c r="R745" s="24">
        <f t="shared" si="34"/>
        <v>0.17629675019051327</v>
      </c>
    </row>
    <row r="746" spans="13:18">
      <c r="M746">
        <v>22</v>
      </c>
      <c r="N746" s="1">
        <v>119</v>
      </c>
      <c r="O746">
        <v>100000</v>
      </c>
      <c r="P746" t="str">
        <f t="shared" si="35"/>
        <v>22119100000</v>
      </c>
      <c r="Q746" t="str">
        <f>VLOOKUP(N746,'Base rates'!$F$2:$H$1126,3,FALSE)</f>
        <v>&gt;80</v>
      </c>
      <c r="R746" s="24">
        <f t="shared" si="34"/>
        <v>0.17629675019051327</v>
      </c>
    </row>
    <row r="747" spans="13:18">
      <c r="M747">
        <v>22</v>
      </c>
      <c r="N747" s="1">
        <v>120</v>
      </c>
      <c r="O747">
        <v>100000</v>
      </c>
      <c r="P747" t="str">
        <f t="shared" si="35"/>
        <v>22120100000</v>
      </c>
      <c r="Q747" t="str">
        <f>VLOOKUP(N747,'Base rates'!$F$2:$H$1126,3,FALSE)</f>
        <v>&gt;80</v>
      </c>
      <c r="R747" s="24">
        <f t="shared" si="34"/>
        <v>0.17629675019051327</v>
      </c>
    </row>
    <row r="748" spans="13:18">
      <c r="M748">
        <v>22</v>
      </c>
      <c r="N748" s="1">
        <v>121</v>
      </c>
      <c r="O748">
        <v>100000</v>
      </c>
      <c r="P748" t="str">
        <f t="shared" si="35"/>
        <v>22121100000</v>
      </c>
      <c r="Q748" t="str">
        <f>VLOOKUP(N748,'Base rates'!$F$2:$H$1126,3,FALSE)</f>
        <v>&gt;80</v>
      </c>
      <c r="R748" s="24">
        <f t="shared" si="34"/>
        <v>0.17629675019051327</v>
      </c>
    </row>
    <row r="749" spans="13:18">
      <c r="M749">
        <v>22</v>
      </c>
      <c r="N749" s="1">
        <v>122</v>
      </c>
      <c r="O749">
        <v>100000</v>
      </c>
      <c r="P749" t="str">
        <f t="shared" si="35"/>
        <v>22122100000</v>
      </c>
      <c r="Q749" t="str">
        <f>VLOOKUP(N749,'Base rates'!$F$2:$H$1126,3,FALSE)</f>
        <v>&gt;80</v>
      </c>
      <c r="R749" s="24">
        <f t="shared" si="34"/>
        <v>0.17629675019051327</v>
      </c>
    </row>
    <row r="750" spans="13:18">
      <c r="M750">
        <v>22</v>
      </c>
      <c r="N750" s="1">
        <v>123</v>
      </c>
      <c r="O750">
        <v>100000</v>
      </c>
      <c r="P750" t="str">
        <f t="shared" si="35"/>
        <v>22123100000</v>
      </c>
      <c r="Q750" t="str">
        <f>VLOOKUP(N750,'Base rates'!$F$2:$H$1126,3,FALSE)</f>
        <v>&gt;80</v>
      </c>
      <c r="R750" s="24">
        <f t="shared" si="34"/>
        <v>0.17629675019051327</v>
      </c>
    </row>
    <row r="751" spans="13:18">
      <c r="M751">
        <v>22</v>
      </c>
      <c r="N751" s="1">
        <v>124</v>
      </c>
      <c r="O751">
        <v>100000</v>
      </c>
      <c r="P751" t="str">
        <f t="shared" si="35"/>
        <v>22124100000</v>
      </c>
      <c r="Q751" t="str">
        <f>VLOOKUP(N751,'Base rates'!$F$2:$H$1126,3,FALSE)</f>
        <v>&gt;80</v>
      </c>
      <c r="R751" s="24">
        <f t="shared" si="34"/>
        <v>0.17629675019051327</v>
      </c>
    </row>
    <row r="752" spans="13:18">
      <c r="M752">
        <v>22</v>
      </c>
      <c r="N752" s="1">
        <v>125</v>
      </c>
      <c r="O752">
        <v>100000</v>
      </c>
      <c r="P752" t="str">
        <f t="shared" si="35"/>
        <v>22125100000</v>
      </c>
      <c r="Q752" t="str">
        <f>VLOOKUP(N752,'Base rates'!$F$2:$H$1126,3,FALSE)</f>
        <v>&gt;80</v>
      </c>
      <c r="R752" s="24">
        <f t="shared" si="34"/>
        <v>0.17629675019051327</v>
      </c>
    </row>
    <row r="753" spans="13:18">
      <c r="M753">
        <v>23</v>
      </c>
      <c r="N753" s="1">
        <v>1</v>
      </c>
      <c r="O753">
        <v>100000</v>
      </c>
      <c r="P753" t="str">
        <f t="shared" si="35"/>
        <v>231100000</v>
      </c>
      <c r="Q753" t="str">
        <f>VLOOKUP(N753,'Base rates'!$F$2:$H$1126,3,FALSE)</f>
        <v>6-25</v>
      </c>
      <c r="R753" s="24">
        <f t="shared" si="34"/>
        <v>0.51567915109761964</v>
      </c>
    </row>
    <row r="754" spans="13:18">
      <c r="M754">
        <v>23</v>
      </c>
      <c r="N754" s="1">
        <v>2</v>
      </c>
      <c r="O754">
        <v>100000</v>
      </c>
      <c r="P754" t="str">
        <f t="shared" si="35"/>
        <v>232100000</v>
      </c>
      <c r="Q754" t="str">
        <f>VLOOKUP(N754,'Base rates'!$F$2:$H$1126,3,FALSE)</f>
        <v>6-25</v>
      </c>
      <c r="R754" s="24">
        <f t="shared" si="34"/>
        <v>0.51567915109761964</v>
      </c>
    </row>
    <row r="755" spans="13:18">
      <c r="M755">
        <v>23</v>
      </c>
      <c r="N755" s="1">
        <v>3</v>
      </c>
      <c r="O755">
        <v>100000</v>
      </c>
      <c r="P755" t="str">
        <f t="shared" si="35"/>
        <v>233100000</v>
      </c>
      <c r="Q755" t="str">
        <f>VLOOKUP(N755,'Base rates'!$F$2:$H$1126,3,FALSE)</f>
        <v>6-25</v>
      </c>
      <c r="R755" s="24">
        <f t="shared" si="34"/>
        <v>0.51567915109761964</v>
      </c>
    </row>
    <row r="756" spans="13:18">
      <c r="M756">
        <v>23</v>
      </c>
      <c r="N756" s="1">
        <v>4</v>
      </c>
      <c r="O756">
        <v>100000</v>
      </c>
      <c r="P756" t="str">
        <f t="shared" si="35"/>
        <v>234100000</v>
      </c>
      <c r="Q756" t="str">
        <f>VLOOKUP(N756,'Base rates'!$F$2:$H$1126,3,FALSE)</f>
        <v>6-25</v>
      </c>
      <c r="R756" s="24">
        <f t="shared" si="34"/>
        <v>0.51567915109761964</v>
      </c>
    </row>
    <row r="757" spans="13:18">
      <c r="M757">
        <v>23</v>
      </c>
      <c r="N757" s="1">
        <v>5</v>
      </c>
      <c r="O757">
        <v>100000</v>
      </c>
      <c r="P757" t="str">
        <f t="shared" si="35"/>
        <v>235100000</v>
      </c>
      <c r="Q757" t="str">
        <f>VLOOKUP(N757,'Base rates'!$F$2:$H$1126,3,FALSE)</f>
        <v>6-25</v>
      </c>
      <c r="R757" s="24">
        <f t="shared" si="34"/>
        <v>0.51567915109761964</v>
      </c>
    </row>
    <row r="758" spans="13:18">
      <c r="M758">
        <v>23</v>
      </c>
      <c r="N758" s="1">
        <v>6</v>
      </c>
      <c r="O758">
        <v>100000</v>
      </c>
      <c r="P758" t="str">
        <f t="shared" si="35"/>
        <v>236100000</v>
      </c>
      <c r="Q758" t="str">
        <f>VLOOKUP(N758,'Base rates'!$F$2:$H$1126,3,FALSE)</f>
        <v>6-25</v>
      </c>
      <c r="R758" s="24">
        <f t="shared" si="34"/>
        <v>0.51567915109761964</v>
      </c>
    </row>
    <row r="759" spans="13:18">
      <c r="M759">
        <v>23</v>
      </c>
      <c r="N759" s="1">
        <v>7</v>
      </c>
      <c r="O759">
        <v>100000</v>
      </c>
      <c r="P759" t="str">
        <f t="shared" si="35"/>
        <v>237100000</v>
      </c>
      <c r="Q759" t="str">
        <f>VLOOKUP(N759,'Base rates'!$F$2:$H$1126,3,FALSE)</f>
        <v>6-25</v>
      </c>
      <c r="R759" s="24">
        <f t="shared" si="34"/>
        <v>0.51567915109761964</v>
      </c>
    </row>
    <row r="760" spans="13:18">
      <c r="M760">
        <v>23</v>
      </c>
      <c r="N760" s="1">
        <v>8</v>
      </c>
      <c r="O760">
        <v>100000</v>
      </c>
      <c r="P760" t="str">
        <f t="shared" si="35"/>
        <v>238100000</v>
      </c>
      <c r="Q760" t="str">
        <f>VLOOKUP(N760,'Base rates'!$F$2:$H$1126,3,FALSE)</f>
        <v>6-25</v>
      </c>
      <c r="R760" s="24">
        <f t="shared" si="34"/>
        <v>0.51567915109761964</v>
      </c>
    </row>
    <row r="761" spans="13:18">
      <c r="M761">
        <v>23</v>
      </c>
      <c r="N761" s="1">
        <v>9</v>
      </c>
      <c r="O761">
        <v>100000</v>
      </c>
      <c r="P761" t="str">
        <f t="shared" si="35"/>
        <v>239100000</v>
      </c>
      <c r="Q761" t="str">
        <f>VLOOKUP(N761,'Base rates'!$F$2:$H$1126,3,FALSE)</f>
        <v>6-25</v>
      </c>
      <c r="R761" s="24">
        <f t="shared" si="34"/>
        <v>0.51567915109761964</v>
      </c>
    </row>
    <row r="762" spans="13:18">
      <c r="M762">
        <v>23</v>
      </c>
      <c r="N762" s="1">
        <v>10</v>
      </c>
      <c r="O762">
        <v>100000</v>
      </c>
      <c r="P762" t="str">
        <f t="shared" si="35"/>
        <v>2310100000</v>
      </c>
      <c r="Q762" t="str">
        <f>VLOOKUP(N762,'Base rates'!$F$2:$H$1126,3,FALSE)</f>
        <v>6-25</v>
      </c>
      <c r="R762" s="24">
        <f t="shared" si="34"/>
        <v>0.51567915109761964</v>
      </c>
    </row>
    <row r="763" spans="13:18">
      <c r="M763">
        <v>23</v>
      </c>
      <c r="N763" s="1">
        <v>11</v>
      </c>
      <c r="O763">
        <v>100000</v>
      </c>
      <c r="P763" t="str">
        <f t="shared" si="35"/>
        <v>2311100000</v>
      </c>
      <c r="Q763" t="str">
        <f>VLOOKUP(N763,'Base rates'!$F$2:$H$1126,3,FALSE)</f>
        <v>6-25</v>
      </c>
      <c r="R763" s="24">
        <f t="shared" si="34"/>
        <v>0.51567915109761964</v>
      </c>
    </row>
    <row r="764" spans="13:18">
      <c r="M764">
        <v>23</v>
      </c>
      <c r="N764" s="1">
        <v>12</v>
      </c>
      <c r="O764">
        <v>100000</v>
      </c>
      <c r="P764" t="str">
        <f t="shared" si="35"/>
        <v>2312100000</v>
      </c>
      <c r="Q764" t="str">
        <f>VLOOKUP(N764,'Base rates'!$F$2:$H$1126,3,FALSE)</f>
        <v>6-25</v>
      </c>
      <c r="R764" s="24">
        <f t="shared" si="34"/>
        <v>0.51567915109761964</v>
      </c>
    </row>
    <row r="765" spans="13:18">
      <c r="M765">
        <v>23</v>
      </c>
      <c r="N765" s="1">
        <v>13</v>
      </c>
      <c r="O765">
        <v>100000</v>
      </c>
      <c r="P765" t="str">
        <f t="shared" si="35"/>
        <v>2313100000</v>
      </c>
      <c r="Q765" t="str">
        <f>VLOOKUP(N765,'Base rates'!$F$2:$H$1126,3,FALSE)</f>
        <v>6-25</v>
      </c>
      <c r="R765" s="24">
        <f t="shared" si="34"/>
        <v>0.51567915109761964</v>
      </c>
    </row>
    <row r="766" spans="13:18">
      <c r="M766">
        <v>23</v>
      </c>
      <c r="N766" s="1">
        <v>14</v>
      </c>
      <c r="O766">
        <v>100000</v>
      </c>
      <c r="P766" t="str">
        <f t="shared" si="35"/>
        <v>2314100000</v>
      </c>
      <c r="Q766" t="str">
        <f>VLOOKUP(N766,'Base rates'!$F$2:$H$1126,3,FALSE)</f>
        <v>6-25</v>
      </c>
      <c r="R766" s="24">
        <f t="shared" si="34"/>
        <v>0.51567915109761964</v>
      </c>
    </row>
    <row r="767" spans="13:18">
      <c r="M767">
        <v>23</v>
      </c>
      <c r="N767" s="1">
        <v>15</v>
      </c>
      <c r="O767">
        <v>100000</v>
      </c>
      <c r="P767" t="str">
        <f t="shared" si="35"/>
        <v>2315100000</v>
      </c>
      <c r="Q767" t="str">
        <f>VLOOKUP(N767,'Base rates'!$F$2:$H$1126,3,FALSE)</f>
        <v>6-25</v>
      </c>
      <c r="R767" s="24">
        <f t="shared" si="34"/>
        <v>0.51567915109761964</v>
      </c>
    </row>
    <row r="768" spans="13:18">
      <c r="M768">
        <v>23</v>
      </c>
      <c r="N768" s="1">
        <v>16</v>
      </c>
      <c r="O768">
        <v>100000</v>
      </c>
      <c r="P768" t="str">
        <f t="shared" si="35"/>
        <v>2316100000</v>
      </c>
      <c r="Q768" t="str">
        <f>VLOOKUP(N768,'Base rates'!$F$2:$H$1126,3,FALSE)</f>
        <v>6-25</v>
      </c>
      <c r="R768" s="24">
        <f t="shared" si="34"/>
        <v>0.51567915109761964</v>
      </c>
    </row>
    <row r="769" spans="13:18">
      <c r="M769">
        <v>23</v>
      </c>
      <c r="N769" s="1">
        <v>17</v>
      </c>
      <c r="O769">
        <v>100000</v>
      </c>
      <c r="P769" t="str">
        <f t="shared" si="35"/>
        <v>2317100000</v>
      </c>
      <c r="Q769" t="str">
        <f>VLOOKUP(N769,'Base rates'!$F$2:$H$1126,3,FALSE)</f>
        <v>6-25</v>
      </c>
      <c r="R769" s="24">
        <f t="shared" si="34"/>
        <v>0.51567915109761964</v>
      </c>
    </row>
    <row r="770" spans="13:18">
      <c r="M770">
        <v>23</v>
      </c>
      <c r="N770" s="1">
        <v>18</v>
      </c>
      <c r="O770">
        <v>100000</v>
      </c>
      <c r="P770" t="str">
        <f t="shared" si="35"/>
        <v>2318100000</v>
      </c>
      <c r="Q770" t="str">
        <f>VLOOKUP(N770,'Base rates'!$F$2:$H$1126,3,FALSE)</f>
        <v>6-25</v>
      </c>
      <c r="R770" s="24">
        <f t="shared" si="34"/>
        <v>0.51567915109761964</v>
      </c>
    </row>
    <row r="771" spans="13:18">
      <c r="M771">
        <v>23</v>
      </c>
      <c r="N771" s="1">
        <v>19</v>
      </c>
      <c r="O771">
        <v>100000</v>
      </c>
      <c r="P771" t="str">
        <f t="shared" si="35"/>
        <v>2319100000</v>
      </c>
      <c r="Q771" t="str">
        <f>VLOOKUP(N771,'Base rates'!$F$2:$H$1126,3,FALSE)</f>
        <v>6-25</v>
      </c>
      <c r="R771" s="24">
        <f t="shared" ref="R771:R834" si="36">VLOOKUP(M771&amp;O771&amp;Q771,$W$2:$X$694,2,FALSE)</f>
        <v>0.51567915109761964</v>
      </c>
    </row>
    <row r="772" spans="13:18">
      <c r="M772">
        <v>23</v>
      </c>
      <c r="N772" s="1">
        <v>20</v>
      </c>
      <c r="O772">
        <v>100000</v>
      </c>
      <c r="P772" t="str">
        <f t="shared" ref="P772:P835" si="37">M772&amp;N772&amp;O772</f>
        <v>2320100000</v>
      </c>
      <c r="Q772" t="str">
        <f>VLOOKUP(N772,'Base rates'!$F$2:$H$1126,3,FALSE)</f>
        <v>6-25</v>
      </c>
      <c r="R772" s="24">
        <f t="shared" si="36"/>
        <v>0.51567915109761964</v>
      </c>
    </row>
    <row r="773" spans="13:18">
      <c r="M773">
        <v>23</v>
      </c>
      <c r="N773" s="1">
        <v>21</v>
      </c>
      <c r="O773">
        <v>100000</v>
      </c>
      <c r="P773" t="str">
        <f t="shared" si="37"/>
        <v>2321100000</v>
      </c>
      <c r="Q773" t="str">
        <f>VLOOKUP(N773,'Base rates'!$F$2:$H$1126,3,FALSE)</f>
        <v>6-25</v>
      </c>
      <c r="R773" s="24">
        <f t="shared" si="36"/>
        <v>0.51567915109761964</v>
      </c>
    </row>
    <row r="774" spans="13:18">
      <c r="M774">
        <v>23</v>
      </c>
      <c r="N774" s="1">
        <v>22</v>
      </c>
      <c r="O774">
        <v>100000</v>
      </c>
      <c r="P774" t="str">
        <f t="shared" si="37"/>
        <v>2322100000</v>
      </c>
      <c r="Q774" t="str">
        <f>VLOOKUP(N774,'Base rates'!$F$2:$H$1126,3,FALSE)</f>
        <v>6-25</v>
      </c>
      <c r="R774" s="24">
        <f t="shared" si="36"/>
        <v>0.51567915109761964</v>
      </c>
    </row>
    <row r="775" spans="13:18">
      <c r="M775">
        <v>23</v>
      </c>
      <c r="N775" s="1">
        <v>23</v>
      </c>
      <c r="O775">
        <v>100000</v>
      </c>
      <c r="P775" t="str">
        <f t="shared" si="37"/>
        <v>2323100000</v>
      </c>
      <c r="Q775" t="str">
        <f>VLOOKUP(N775,'Base rates'!$F$2:$H$1126,3,FALSE)</f>
        <v>6-25</v>
      </c>
      <c r="R775" s="24">
        <f t="shared" si="36"/>
        <v>0.51567915109761964</v>
      </c>
    </row>
    <row r="776" spans="13:18">
      <c r="M776">
        <v>23</v>
      </c>
      <c r="N776" s="1">
        <v>24</v>
      </c>
      <c r="O776">
        <v>100000</v>
      </c>
      <c r="P776" t="str">
        <f t="shared" si="37"/>
        <v>2324100000</v>
      </c>
      <c r="Q776" t="str">
        <f>VLOOKUP(N776,'Base rates'!$F$2:$H$1126,3,FALSE)</f>
        <v>6-25</v>
      </c>
      <c r="R776" s="24">
        <f t="shared" si="36"/>
        <v>0.51567915109761964</v>
      </c>
    </row>
    <row r="777" spans="13:18">
      <c r="M777">
        <v>23</v>
      </c>
      <c r="N777" s="1">
        <v>25</v>
      </c>
      <c r="O777">
        <v>100000</v>
      </c>
      <c r="P777" t="str">
        <f t="shared" si="37"/>
        <v>2325100000</v>
      </c>
      <c r="Q777" t="str">
        <f>VLOOKUP(N777,'Base rates'!$F$2:$H$1126,3,FALSE)</f>
        <v>6-25</v>
      </c>
      <c r="R777" s="24">
        <f t="shared" si="36"/>
        <v>0.51567915109761964</v>
      </c>
    </row>
    <row r="778" spans="13:18">
      <c r="M778">
        <v>23</v>
      </c>
      <c r="N778" s="1">
        <v>26</v>
      </c>
      <c r="O778">
        <v>100000</v>
      </c>
      <c r="P778" t="str">
        <f t="shared" si="37"/>
        <v>2326100000</v>
      </c>
      <c r="Q778" t="str">
        <f>VLOOKUP(N778,'Base rates'!$F$2:$H$1126,3,FALSE)</f>
        <v>26-35</v>
      </c>
      <c r="R778" s="24">
        <f t="shared" si="36"/>
        <v>0.50707582680723484</v>
      </c>
    </row>
    <row r="779" spans="13:18">
      <c r="M779">
        <v>23</v>
      </c>
      <c r="N779" s="1">
        <v>27</v>
      </c>
      <c r="O779">
        <v>100000</v>
      </c>
      <c r="P779" t="str">
        <f t="shared" si="37"/>
        <v>2327100000</v>
      </c>
      <c r="Q779" t="str">
        <f>VLOOKUP(N779,'Base rates'!$F$2:$H$1126,3,FALSE)</f>
        <v>26-35</v>
      </c>
      <c r="R779" s="24">
        <f t="shared" si="36"/>
        <v>0.50707582680723484</v>
      </c>
    </row>
    <row r="780" spans="13:18">
      <c r="M780">
        <v>23</v>
      </c>
      <c r="N780" s="1">
        <v>28</v>
      </c>
      <c r="O780">
        <v>100000</v>
      </c>
      <c r="P780" t="str">
        <f t="shared" si="37"/>
        <v>2328100000</v>
      </c>
      <c r="Q780" t="str">
        <f>VLOOKUP(N780,'Base rates'!$F$2:$H$1126,3,FALSE)</f>
        <v>26-35</v>
      </c>
      <c r="R780" s="24">
        <f t="shared" si="36"/>
        <v>0.50707582680723484</v>
      </c>
    </row>
    <row r="781" spans="13:18">
      <c r="M781">
        <v>23</v>
      </c>
      <c r="N781" s="1">
        <v>29</v>
      </c>
      <c r="O781">
        <v>100000</v>
      </c>
      <c r="P781" t="str">
        <f t="shared" si="37"/>
        <v>2329100000</v>
      </c>
      <c r="Q781" t="str">
        <f>VLOOKUP(N781,'Base rates'!$F$2:$H$1126,3,FALSE)</f>
        <v>26-35</v>
      </c>
      <c r="R781" s="24">
        <f t="shared" si="36"/>
        <v>0.50707582680723484</v>
      </c>
    </row>
    <row r="782" spans="13:18">
      <c r="M782">
        <v>23</v>
      </c>
      <c r="N782" s="1">
        <v>30</v>
      </c>
      <c r="O782">
        <v>100000</v>
      </c>
      <c r="P782" t="str">
        <f t="shared" si="37"/>
        <v>2330100000</v>
      </c>
      <c r="Q782" t="str">
        <f>VLOOKUP(N782,'Base rates'!$F$2:$H$1126,3,FALSE)</f>
        <v>26-35</v>
      </c>
      <c r="R782" s="24">
        <f t="shared" si="36"/>
        <v>0.50707582680723484</v>
      </c>
    </row>
    <row r="783" spans="13:18">
      <c r="M783">
        <v>23</v>
      </c>
      <c r="N783" s="1">
        <v>31</v>
      </c>
      <c r="O783">
        <v>100000</v>
      </c>
      <c r="P783" t="str">
        <f t="shared" si="37"/>
        <v>2331100000</v>
      </c>
      <c r="Q783" t="str">
        <f>VLOOKUP(N783,'Base rates'!$F$2:$H$1126,3,FALSE)</f>
        <v>26-35</v>
      </c>
      <c r="R783" s="24">
        <f t="shared" si="36"/>
        <v>0.50707582680723484</v>
      </c>
    </row>
    <row r="784" spans="13:18">
      <c r="M784">
        <v>23</v>
      </c>
      <c r="N784" s="1">
        <v>32</v>
      </c>
      <c r="O784">
        <v>100000</v>
      </c>
      <c r="P784" t="str">
        <f t="shared" si="37"/>
        <v>2332100000</v>
      </c>
      <c r="Q784" t="str">
        <f>VLOOKUP(N784,'Base rates'!$F$2:$H$1126,3,FALSE)</f>
        <v>26-35</v>
      </c>
      <c r="R784" s="24">
        <f t="shared" si="36"/>
        <v>0.50707582680723484</v>
      </c>
    </row>
    <row r="785" spans="13:18">
      <c r="M785">
        <v>23</v>
      </c>
      <c r="N785" s="1">
        <v>33</v>
      </c>
      <c r="O785">
        <v>100000</v>
      </c>
      <c r="P785" t="str">
        <f t="shared" si="37"/>
        <v>2333100000</v>
      </c>
      <c r="Q785" t="str">
        <f>VLOOKUP(N785,'Base rates'!$F$2:$H$1126,3,FALSE)</f>
        <v>26-35</v>
      </c>
      <c r="R785" s="24">
        <f t="shared" si="36"/>
        <v>0.50707582680723484</v>
      </c>
    </row>
    <row r="786" spans="13:18">
      <c r="M786">
        <v>23</v>
      </c>
      <c r="N786" s="1">
        <v>34</v>
      </c>
      <c r="O786">
        <v>100000</v>
      </c>
      <c r="P786" t="str">
        <f t="shared" si="37"/>
        <v>2334100000</v>
      </c>
      <c r="Q786" t="str">
        <f>VLOOKUP(N786,'Base rates'!$F$2:$H$1126,3,FALSE)</f>
        <v>26-35</v>
      </c>
      <c r="R786" s="24">
        <f t="shared" si="36"/>
        <v>0.50707582680723484</v>
      </c>
    </row>
    <row r="787" spans="13:18">
      <c r="M787">
        <v>23</v>
      </c>
      <c r="N787" s="1">
        <v>35</v>
      </c>
      <c r="O787">
        <v>100000</v>
      </c>
      <c r="P787" t="str">
        <f t="shared" si="37"/>
        <v>2335100000</v>
      </c>
      <c r="Q787" t="str">
        <f>VLOOKUP(N787,'Base rates'!$F$2:$H$1126,3,FALSE)</f>
        <v>26-35</v>
      </c>
      <c r="R787" s="24">
        <f t="shared" si="36"/>
        <v>0.50707582680723484</v>
      </c>
    </row>
    <row r="788" spans="13:18">
      <c r="M788">
        <v>23</v>
      </c>
      <c r="N788" s="1">
        <v>36</v>
      </c>
      <c r="O788">
        <v>100000</v>
      </c>
      <c r="P788" t="str">
        <f t="shared" si="37"/>
        <v>2336100000</v>
      </c>
      <c r="Q788" t="str">
        <f>VLOOKUP(N788,'Base rates'!$F$2:$H$1126,3,FALSE)</f>
        <v>36-45</v>
      </c>
      <c r="R788" s="24">
        <f t="shared" si="36"/>
        <v>0.51570947364300102</v>
      </c>
    </row>
    <row r="789" spans="13:18">
      <c r="M789">
        <v>23</v>
      </c>
      <c r="N789" s="1">
        <v>37</v>
      </c>
      <c r="O789">
        <v>100000</v>
      </c>
      <c r="P789" t="str">
        <f t="shared" si="37"/>
        <v>2337100000</v>
      </c>
      <c r="Q789" t="str">
        <f>VLOOKUP(N789,'Base rates'!$F$2:$H$1126,3,FALSE)</f>
        <v>36-45</v>
      </c>
      <c r="R789" s="24">
        <f t="shared" si="36"/>
        <v>0.51570947364300102</v>
      </c>
    </row>
    <row r="790" spans="13:18">
      <c r="M790">
        <v>23</v>
      </c>
      <c r="N790" s="1">
        <v>38</v>
      </c>
      <c r="O790">
        <v>100000</v>
      </c>
      <c r="P790" t="str">
        <f t="shared" si="37"/>
        <v>2338100000</v>
      </c>
      <c r="Q790" t="str">
        <f>VLOOKUP(N790,'Base rates'!$F$2:$H$1126,3,FALSE)</f>
        <v>36-45</v>
      </c>
      <c r="R790" s="24">
        <f t="shared" si="36"/>
        <v>0.51570947364300102</v>
      </c>
    </row>
    <row r="791" spans="13:18">
      <c r="M791">
        <v>23</v>
      </c>
      <c r="N791" s="1">
        <v>39</v>
      </c>
      <c r="O791">
        <v>100000</v>
      </c>
      <c r="P791" t="str">
        <f t="shared" si="37"/>
        <v>2339100000</v>
      </c>
      <c r="Q791" t="str">
        <f>VLOOKUP(N791,'Base rates'!$F$2:$H$1126,3,FALSE)</f>
        <v>36-45</v>
      </c>
      <c r="R791" s="24">
        <f t="shared" si="36"/>
        <v>0.51570947364300102</v>
      </c>
    </row>
    <row r="792" spans="13:18">
      <c r="M792">
        <v>23</v>
      </c>
      <c r="N792" s="1">
        <v>40</v>
      </c>
      <c r="O792">
        <v>100000</v>
      </c>
      <c r="P792" t="str">
        <f t="shared" si="37"/>
        <v>2340100000</v>
      </c>
      <c r="Q792" t="str">
        <f>VLOOKUP(N792,'Base rates'!$F$2:$H$1126,3,FALSE)</f>
        <v>36-45</v>
      </c>
      <c r="R792" s="24">
        <f t="shared" si="36"/>
        <v>0.51570947364300102</v>
      </c>
    </row>
    <row r="793" spans="13:18">
      <c r="M793">
        <v>23</v>
      </c>
      <c r="N793" s="1">
        <v>41</v>
      </c>
      <c r="O793">
        <v>100000</v>
      </c>
      <c r="P793" t="str">
        <f t="shared" si="37"/>
        <v>2341100000</v>
      </c>
      <c r="Q793" t="str">
        <f>VLOOKUP(N793,'Base rates'!$F$2:$H$1126,3,FALSE)</f>
        <v>36-45</v>
      </c>
      <c r="R793" s="24">
        <f t="shared" si="36"/>
        <v>0.51570947364300102</v>
      </c>
    </row>
    <row r="794" spans="13:18">
      <c r="M794">
        <v>23</v>
      </c>
      <c r="N794" s="1">
        <v>42</v>
      </c>
      <c r="O794">
        <v>100000</v>
      </c>
      <c r="P794" t="str">
        <f t="shared" si="37"/>
        <v>2342100000</v>
      </c>
      <c r="Q794" t="str">
        <f>VLOOKUP(N794,'Base rates'!$F$2:$H$1126,3,FALSE)</f>
        <v>36-45</v>
      </c>
      <c r="R794" s="24">
        <f t="shared" si="36"/>
        <v>0.51570947364300102</v>
      </c>
    </row>
    <row r="795" spans="13:18">
      <c r="M795">
        <v>23</v>
      </c>
      <c r="N795" s="1">
        <v>43</v>
      </c>
      <c r="O795">
        <v>100000</v>
      </c>
      <c r="P795" t="str">
        <f t="shared" si="37"/>
        <v>2343100000</v>
      </c>
      <c r="Q795" t="str">
        <f>VLOOKUP(N795,'Base rates'!$F$2:$H$1126,3,FALSE)</f>
        <v>36-45</v>
      </c>
      <c r="R795" s="24">
        <f t="shared" si="36"/>
        <v>0.51570947364300102</v>
      </c>
    </row>
    <row r="796" spans="13:18">
      <c r="M796">
        <v>23</v>
      </c>
      <c r="N796" s="1">
        <v>44</v>
      </c>
      <c r="O796">
        <v>100000</v>
      </c>
      <c r="P796" t="str">
        <f t="shared" si="37"/>
        <v>2344100000</v>
      </c>
      <c r="Q796" t="str">
        <f>VLOOKUP(N796,'Base rates'!$F$2:$H$1126,3,FALSE)</f>
        <v>36-45</v>
      </c>
      <c r="R796" s="24">
        <f t="shared" si="36"/>
        <v>0.51570947364300102</v>
      </c>
    </row>
    <row r="797" spans="13:18">
      <c r="M797">
        <v>23</v>
      </c>
      <c r="N797" s="1">
        <v>45</v>
      </c>
      <c r="O797">
        <v>100000</v>
      </c>
      <c r="P797" t="str">
        <f t="shared" si="37"/>
        <v>2345100000</v>
      </c>
      <c r="Q797" t="str">
        <f>VLOOKUP(N797,'Base rates'!$F$2:$H$1126,3,FALSE)</f>
        <v>36-45</v>
      </c>
      <c r="R797" s="24">
        <f t="shared" si="36"/>
        <v>0.51570947364300102</v>
      </c>
    </row>
    <row r="798" spans="13:18">
      <c r="M798">
        <v>23</v>
      </c>
      <c r="N798" s="1">
        <v>46</v>
      </c>
      <c r="O798">
        <v>100000</v>
      </c>
      <c r="P798" t="str">
        <f t="shared" si="37"/>
        <v>2346100000</v>
      </c>
      <c r="Q798" t="str">
        <f>VLOOKUP(N798,'Base rates'!$F$2:$H$1126,3,FALSE)</f>
        <v>46-50</v>
      </c>
      <c r="R798" s="24">
        <f t="shared" si="36"/>
        <v>0.51163910918239797</v>
      </c>
    </row>
    <row r="799" spans="13:18">
      <c r="M799">
        <v>23</v>
      </c>
      <c r="N799" s="1">
        <v>47</v>
      </c>
      <c r="O799">
        <v>100000</v>
      </c>
      <c r="P799" t="str">
        <f t="shared" si="37"/>
        <v>2347100000</v>
      </c>
      <c r="Q799" t="str">
        <f>VLOOKUP(N799,'Base rates'!$F$2:$H$1126,3,FALSE)</f>
        <v>46-50</v>
      </c>
      <c r="R799" s="24">
        <f t="shared" si="36"/>
        <v>0.51163910918239797</v>
      </c>
    </row>
    <row r="800" spans="13:18">
      <c r="M800">
        <v>23</v>
      </c>
      <c r="N800" s="1">
        <v>48</v>
      </c>
      <c r="O800">
        <v>100000</v>
      </c>
      <c r="P800" t="str">
        <f t="shared" si="37"/>
        <v>2348100000</v>
      </c>
      <c r="Q800" t="str">
        <f>VLOOKUP(N800,'Base rates'!$F$2:$H$1126,3,FALSE)</f>
        <v>46-50</v>
      </c>
      <c r="R800" s="24">
        <f t="shared" si="36"/>
        <v>0.51163910918239797</v>
      </c>
    </row>
    <row r="801" spans="13:18">
      <c r="M801">
        <v>23</v>
      </c>
      <c r="N801" s="1">
        <v>49</v>
      </c>
      <c r="O801">
        <v>100000</v>
      </c>
      <c r="P801" t="str">
        <f t="shared" si="37"/>
        <v>2349100000</v>
      </c>
      <c r="Q801" t="str">
        <f>VLOOKUP(N801,'Base rates'!$F$2:$H$1126,3,FALSE)</f>
        <v>46-50</v>
      </c>
      <c r="R801" s="24">
        <f t="shared" si="36"/>
        <v>0.51163910918239797</v>
      </c>
    </row>
    <row r="802" spans="13:18">
      <c r="M802">
        <v>23</v>
      </c>
      <c r="N802" s="1">
        <v>50</v>
      </c>
      <c r="O802">
        <v>100000</v>
      </c>
      <c r="P802" t="str">
        <f t="shared" si="37"/>
        <v>2350100000</v>
      </c>
      <c r="Q802" t="str">
        <f>VLOOKUP(N802,'Base rates'!$F$2:$H$1126,3,FALSE)</f>
        <v>46-50</v>
      </c>
      <c r="R802" s="24">
        <f t="shared" si="36"/>
        <v>0.51163910918239797</v>
      </c>
    </row>
    <row r="803" spans="13:18">
      <c r="M803">
        <v>23</v>
      </c>
      <c r="N803" s="1">
        <v>51</v>
      </c>
      <c r="O803">
        <v>100000</v>
      </c>
      <c r="P803" t="str">
        <f t="shared" si="37"/>
        <v>2351100000</v>
      </c>
      <c r="Q803" t="str">
        <f>VLOOKUP(N803,'Base rates'!$F$2:$H$1126,3,FALSE)</f>
        <v>51-55</v>
      </c>
      <c r="R803" s="24">
        <f t="shared" si="36"/>
        <v>0.41885717145357204</v>
      </c>
    </row>
    <row r="804" spans="13:18">
      <c r="M804">
        <v>23</v>
      </c>
      <c r="N804" s="1">
        <v>52</v>
      </c>
      <c r="O804">
        <v>100000</v>
      </c>
      <c r="P804" t="str">
        <f t="shared" si="37"/>
        <v>2352100000</v>
      </c>
      <c r="Q804" t="str">
        <f>VLOOKUP(N804,'Base rates'!$F$2:$H$1126,3,FALSE)</f>
        <v>51-55</v>
      </c>
      <c r="R804" s="24">
        <f t="shared" si="36"/>
        <v>0.41885717145357204</v>
      </c>
    </row>
    <row r="805" spans="13:18">
      <c r="M805">
        <v>23</v>
      </c>
      <c r="N805" s="1">
        <v>53</v>
      </c>
      <c r="O805">
        <v>100000</v>
      </c>
      <c r="P805" t="str">
        <f t="shared" si="37"/>
        <v>2353100000</v>
      </c>
      <c r="Q805" t="str">
        <f>VLOOKUP(N805,'Base rates'!$F$2:$H$1126,3,FALSE)</f>
        <v>51-55</v>
      </c>
      <c r="R805" s="24">
        <f t="shared" si="36"/>
        <v>0.41885717145357204</v>
      </c>
    </row>
    <row r="806" spans="13:18">
      <c r="M806">
        <v>23</v>
      </c>
      <c r="N806" s="1">
        <v>54</v>
      </c>
      <c r="O806">
        <v>100000</v>
      </c>
      <c r="P806" t="str">
        <f t="shared" si="37"/>
        <v>2354100000</v>
      </c>
      <c r="Q806" t="str">
        <f>VLOOKUP(N806,'Base rates'!$F$2:$H$1126,3,FALSE)</f>
        <v>51-55</v>
      </c>
      <c r="R806" s="24">
        <f t="shared" si="36"/>
        <v>0.41885717145357204</v>
      </c>
    </row>
    <row r="807" spans="13:18">
      <c r="M807">
        <v>23</v>
      </c>
      <c r="N807" s="1">
        <v>55</v>
      </c>
      <c r="O807">
        <v>100000</v>
      </c>
      <c r="P807" t="str">
        <f t="shared" si="37"/>
        <v>2355100000</v>
      </c>
      <c r="Q807" t="str">
        <f>VLOOKUP(N807,'Base rates'!$F$2:$H$1126,3,FALSE)</f>
        <v>51-55</v>
      </c>
      <c r="R807" s="24">
        <f t="shared" si="36"/>
        <v>0.41885717145357204</v>
      </c>
    </row>
    <row r="808" spans="13:18">
      <c r="M808">
        <v>23</v>
      </c>
      <c r="N808" s="1">
        <v>56</v>
      </c>
      <c r="O808">
        <v>100000</v>
      </c>
      <c r="P808" t="str">
        <f t="shared" si="37"/>
        <v>2356100000</v>
      </c>
      <c r="Q808" t="str">
        <f>VLOOKUP(N808,'Base rates'!$F$2:$H$1126,3,FALSE)</f>
        <v>56-60</v>
      </c>
      <c r="R808" s="24">
        <f t="shared" si="36"/>
        <v>0.29099871602478389</v>
      </c>
    </row>
    <row r="809" spans="13:18">
      <c r="M809">
        <v>23</v>
      </c>
      <c r="N809" s="1">
        <v>57</v>
      </c>
      <c r="O809">
        <v>100000</v>
      </c>
      <c r="P809" t="str">
        <f t="shared" si="37"/>
        <v>2357100000</v>
      </c>
      <c r="Q809" t="str">
        <f>VLOOKUP(N809,'Base rates'!$F$2:$H$1126,3,FALSE)</f>
        <v>56-60</v>
      </c>
      <c r="R809" s="24">
        <f t="shared" si="36"/>
        <v>0.29099871602478389</v>
      </c>
    </row>
    <row r="810" spans="13:18">
      <c r="M810">
        <v>23</v>
      </c>
      <c r="N810" s="1">
        <v>58</v>
      </c>
      <c r="O810">
        <v>100000</v>
      </c>
      <c r="P810" t="str">
        <f t="shared" si="37"/>
        <v>2358100000</v>
      </c>
      <c r="Q810" t="str">
        <f>VLOOKUP(N810,'Base rates'!$F$2:$H$1126,3,FALSE)</f>
        <v>56-60</v>
      </c>
      <c r="R810" s="24">
        <f t="shared" si="36"/>
        <v>0.29099871602478389</v>
      </c>
    </row>
    <row r="811" spans="13:18">
      <c r="M811">
        <v>23</v>
      </c>
      <c r="N811" s="1">
        <v>59</v>
      </c>
      <c r="O811">
        <v>100000</v>
      </c>
      <c r="P811" t="str">
        <f t="shared" si="37"/>
        <v>2359100000</v>
      </c>
      <c r="Q811" t="str">
        <f>VLOOKUP(N811,'Base rates'!$F$2:$H$1126,3,FALSE)</f>
        <v>56-60</v>
      </c>
      <c r="R811" s="24">
        <f t="shared" si="36"/>
        <v>0.29099871602478389</v>
      </c>
    </row>
    <row r="812" spans="13:18">
      <c r="M812">
        <v>23</v>
      </c>
      <c r="N812" s="1">
        <v>60</v>
      </c>
      <c r="O812">
        <v>100000</v>
      </c>
      <c r="P812" t="str">
        <f t="shared" si="37"/>
        <v>2360100000</v>
      </c>
      <c r="Q812" t="str">
        <f>VLOOKUP(N812,'Base rates'!$F$2:$H$1126,3,FALSE)</f>
        <v>56-60</v>
      </c>
      <c r="R812" s="24">
        <f t="shared" si="36"/>
        <v>0.29099871602478389</v>
      </c>
    </row>
    <row r="813" spans="13:18">
      <c r="M813">
        <v>23</v>
      </c>
      <c r="N813" s="1">
        <v>61</v>
      </c>
      <c r="O813">
        <v>100000</v>
      </c>
      <c r="P813" t="str">
        <f t="shared" si="37"/>
        <v>2361100000</v>
      </c>
      <c r="Q813" t="str">
        <f>VLOOKUP(N813,'Base rates'!$F$2:$H$1126,3,FALSE)</f>
        <v>61-65</v>
      </c>
      <c r="R813" s="24">
        <f t="shared" si="36"/>
        <v>0.20331006526767781</v>
      </c>
    </row>
    <row r="814" spans="13:18">
      <c r="M814">
        <v>23</v>
      </c>
      <c r="N814" s="1">
        <v>62</v>
      </c>
      <c r="O814">
        <v>100000</v>
      </c>
      <c r="P814" t="str">
        <f t="shared" si="37"/>
        <v>2362100000</v>
      </c>
      <c r="Q814" t="str">
        <f>VLOOKUP(N814,'Base rates'!$F$2:$H$1126,3,FALSE)</f>
        <v>61-65</v>
      </c>
      <c r="R814" s="24">
        <f t="shared" si="36"/>
        <v>0.20331006526767781</v>
      </c>
    </row>
    <row r="815" spans="13:18">
      <c r="M815">
        <v>23</v>
      </c>
      <c r="N815" s="1">
        <v>63</v>
      </c>
      <c r="O815">
        <v>100000</v>
      </c>
      <c r="P815" t="str">
        <f t="shared" si="37"/>
        <v>2363100000</v>
      </c>
      <c r="Q815" t="str">
        <f>VLOOKUP(N815,'Base rates'!$F$2:$H$1126,3,FALSE)</f>
        <v>61-65</v>
      </c>
      <c r="R815" s="24">
        <f t="shared" si="36"/>
        <v>0.20331006526767781</v>
      </c>
    </row>
    <row r="816" spans="13:18">
      <c r="M816">
        <v>23</v>
      </c>
      <c r="N816" s="1">
        <v>64</v>
      </c>
      <c r="O816">
        <v>100000</v>
      </c>
      <c r="P816" t="str">
        <f t="shared" si="37"/>
        <v>2364100000</v>
      </c>
      <c r="Q816" t="str">
        <f>VLOOKUP(N816,'Base rates'!$F$2:$H$1126,3,FALSE)</f>
        <v>61-65</v>
      </c>
      <c r="R816" s="24">
        <f t="shared" si="36"/>
        <v>0.20331006526767781</v>
      </c>
    </row>
    <row r="817" spans="13:18">
      <c r="M817">
        <v>23</v>
      </c>
      <c r="N817" s="1">
        <v>65</v>
      </c>
      <c r="O817">
        <v>100000</v>
      </c>
      <c r="P817" t="str">
        <f t="shared" si="37"/>
        <v>2365100000</v>
      </c>
      <c r="Q817" t="str">
        <f>VLOOKUP(N817,'Base rates'!$F$2:$H$1126,3,FALSE)</f>
        <v>61-65</v>
      </c>
      <c r="R817" s="24">
        <f t="shared" si="36"/>
        <v>0.20331006526767781</v>
      </c>
    </row>
    <row r="818" spans="13:18">
      <c r="M818">
        <v>23</v>
      </c>
      <c r="N818" s="1">
        <v>66</v>
      </c>
      <c r="O818">
        <v>100000</v>
      </c>
      <c r="P818" t="str">
        <f t="shared" si="37"/>
        <v>2366100000</v>
      </c>
      <c r="Q818" t="str">
        <f>VLOOKUP(N818,'Base rates'!$F$2:$H$1126,3,FALSE)</f>
        <v>66-70</v>
      </c>
      <c r="R818" s="24">
        <f t="shared" si="36"/>
        <v>0.19652130105301635</v>
      </c>
    </row>
    <row r="819" spans="13:18">
      <c r="M819">
        <v>23</v>
      </c>
      <c r="N819" s="1">
        <v>67</v>
      </c>
      <c r="O819">
        <v>100000</v>
      </c>
      <c r="P819" t="str">
        <f t="shared" si="37"/>
        <v>2367100000</v>
      </c>
      <c r="Q819" t="str">
        <f>VLOOKUP(N819,'Base rates'!$F$2:$H$1126,3,FALSE)</f>
        <v>66-70</v>
      </c>
      <c r="R819" s="24">
        <f t="shared" si="36"/>
        <v>0.19652130105301635</v>
      </c>
    </row>
    <row r="820" spans="13:18">
      <c r="M820">
        <v>23</v>
      </c>
      <c r="N820" s="1">
        <v>68</v>
      </c>
      <c r="O820">
        <v>100000</v>
      </c>
      <c r="P820" t="str">
        <f t="shared" si="37"/>
        <v>2368100000</v>
      </c>
      <c r="Q820" t="str">
        <f>VLOOKUP(N820,'Base rates'!$F$2:$H$1126,3,FALSE)</f>
        <v>66-70</v>
      </c>
      <c r="R820" s="24">
        <f t="shared" si="36"/>
        <v>0.19652130105301635</v>
      </c>
    </row>
    <row r="821" spans="13:18">
      <c r="M821">
        <v>23</v>
      </c>
      <c r="N821" s="1">
        <v>69</v>
      </c>
      <c r="O821">
        <v>100000</v>
      </c>
      <c r="P821" t="str">
        <f t="shared" si="37"/>
        <v>2369100000</v>
      </c>
      <c r="Q821" t="str">
        <f>VLOOKUP(N821,'Base rates'!$F$2:$H$1126,3,FALSE)</f>
        <v>66-70</v>
      </c>
      <c r="R821" s="24">
        <f t="shared" si="36"/>
        <v>0.19652130105301635</v>
      </c>
    </row>
    <row r="822" spans="13:18">
      <c r="M822">
        <v>23</v>
      </c>
      <c r="N822" s="1">
        <v>70</v>
      </c>
      <c r="O822">
        <v>100000</v>
      </c>
      <c r="P822" t="str">
        <f t="shared" si="37"/>
        <v>2370100000</v>
      </c>
      <c r="Q822" t="str">
        <f>VLOOKUP(N822,'Base rates'!$F$2:$H$1126,3,FALSE)</f>
        <v>66-70</v>
      </c>
      <c r="R822" s="24">
        <f t="shared" si="36"/>
        <v>0.19652130105301635</v>
      </c>
    </row>
    <row r="823" spans="13:18">
      <c r="M823">
        <v>23</v>
      </c>
      <c r="N823" s="1">
        <v>71</v>
      </c>
      <c r="O823">
        <v>100000</v>
      </c>
      <c r="P823" t="str">
        <f t="shared" si="37"/>
        <v>2371100000</v>
      </c>
      <c r="Q823" t="str">
        <f>VLOOKUP(N823,'Base rates'!$F$2:$H$1126,3,FALSE)</f>
        <v>71-75</v>
      </c>
      <c r="R823" s="24">
        <f t="shared" si="36"/>
        <v>0.20027402777709435</v>
      </c>
    </row>
    <row r="824" spans="13:18">
      <c r="M824">
        <v>23</v>
      </c>
      <c r="N824" s="1">
        <v>72</v>
      </c>
      <c r="O824">
        <v>100000</v>
      </c>
      <c r="P824" t="str">
        <f t="shared" si="37"/>
        <v>2372100000</v>
      </c>
      <c r="Q824" t="str">
        <f>VLOOKUP(N824,'Base rates'!$F$2:$H$1126,3,FALSE)</f>
        <v>71-75</v>
      </c>
      <c r="R824" s="24">
        <f t="shared" si="36"/>
        <v>0.20027402777709435</v>
      </c>
    </row>
    <row r="825" spans="13:18">
      <c r="M825">
        <v>23</v>
      </c>
      <c r="N825" s="1">
        <v>73</v>
      </c>
      <c r="O825">
        <v>100000</v>
      </c>
      <c r="P825" t="str">
        <f t="shared" si="37"/>
        <v>2373100000</v>
      </c>
      <c r="Q825" t="str">
        <f>VLOOKUP(N825,'Base rates'!$F$2:$H$1126,3,FALSE)</f>
        <v>71-75</v>
      </c>
      <c r="R825" s="24">
        <f t="shared" si="36"/>
        <v>0.20027402777709435</v>
      </c>
    </row>
    <row r="826" spans="13:18">
      <c r="M826">
        <v>23</v>
      </c>
      <c r="N826" s="1">
        <v>74</v>
      </c>
      <c r="O826">
        <v>100000</v>
      </c>
      <c r="P826" t="str">
        <f t="shared" si="37"/>
        <v>2374100000</v>
      </c>
      <c r="Q826" t="str">
        <f>VLOOKUP(N826,'Base rates'!$F$2:$H$1126,3,FALSE)</f>
        <v>71-75</v>
      </c>
      <c r="R826" s="24">
        <f t="shared" si="36"/>
        <v>0.20027402777709435</v>
      </c>
    </row>
    <row r="827" spans="13:18">
      <c r="M827">
        <v>23</v>
      </c>
      <c r="N827" s="1">
        <v>75</v>
      </c>
      <c r="O827">
        <v>100000</v>
      </c>
      <c r="P827" t="str">
        <f t="shared" si="37"/>
        <v>2375100000</v>
      </c>
      <c r="Q827" t="str">
        <f>VLOOKUP(N827,'Base rates'!$F$2:$H$1126,3,FALSE)</f>
        <v>71-75</v>
      </c>
      <c r="R827" s="24">
        <f t="shared" si="36"/>
        <v>0.20027402777709435</v>
      </c>
    </row>
    <row r="828" spans="13:18">
      <c r="M828">
        <v>23</v>
      </c>
      <c r="N828" s="1">
        <v>76</v>
      </c>
      <c r="O828">
        <v>100000</v>
      </c>
      <c r="P828" t="str">
        <f t="shared" si="37"/>
        <v>2376100000</v>
      </c>
      <c r="Q828" t="str">
        <f>VLOOKUP(N828,'Base rates'!$F$2:$H$1126,3,FALSE)</f>
        <v>76-80</v>
      </c>
      <c r="R828" s="24">
        <f t="shared" si="36"/>
        <v>0.20092999855380245</v>
      </c>
    </row>
    <row r="829" spans="13:18">
      <c r="M829">
        <v>23</v>
      </c>
      <c r="N829" s="1">
        <v>77</v>
      </c>
      <c r="O829">
        <v>100000</v>
      </c>
      <c r="P829" t="str">
        <f t="shared" si="37"/>
        <v>2377100000</v>
      </c>
      <c r="Q829" t="str">
        <f>VLOOKUP(N829,'Base rates'!$F$2:$H$1126,3,FALSE)</f>
        <v>76-80</v>
      </c>
      <c r="R829" s="24">
        <f t="shared" si="36"/>
        <v>0.20092999855380245</v>
      </c>
    </row>
    <row r="830" spans="13:18">
      <c r="M830">
        <v>23</v>
      </c>
      <c r="N830" s="1">
        <v>78</v>
      </c>
      <c r="O830">
        <v>100000</v>
      </c>
      <c r="P830" t="str">
        <f t="shared" si="37"/>
        <v>2378100000</v>
      </c>
      <c r="Q830" t="str">
        <f>VLOOKUP(N830,'Base rates'!$F$2:$H$1126,3,FALSE)</f>
        <v>76-80</v>
      </c>
      <c r="R830" s="24">
        <f t="shared" si="36"/>
        <v>0.20092999855380245</v>
      </c>
    </row>
    <row r="831" spans="13:18">
      <c r="M831">
        <v>23</v>
      </c>
      <c r="N831" s="1">
        <v>79</v>
      </c>
      <c r="O831">
        <v>100000</v>
      </c>
      <c r="P831" t="str">
        <f t="shared" si="37"/>
        <v>2379100000</v>
      </c>
      <c r="Q831" t="str">
        <f>VLOOKUP(N831,'Base rates'!$F$2:$H$1126,3,FALSE)</f>
        <v>76-80</v>
      </c>
      <c r="R831" s="24">
        <f t="shared" si="36"/>
        <v>0.20092999855380245</v>
      </c>
    </row>
    <row r="832" spans="13:18">
      <c r="M832">
        <v>23</v>
      </c>
      <c r="N832" s="1">
        <v>80</v>
      </c>
      <c r="O832">
        <v>100000</v>
      </c>
      <c r="P832" t="str">
        <f t="shared" si="37"/>
        <v>2380100000</v>
      </c>
      <c r="Q832" t="str">
        <f>VLOOKUP(N832,'Base rates'!$F$2:$H$1126,3,FALSE)</f>
        <v>76-80</v>
      </c>
      <c r="R832" s="24">
        <f t="shared" si="36"/>
        <v>0.20092999855380245</v>
      </c>
    </row>
    <row r="833" spans="13:18">
      <c r="M833">
        <v>23</v>
      </c>
      <c r="N833" s="1">
        <v>81</v>
      </c>
      <c r="O833">
        <v>100000</v>
      </c>
      <c r="P833" t="str">
        <f t="shared" si="37"/>
        <v>2381100000</v>
      </c>
      <c r="Q833" t="str">
        <f>VLOOKUP(N833,'Base rates'!$F$2:$H$1126,3,FALSE)</f>
        <v>&gt;80</v>
      </c>
      <c r="R833" s="24">
        <f t="shared" si="36"/>
        <v>0.1985893798475401</v>
      </c>
    </row>
    <row r="834" spans="13:18">
      <c r="M834">
        <v>23</v>
      </c>
      <c r="N834" s="1">
        <v>82</v>
      </c>
      <c r="O834">
        <v>100000</v>
      </c>
      <c r="P834" t="str">
        <f t="shared" si="37"/>
        <v>2382100000</v>
      </c>
      <c r="Q834" t="str">
        <f>VLOOKUP(N834,'Base rates'!$F$2:$H$1126,3,FALSE)</f>
        <v>&gt;80</v>
      </c>
      <c r="R834" s="24">
        <f t="shared" si="36"/>
        <v>0.1985893798475401</v>
      </c>
    </row>
    <row r="835" spans="13:18">
      <c r="M835">
        <v>23</v>
      </c>
      <c r="N835" s="1">
        <v>83</v>
      </c>
      <c r="O835">
        <v>100000</v>
      </c>
      <c r="P835" t="str">
        <f t="shared" si="37"/>
        <v>2383100000</v>
      </c>
      <c r="Q835" t="str">
        <f>VLOOKUP(N835,'Base rates'!$F$2:$H$1126,3,FALSE)</f>
        <v>&gt;80</v>
      </c>
      <c r="R835" s="24">
        <f t="shared" ref="R835:R898" si="38">VLOOKUP(M835&amp;O835&amp;Q835,$W$2:$X$694,2,FALSE)</f>
        <v>0.1985893798475401</v>
      </c>
    </row>
    <row r="836" spans="13:18">
      <c r="M836">
        <v>23</v>
      </c>
      <c r="N836" s="1">
        <v>84</v>
      </c>
      <c r="O836">
        <v>100000</v>
      </c>
      <c r="P836" t="str">
        <f t="shared" ref="P836:P899" si="39">M836&amp;N836&amp;O836</f>
        <v>2384100000</v>
      </c>
      <c r="Q836" t="str">
        <f>VLOOKUP(N836,'Base rates'!$F$2:$H$1126,3,FALSE)</f>
        <v>&gt;80</v>
      </c>
      <c r="R836" s="24">
        <f t="shared" si="38"/>
        <v>0.1985893798475401</v>
      </c>
    </row>
    <row r="837" spans="13:18">
      <c r="M837">
        <v>23</v>
      </c>
      <c r="N837" s="1">
        <v>85</v>
      </c>
      <c r="O837">
        <v>100000</v>
      </c>
      <c r="P837" t="str">
        <f t="shared" si="39"/>
        <v>2385100000</v>
      </c>
      <c r="Q837" t="str">
        <f>VLOOKUP(N837,'Base rates'!$F$2:$H$1126,3,FALSE)</f>
        <v>&gt;80</v>
      </c>
      <c r="R837" s="24">
        <f t="shared" si="38"/>
        <v>0.1985893798475401</v>
      </c>
    </row>
    <row r="838" spans="13:18">
      <c r="M838">
        <v>23</v>
      </c>
      <c r="N838" s="1">
        <v>86</v>
      </c>
      <c r="O838">
        <v>100000</v>
      </c>
      <c r="P838" t="str">
        <f t="shared" si="39"/>
        <v>2386100000</v>
      </c>
      <c r="Q838" t="str">
        <f>VLOOKUP(N838,'Base rates'!$F$2:$H$1126,3,FALSE)</f>
        <v>&gt;80</v>
      </c>
      <c r="R838" s="24">
        <f t="shared" si="38"/>
        <v>0.1985893798475401</v>
      </c>
    </row>
    <row r="839" spans="13:18">
      <c r="M839">
        <v>23</v>
      </c>
      <c r="N839" s="1">
        <v>87</v>
      </c>
      <c r="O839">
        <v>100000</v>
      </c>
      <c r="P839" t="str">
        <f t="shared" si="39"/>
        <v>2387100000</v>
      </c>
      <c r="Q839" t="str">
        <f>VLOOKUP(N839,'Base rates'!$F$2:$H$1126,3,FALSE)</f>
        <v>&gt;80</v>
      </c>
      <c r="R839" s="24">
        <f t="shared" si="38"/>
        <v>0.1985893798475401</v>
      </c>
    </row>
    <row r="840" spans="13:18">
      <c r="M840">
        <v>23</v>
      </c>
      <c r="N840" s="1">
        <v>88</v>
      </c>
      <c r="O840">
        <v>100000</v>
      </c>
      <c r="P840" t="str">
        <f t="shared" si="39"/>
        <v>2388100000</v>
      </c>
      <c r="Q840" t="str">
        <f>VLOOKUP(N840,'Base rates'!$F$2:$H$1126,3,FALSE)</f>
        <v>&gt;80</v>
      </c>
      <c r="R840" s="24">
        <f t="shared" si="38"/>
        <v>0.1985893798475401</v>
      </c>
    </row>
    <row r="841" spans="13:18">
      <c r="M841">
        <v>23</v>
      </c>
      <c r="N841" s="1">
        <v>89</v>
      </c>
      <c r="O841">
        <v>100000</v>
      </c>
      <c r="P841" t="str">
        <f t="shared" si="39"/>
        <v>2389100000</v>
      </c>
      <c r="Q841" t="str">
        <f>VLOOKUP(N841,'Base rates'!$F$2:$H$1126,3,FALSE)</f>
        <v>&gt;80</v>
      </c>
      <c r="R841" s="24">
        <f t="shared" si="38"/>
        <v>0.1985893798475401</v>
      </c>
    </row>
    <row r="842" spans="13:18">
      <c r="M842">
        <v>23</v>
      </c>
      <c r="N842" s="1">
        <v>90</v>
      </c>
      <c r="O842">
        <v>100000</v>
      </c>
      <c r="P842" t="str">
        <f t="shared" si="39"/>
        <v>2390100000</v>
      </c>
      <c r="Q842" t="str">
        <f>VLOOKUP(N842,'Base rates'!$F$2:$H$1126,3,FALSE)</f>
        <v>&gt;80</v>
      </c>
      <c r="R842" s="24">
        <f t="shared" si="38"/>
        <v>0.1985893798475401</v>
      </c>
    </row>
    <row r="843" spans="13:18">
      <c r="M843">
        <v>23</v>
      </c>
      <c r="N843" s="1">
        <v>91</v>
      </c>
      <c r="O843">
        <v>100000</v>
      </c>
      <c r="P843" t="str">
        <f t="shared" si="39"/>
        <v>2391100000</v>
      </c>
      <c r="Q843" t="str">
        <f>VLOOKUP(N843,'Base rates'!$F$2:$H$1126,3,FALSE)</f>
        <v>&gt;80</v>
      </c>
      <c r="R843" s="24">
        <f t="shared" si="38"/>
        <v>0.1985893798475401</v>
      </c>
    </row>
    <row r="844" spans="13:18">
      <c r="M844">
        <v>23</v>
      </c>
      <c r="N844" s="1">
        <v>92</v>
      </c>
      <c r="O844">
        <v>100000</v>
      </c>
      <c r="P844" t="str">
        <f t="shared" si="39"/>
        <v>2392100000</v>
      </c>
      <c r="Q844" t="str">
        <f>VLOOKUP(N844,'Base rates'!$F$2:$H$1126,3,FALSE)</f>
        <v>&gt;80</v>
      </c>
      <c r="R844" s="24">
        <f t="shared" si="38"/>
        <v>0.1985893798475401</v>
      </c>
    </row>
    <row r="845" spans="13:18">
      <c r="M845">
        <v>23</v>
      </c>
      <c r="N845" s="1">
        <v>93</v>
      </c>
      <c r="O845">
        <v>100000</v>
      </c>
      <c r="P845" t="str">
        <f t="shared" si="39"/>
        <v>2393100000</v>
      </c>
      <c r="Q845" t="str">
        <f>VLOOKUP(N845,'Base rates'!$F$2:$H$1126,3,FALSE)</f>
        <v>&gt;80</v>
      </c>
      <c r="R845" s="24">
        <f t="shared" si="38"/>
        <v>0.1985893798475401</v>
      </c>
    </row>
    <row r="846" spans="13:18">
      <c r="M846">
        <v>23</v>
      </c>
      <c r="N846" s="1">
        <v>94</v>
      </c>
      <c r="O846">
        <v>100000</v>
      </c>
      <c r="P846" t="str">
        <f t="shared" si="39"/>
        <v>2394100000</v>
      </c>
      <c r="Q846" t="str">
        <f>VLOOKUP(N846,'Base rates'!$F$2:$H$1126,3,FALSE)</f>
        <v>&gt;80</v>
      </c>
      <c r="R846" s="24">
        <f t="shared" si="38"/>
        <v>0.1985893798475401</v>
      </c>
    </row>
    <row r="847" spans="13:18">
      <c r="M847">
        <v>23</v>
      </c>
      <c r="N847" s="1">
        <v>95</v>
      </c>
      <c r="O847">
        <v>100000</v>
      </c>
      <c r="P847" t="str">
        <f t="shared" si="39"/>
        <v>2395100000</v>
      </c>
      <c r="Q847" t="str">
        <f>VLOOKUP(N847,'Base rates'!$F$2:$H$1126,3,FALSE)</f>
        <v>&gt;80</v>
      </c>
      <c r="R847" s="24">
        <f t="shared" si="38"/>
        <v>0.1985893798475401</v>
      </c>
    </row>
    <row r="848" spans="13:18">
      <c r="M848">
        <v>23</v>
      </c>
      <c r="N848" s="1">
        <v>96</v>
      </c>
      <c r="O848">
        <v>100000</v>
      </c>
      <c r="P848" t="str">
        <f t="shared" si="39"/>
        <v>2396100000</v>
      </c>
      <c r="Q848" t="str">
        <f>VLOOKUP(N848,'Base rates'!$F$2:$H$1126,3,FALSE)</f>
        <v>&gt;80</v>
      </c>
      <c r="R848" s="24">
        <f t="shared" si="38"/>
        <v>0.1985893798475401</v>
      </c>
    </row>
    <row r="849" spans="13:18">
      <c r="M849">
        <v>23</v>
      </c>
      <c r="N849" s="1">
        <v>97</v>
      </c>
      <c r="O849">
        <v>100000</v>
      </c>
      <c r="P849" t="str">
        <f t="shared" si="39"/>
        <v>2397100000</v>
      </c>
      <c r="Q849" t="str">
        <f>VLOOKUP(N849,'Base rates'!$F$2:$H$1126,3,FALSE)</f>
        <v>&gt;80</v>
      </c>
      <c r="R849" s="24">
        <f t="shared" si="38"/>
        <v>0.1985893798475401</v>
      </c>
    </row>
    <row r="850" spans="13:18">
      <c r="M850">
        <v>23</v>
      </c>
      <c r="N850" s="1">
        <v>98</v>
      </c>
      <c r="O850">
        <v>100000</v>
      </c>
      <c r="P850" t="str">
        <f t="shared" si="39"/>
        <v>2398100000</v>
      </c>
      <c r="Q850" t="str">
        <f>VLOOKUP(N850,'Base rates'!$F$2:$H$1126,3,FALSE)</f>
        <v>&gt;80</v>
      </c>
      <c r="R850" s="24">
        <f t="shared" si="38"/>
        <v>0.1985893798475401</v>
      </c>
    </row>
    <row r="851" spans="13:18">
      <c r="M851">
        <v>23</v>
      </c>
      <c r="N851" s="1">
        <v>99</v>
      </c>
      <c r="O851">
        <v>100000</v>
      </c>
      <c r="P851" t="str">
        <f t="shared" si="39"/>
        <v>2399100000</v>
      </c>
      <c r="Q851" t="str">
        <f>VLOOKUP(N851,'Base rates'!$F$2:$H$1126,3,FALSE)</f>
        <v>&gt;80</v>
      </c>
      <c r="R851" s="24">
        <f t="shared" si="38"/>
        <v>0.1985893798475401</v>
      </c>
    </row>
    <row r="852" spans="13:18">
      <c r="M852">
        <v>23</v>
      </c>
      <c r="N852" s="1">
        <v>100</v>
      </c>
      <c r="O852">
        <v>100000</v>
      </c>
      <c r="P852" t="str">
        <f t="shared" si="39"/>
        <v>23100100000</v>
      </c>
      <c r="Q852" t="str">
        <f>VLOOKUP(N852,'Base rates'!$F$2:$H$1126,3,FALSE)</f>
        <v>&gt;80</v>
      </c>
      <c r="R852" s="24">
        <f t="shared" si="38"/>
        <v>0.1985893798475401</v>
      </c>
    </row>
    <row r="853" spans="13:18">
      <c r="M853">
        <v>23</v>
      </c>
      <c r="N853" s="1">
        <v>101</v>
      </c>
      <c r="O853">
        <v>100000</v>
      </c>
      <c r="P853" t="str">
        <f t="shared" si="39"/>
        <v>23101100000</v>
      </c>
      <c r="Q853" t="str">
        <f>VLOOKUP(N853,'Base rates'!$F$2:$H$1126,3,FALSE)</f>
        <v>&gt;80</v>
      </c>
      <c r="R853" s="24">
        <f t="shared" si="38"/>
        <v>0.1985893798475401</v>
      </c>
    </row>
    <row r="854" spans="13:18">
      <c r="M854">
        <v>23</v>
      </c>
      <c r="N854" s="1">
        <v>102</v>
      </c>
      <c r="O854">
        <v>100000</v>
      </c>
      <c r="P854" t="str">
        <f t="shared" si="39"/>
        <v>23102100000</v>
      </c>
      <c r="Q854" t="str">
        <f>VLOOKUP(N854,'Base rates'!$F$2:$H$1126,3,FALSE)</f>
        <v>&gt;80</v>
      </c>
      <c r="R854" s="24">
        <f t="shared" si="38"/>
        <v>0.1985893798475401</v>
      </c>
    </row>
    <row r="855" spans="13:18">
      <c r="M855">
        <v>23</v>
      </c>
      <c r="N855" s="1">
        <v>103</v>
      </c>
      <c r="O855">
        <v>100000</v>
      </c>
      <c r="P855" t="str">
        <f t="shared" si="39"/>
        <v>23103100000</v>
      </c>
      <c r="Q855" t="str">
        <f>VLOOKUP(N855,'Base rates'!$F$2:$H$1126,3,FALSE)</f>
        <v>&gt;80</v>
      </c>
      <c r="R855" s="24">
        <f t="shared" si="38"/>
        <v>0.1985893798475401</v>
      </c>
    </row>
    <row r="856" spans="13:18">
      <c r="M856">
        <v>23</v>
      </c>
      <c r="N856" s="1">
        <v>104</v>
      </c>
      <c r="O856">
        <v>100000</v>
      </c>
      <c r="P856" t="str">
        <f t="shared" si="39"/>
        <v>23104100000</v>
      </c>
      <c r="Q856" t="str">
        <f>VLOOKUP(N856,'Base rates'!$F$2:$H$1126,3,FALSE)</f>
        <v>&gt;80</v>
      </c>
      <c r="R856" s="24">
        <f t="shared" si="38"/>
        <v>0.1985893798475401</v>
      </c>
    </row>
    <row r="857" spans="13:18">
      <c r="M857">
        <v>23</v>
      </c>
      <c r="N857" s="1">
        <v>105</v>
      </c>
      <c r="O857">
        <v>100000</v>
      </c>
      <c r="P857" t="str">
        <f t="shared" si="39"/>
        <v>23105100000</v>
      </c>
      <c r="Q857" t="str">
        <f>VLOOKUP(N857,'Base rates'!$F$2:$H$1126,3,FALSE)</f>
        <v>&gt;80</v>
      </c>
      <c r="R857" s="24">
        <f t="shared" si="38"/>
        <v>0.1985893798475401</v>
      </c>
    </row>
    <row r="858" spans="13:18">
      <c r="M858">
        <v>23</v>
      </c>
      <c r="N858" s="1">
        <v>106</v>
      </c>
      <c r="O858">
        <v>100000</v>
      </c>
      <c r="P858" t="str">
        <f t="shared" si="39"/>
        <v>23106100000</v>
      </c>
      <c r="Q858" t="str">
        <f>VLOOKUP(N858,'Base rates'!$F$2:$H$1126,3,FALSE)</f>
        <v>&gt;80</v>
      </c>
      <c r="R858" s="24">
        <f t="shared" si="38"/>
        <v>0.1985893798475401</v>
      </c>
    </row>
    <row r="859" spans="13:18">
      <c r="M859">
        <v>23</v>
      </c>
      <c r="N859" s="1">
        <v>107</v>
      </c>
      <c r="O859">
        <v>100000</v>
      </c>
      <c r="P859" t="str">
        <f t="shared" si="39"/>
        <v>23107100000</v>
      </c>
      <c r="Q859" t="str">
        <f>VLOOKUP(N859,'Base rates'!$F$2:$H$1126,3,FALSE)</f>
        <v>&gt;80</v>
      </c>
      <c r="R859" s="24">
        <f t="shared" si="38"/>
        <v>0.1985893798475401</v>
      </c>
    </row>
    <row r="860" spans="13:18">
      <c r="M860">
        <v>23</v>
      </c>
      <c r="N860" s="1">
        <v>108</v>
      </c>
      <c r="O860">
        <v>100000</v>
      </c>
      <c r="P860" t="str">
        <f t="shared" si="39"/>
        <v>23108100000</v>
      </c>
      <c r="Q860" t="str">
        <f>VLOOKUP(N860,'Base rates'!$F$2:$H$1126,3,FALSE)</f>
        <v>&gt;80</v>
      </c>
      <c r="R860" s="24">
        <f t="shared" si="38"/>
        <v>0.1985893798475401</v>
      </c>
    </row>
    <row r="861" spans="13:18">
      <c r="M861">
        <v>23</v>
      </c>
      <c r="N861" s="1">
        <v>109</v>
      </c>
      <c r="O861">
        <v>100000</v>
      </c>
      <c r="P861" t="str">
        <f t="shared" si="39"/>
        <v>23109100000</v>
      </c>
      <c r="Q861" t="str">
        <f>VLOOKUP(N861,'Base rates'!$F$2:$H$1126,3,FALSE)</f>
        <v>&gt;80</v>
      </c>
      <c r="R861" s="24">
        <f t="shared" si="38"/>
        <v>0.1985893798475401</v>
      </c>
    </row>
    <row r="862" spans="13:18">
      <c r="M862">
        <v>23</v>
      </c>
      <c r="N862" s="1">
        <v>110</v>
      </c>
      <c r="O862">
        <v>100000</v>
      </c>
      <c r="P862" t="str">
        <f t="shared" si="39"/>
        <v>23110100000</v>
      </c>
      <c r="Q862" t="str">
        <f>VLOOKUP(N862,'Base rates'!$F$2:$H$1126,3,FALSE)</f>
        <v>&gt;80</v>
      </c>
      <c r="R862" s="24">
        <f t="shared" si="38"/>
        <v>0.1985893798475401</v>
      </c>
    </row>
    <row r="863" spans="13:18">
      <c r="M863">
        <v>23</v>
      </c>
      <c r="N863" s="1">
        <v>111</v>
      </c>
      <c r="O863">
        <v>100000</v>
      </c>
      <c r="P863" t="str">
        <f t="shared" si="39"/>
        <v>23111100000</v>
      </c>
      <c r="Q863" t="str">
        <f>VLOOKUP(N863,'Base rates'!$F$2:$H$1126,3,FALSE)</f>
        <v>&gt;80</v>
      </c>
      <c r="R863" s="24">
        <f t="shared" si="38"/>
        <v>0.1985893798475401</v>
      </c>
    </row>
    <row r="864" spans="13:18">
      <c r="M864">
        <v>23</v>
      </c>
      <c r="N864" s="1">
        <v>112</v>
      </c>
      <c r="O864">
        <v>100000</v>
      </c>
      <c r="P864" t="str">
        <f t="shared" si="39"/>
        <v>23112100000</v>
      </c>
      <c r="Q864" t="str">
        <f>VLOOKUP(N864,'Base rates'!$F$2:$H$1126,3,FALSE)</f>
        <v>&gt;80</v>
      </c>
      <c r="R864" s="24">
        <f t="shared" si="38"/>
        <v>0.1985893798475401</v>
      </c>
    </row>
    <row r="865" spans="13:18">
      <c r="M865">
        <v>23</v>
      </c>
      <c r="N865" s="1">
        <v>113</v>
      </c>
      <c r="O865">
        <v>100000</v>
      </c>
      <c r="P865" t="str">
        <f t="shared" si="39"/>
        <v>23113100000</v>
      </c>
      <c r="Q865" t="str">
        <f>VLOOKUP(N865,'Base rates'!$F$2:$H$1126,3,FALSE)</f>
        <v>&gt;80</v>
      </c>
      <c r="R865" s="24">
        <f t="shared" si="38"/>
        <v>0.1985893798475401</v>
      </c>
    </row>
    <row r="866" spans="13:18">
      <c r="M866">
        <v>23</v>
      </c>
      <c r="N866" s="1">
        <v>114</v>
      </c>
      <c r="O866">
        <v>100000</v>
      </c>
      <c r="P866" t="str">
        <f t="shared" si="39"/>
        <v>23114100000</v>
      </c>
      <c r="Q866" t="str">
        <f>VLOOKUP(N866,'Base rates'!$F$2:$H$1126,3,FALSE)</f>
        <v>&gt;80</v>
      </c>
      <c r="R866" s="24">
        <f t="shared" si="38"/>
        <v>0.1985893798475401</v>
      </c>
    </row>
    <row r="867" spans="13:18">
      <c r="M867">
        <v>23</v>
      </c>
      <c r="N867" s="1">
        <v>115</v>
      </c>
      <c r="O867">
        <v>100000</v>
      </c>
      <c r="P867" t="str">
        <f t="shared" si="39"/>
        <v>23115100000</v>
      </c>
      <c r="Q867" t="str">
        <f>VLOOKUP(N867,'Base rates'!$F$2:$H$1126,3,FALSE)</f>
        <v>&gt;80</v>
      </c>
      <c r="R867" s="24">
        <f t="shared" si="38"/>
        <v>0.1985893798475401</v>
      </c>
    </row>
    <row r="868" spans="13:18">
      <c r="M868">
        <v>23</v>
      </c>
      <c r="N868" s="1">
        <v>116</v>
      </c>
      <c r="O868">
        <v>100000</v>
      </c>
      <c r="P868" t="str">
        <f t="shared" si="39"/>
        <v>23116100000</v>
      </c>
      <c r="Q868" t="str">
        <f>VLOOKUP(N868,'Base rates'!$F$2:$H$1126,3,FALSE)</f>
        <v>&gt;80</v>
      </c>
      <c r="R868" s="24">
        <f t="shared" si="38"/>
        <v>0.1985893798475401</v>
      </c>
    </row>
    <row r="869" spans="13:18">
      <c r="M869">
        <v>23</v>
      </c>
      <c r="N869" s="1">
        <v>117</v>
      </c>
      <c r="O869">
        <v>100000</v>
      </c>
      <c r="P869" t="str">
        <f t="shared" si="39"/>
        <v>23117100000</v>
      </c>
      <c r="Q869" t="str">
        <f>VLOOKUP(N869,'Base rates'!$F$2:$H$1126,3,FALSE)</f>
        <v>&gt;80</v>
      </c>
      <c r="R869" s="24">
        <f t="shared" si="38"/>
        <v>0.1985893798475401</v>
      </c>
    </row>
    <row r="870" spans="13:18">
      <c r="M870">
        <v>23</v>
      </c>
      <c r="N870" s="1">
        <v>118</v>
      </c>
      <c r="O870">
        <v>100000</v>
      </c>
      <c r="P870" t="str">
        <f t="shared" si="39"/>
        <v>23118100000</v>
      </c>
      <c r="Q870" t="str">
        <f>VLOOKUP(N870,'Base rates'!$F$2:$H$1126,3,FALSE)</f>
        <v>&gt;80</v>
      </c>
      <c r="R870" s="24">
        <f t="shared" si="38"/>
        <v>0.1985893798475401</v>
      </c>
    </row>
    <row r="871" spans="13:18">
      <c r="M871">
        <v>23</v>
      </c>
      <c r="N871" s="1">
        <v>119</v>
      </c>
      <c r="O871">
        <v>100000</v>
      </c>
      <c r="P871" t="str">
        <f t="shared" si="39"/>
        <v>23119100000</v>
      </c>
      <c r="Q871" t="str">
        <f>VLOOKUP(N871,'Base rates'!$F$2:$H$1126,3,FALSE)</f>
        <v>&gt;80</v>
      </c>
      <c r="R871" s="24">
        <f t="shared" si="38"/>
        <v>0.1985893798475401</v>
      </c>
    </row>
    <row r="872" spans="13:18">
      <c r="M872">
        <v>23</v>
      </c>
      <c r="N872" s="1">
        <v>120</v>
      </c>
      <c r="O872">
        <v>100000</v>
      </c>
      <c r="P872" t="str">
        <f t="shared" si="39"/>
        <v>23120100000</v>
      </c>
      <c r="Q872" t="str">
        <f>VLOOKUP(N872,'Base rates'!$F$2:$H$1126,3,FALSE)</f>
        <v>&gt;80</v>
      </c>
      <c r="R872" s="24">
        <f t="shared" si="38"/>
        <v>0.1985893798475401</v>
      </c>
    </row>
    <row r="873" spans="13:18">
      <c r="M873">
        <v>23</v>
      </c>
      <c r="N873" s="1">
        <v>121</v>
      </c>
      <c r="O873">
        <v>100000</v>
      </c>
      <c r="P873" t="str">
        <f t="shared" si="39"/>
        <v>23121100000</v>
      </c>
      <c r="Q873" t="str">
        <f>VLOOKUP(N873,'Base rates'!$F$2:$H$1126,3,FALSE)</f>
        <v>&gt;80</v>
      </c>
      <c r="R873" s="24">
        <f t="shared" si="38"/>
        <v>0.1985893798475401</v>
      </c>
    </row>
    <row r="874" spans="13:18">
      <c r="M874">
        <v>23</v>
      </c>
      <c r="N874" s="1">
        <v>122</v>
      </c>
      <c r="O874">
        <v>100000</v>
      </c>
      <c r="P874" t="str">
        <f t="shared" si="39"/>
        <v>23122100000</v>
      </c>
      <c r="Q874" t="str">
        <f>VLOOKUP(N874,'Base rates'!$F$2:$H$1126,3,FALSE)</f>
        <v>&gt;80</v>
      </c>
      <c r="R874" s="24">
        <f t="shared" si="38"/>
        <v>0.1985893798475401</v>
      </c>
    </row>
    <row r="875" spans="13:18">
      <c r="M875">
        <v>23</v>
      </c>
      <c r="N875" s="1">
        <v>123</v>
      </c>
      <c r="O875">
        <v>100000</v>
      </c>
      <c r="P875" t="str">
        <f t="shared" si="39"/>
        <v>23123100000</v>
      </c>
      <c r="Q875" t="str">
        <f>VLOOKUP(N875,'Base rates'!$F$2:$H$1126,3,FALSE)</f>
        <v>&gt;80</v>
      </c>
      <c r="R875" s="24">
        <f t="shared" si="38"/>
        <v>0.1985893798475401</v>
      </c>
    </row>
    <row r="876" spans="13:18">
      <c r="M876">
        <v>23</v>
      </c>
      <c r="N876" s="1">
        <v>124</v>
      </c>
      <c r="O876">
        <v>100000</v>
      </c>
      <c r="P876" t="str">
        <f t="shared" si="39"/>
        <v>23124100000</v>
      </c>
      <c r="Q876" t="str">
        <f>VLOOKUP(N876,'Base rates'!$F$2:$H$1126,3,FALSE)</f>
        <v>&gt;80</v>
      </c>
      <c r="R876" s="24">
        <f t="shared" si="38"/>
        <v>0.1985893798475401</v>
      </c>
    </row>
    <row r="877" spans="13:18">
      <c r="M877">
        <v>23</v>
      </c>
      <c r="N877" s="1">
        <v>125</v>
      </c>
      <c r="O877">
        <v>100000</v>
      </c>
      <c r="P877" t="str">
        <f t="shared" si="39"/>
        <v>23125100000</v>
      </c>
      <c r="Q877" t="str">
        <f>VLOOKUP(N877,'Base rates'!$F$2:$H$1126,3,FALSE)</f>
        <v>&gt;80</v>
      </c>
      <c r="R877" s="24">
        <f t="shared" si="38"/>
        <v>0.1985893798475401</v>
      </c>
    </row>
    <row r="878" spans="13:18">
      <c r="M878">
        <v>10</v>
      </c>
      <c r="N878" s="1">
        <v>1</v>
      </c>
      <c r="O878">
        <v>150000</v>
      </c>
      <c r="P878" t="str">
        <f t="shared" si="39"/>
        <v>101150000</v>
      </c>
      <c r="Q878" t="str">
        <f>VLOOKUP(N878,'Base rates'!$F$2:$H$1126,3,FALSE)</f>
        <v>6-25</v>
      </c>
      <c r="R878" s="24">
        <f t="shared" si="38"/>
        <v>0</v>
      </c>
    </row>
    <row r="879" spans="13:18">
      <c r="M879">
        <v>10</v>
      </c>
      <c r="N879" s="1">
        <v>2</v>
      </c>
      <c r="O879">
        <v>150000</v>
      </c>
      <c r="P879" t="str">
        <f t="shared" si="39"/>
        <v>102150000</v>
      </c>
      <c r="Q879" t="str">
        <f>VLOOKUP(N879,'Base rates'!$F$2:$H$1126,3,FALSE)</f>
        <v>6-25</v>
      </c>
      <c r="R879" s="24">
        <f t="shared" si="38"/>
        <v>0</v>
      </c>
    </row>
    <row r="880" spans="13:18">
      <c r="M880">
        <v>10</v>
      </c>
      <c r="N880" s="1">
        <v>3</v>
      </c>
      <c r="O880">
        <v>150000</v>
      </c>
      <c r="P880" t="str">
        <f t="shared" si="39"/>
        <v>103150000</v>
      </c>
      <c r="Q880" t="str">
        <f>VLOOKUP(N880,'Base rates'!$F$2:$H$1126,3,FALSE)</f>
        <v>6-25</v>
      </c>
      <c r="R880" s="24">
        <f t="shared" si="38"/>
        <v>0</v>
      </c>
    </row>
    <row r="881" spans="13:18">
      <c r="M881">
        <v>10</v>
      </c>
      <c r="N881" s="1">
        <v>4</v>
      </c>
      <c r="O881">
        <v>150000</v>
      </c>
      <c r="P881" t="str">
        <f t="shared" si="39"/>
        <v>104150000</v>
      </c>
      <c r="Q881" t="str">
        <f>VLOOKUP(N881,'Base rates'!$F$2:$H$1126,3,FALSE)</f>
        <v>6-25</v>
      </c>
      <c r="R881" s="24">
        <f t="shared" si="38"/>
        <v>0</v>
      </c>
    </row>
    <row r="882" spans="13:18">
      <c r="M882">
        <v>10</v>
      </c>
      <c r="N882" s="1">
        <v>5</v>
      </c>
      <c r="O882">
        <v>150000</v>
      </c>
      <c r="P882" t="str">
        <f t="shared" si="39"/>
        <v>105150000</v>
      </c>
      <c r="Q882" t="str">
        <f>VLOOKUP(N882,'Base rates'!$F$2:$H$1126,3,FALSE)</f>
        <v>6-25</v>
      </c>
      <c r="R882" s="24">
        <f t="shared" si="38"/>
        <v>0</v>
      </c>
    </row>
    <row r="883" spans="13:18">
      <c r="M883">
        <v>10</v>
      </c>
      <c r="N883" s="1">
        <v>6</v>
      </c>
      <c r="O883">
        <v>150000</v>
      </c>
      <c r="P883" t="str">
        <f t="shared" si="39"/>
        <v>106150000</v>
      </c>
      <c r="Q883" t="str">
        <f>VLOOKUP(N883,'Base rates'!$F$2:$H$1126,3,FALSE)</f>
        <v>6-25</v>
      </c>
      <c r="R883" s="24">
        <f t="shared" si="38"/>
        <v>0</v>
      </c>
    </row>
    <row r="884" spans="13:18">
      <c r="M884">
        <v>10</v>
      </c>
      <c r="N884" s="1">
        <v>7</v>
      </c>
      <c r="O884">
        <v>150000</v>
      </c>
      <c r="P884" t="str">
        <f t="shared" si="39"/>
        <v>107150000</v>
      </c>
      <c r="Q884" t="str">
        <f>VLOOKUP(N884,'Base rates'!$F$2:$H$1126,3,FALSE)</f>
        <v>6-25</v>
      </c>
      <c r="R884" s="24">
        <f t="shared" si="38"/>
        <v>0</v>
      </c>
    </row>
    <row r="885" spans="13:18">
      <c r="M885">
        <v>10</v>
      </c>
      <c r="N885" s="1">
        <v>8</v>
      </c>
      <c r="O885">
        <v>150000</v>
      </c>
      <c r="P885" t="str">
        <f t="shared" si="39"/>
        <v>108150000</v>
      </c>
      <c r="Q885" t="str">
        <f>VLOOKUP(N885,'Base rates'!$F$2:$H$1126,3,FALSE)</f>
        <v>6-25</v>
      </c>
      <c r="R885" s="24">
        <f t="shared" si="38"/>
        <v>0</v>
      </c>
    </row>
    <row r="886" spans="13:18">
      <c r="M886">
        <v>10</v>
      </c>
      <c r="N886" s="1">
        <v>9</v>
      </c>
      <c r="O886">
        <v>150000</v>
      </c>
      <c r="P886" t="str">
        <f t="shared" si="39"/>
        <v>109150000</v>
      </c>
      <c r="Q886" t="str">
        <f>VLOOKUP(N886,'Base rates'!$F$2:$H$1126,3,FALSE)</f>
        <v>6-25</v>
      </c>
      <c r="R886" s="24">
        <f t="shared" si="38"/>
        <v>0</v>
      </c>
    </row>
    <row r="887" spans="13:18">
      <c r="M887">
        <v>10</v>
      </c>
      <c r="N887" s="1">
        <v>10</v>
      </c>
      <c r="O887">
        <v>150000</v>
      </c>
      <c r="P887" t="str">
        <f t="shared" si="39"/>
        <v>1010150000</v>
      </c>
      <c r="Q887" t="str">
        <f>VLOOKUP(N887,'Base rates'!$F$2:$H$1126,3,FALSE)</f>
        <v>6-25</v>
      </c>
      <c r="R887" s="24">
        <f t="shared" si="38"/>
        <v>0</v>
      </c>
    </row>
    <row r="888" spans="13:18">
      <c r="M888">
        <v>10</v>
      </c>
      <c r="N888" s="1">
        <v>11</v>
      </c>
      <c r="O888">
        <v>150000</v>
      </c>
      <c r="P888" t="str">
        <f t="shared" si="39"/>
        <v>1011150000</v>
      </c>
      <c r="Q888" t="str">
        <f>VLOOKUP(N888,'Base rates'!$F$2:$H$1126,3,FALSE)</f>
        <v>6-25</v>
      </c>
      <c r="R888" s="24">
        <f t="shared" si="38"/>
        <v>0</v>
      </c>
    </row>
    <row r="889" spans="13:18">
      <c r="M889">
        <v>10</v>
      </c>
      <c r="N889" s="1">
        <v>12</v>
      </c>
      <c r="O889">
        <v>150000</v>
      </c>
      <c r="P889" t="str">
        <f t="shared" si="39"/>
        <v>1012150000</v>
      </c>
      <c r="Q889" t="str">
        <f>VLOOKUP(N889,'Base rates'!$F$2:$H$1126,3,FALSE)</f>
        <v>6-25</v>
      </c>
      <c r="R889" s="24">
        <f t="shared" si="38"/>
        <v>0</v>
      </c>
    </row>
    <row r="890" spans="13:18">
      <c r="M890">
        <v>10</v>
      </c>
      <c r="N890" s="1">
        <v>13</v>
      </c>
      <c r="O890">
        <v>150000</v>
      </c>
      <c r="P890" t="str">
        <f t="shared" si="39"/>
        <v>1013150000</v>
      </c>
      <c r="Q890" t="str">
        <f>VLOOKUP(N890,'Base rates'!$F$2:$H$1126,3,FALSE)</f>
        <v>6-25</v>
      </c>
      <c r="R890" s="24">
        <f t="shared" si="38"/>
        <v>0</v>
      </c>
    </row>
    <row r="891" spans="13:18">
      <c r="M891">
        <v>10</v>
      </c>
      <c r="N891" s="1">
        <v>14</v>
      </c>
      <c r="O891">
        <v>150000</v>
      </c>
      <c r="P891" t="str">
        <f t="shared" si="39"/>
        <v>1014150000</v>
      </c>
      <c r="Q891" t="str">
        <f>VLOOKUP(N891,'Base rates'!$F$2:$H$1126,3,FALSE)</f>
        <v>6-25</v>
      </c>
      <c r="R891" s="24">
        <f t="shared" si="38"/>
        <v>0</v>
      </c>
    </row>
    <row r="892" spans="13:18">
      <c r="M892">
        <v>10</v>
      </c>
      <c r="N892" s="1">
        <v>15</v>
      </c>
      <c r="O892">
        <v>150000</v>
      </c>
      <c r="P892" t="str">
        <f t="shared" si="39"/>
        <v>1015150000</v>
      </c>
      <c r="Q892" t="str">
        <f>VLOOKUP(N892,'Base rates'!$F$2:$H$1126,3,FALSE)</f>
        <v>6-25</v>
      </c>
      <c r="R892" s="24">
        <f t="shared" si="38"/>
        <v>0</v>
      </c>
    </row>
    <row r="893" spans="13:18">
      <c r="M893">
        <v>10</v>
      </c>
      <c r="N893" s="1">
        <v>16</v>
      </c>
      <c r="O893">
        <v>150000</v>
      </c>
      <c r="P893" t="str">
        <f t="shared" si="39"/>
        <v>1016150000</v>
      </c>
      <c r="Q893" t="str">
        <f>VLOOKUP(N893,'Base rates'!$F$2:$H$1126,3,FALSE)</f>
        <v>6-25</v>
      </c>
      <c r="R893" s="24">
        <f t="shared" si="38"/>
        <v>0</v>
      </c>
    </row>
    <row r="894" spans="13:18">
      <c r="M894">
        <v>10</v>
      </c>
      <c r="N894" s="1">
        <v>17</v>
      </c>
      <c r="O894">
        <v>150000</v>
      </c>
      <c r="P894" t="str">
        <f t="shared" si="39"/>
        <v>1017150000</v>
      </c>
      <c r="Q894" t="str">
        <f>VLOOKUP(N894,'Base rates'!$F$2:$H$1126,3,FALSE)</f>
        <v>6-25</v>
      </c>
      <c r="R894" s="24">
        <f t="shared" si="38"/>
        <v>0</v>
      </c>
    </row>
    <row r="895" spans="13:18">
      <c r="M895">
        <v>10</v>
      </c>
      <c r="N895" s="1">
        <v>18</v>
      </c>
      <c r="O895">
        <v>150000</v>
      </c>
      <c r="P895" t="str">
        <f t="shared" si="39"/>
        <v>1018150000</v>
      </c>
      <c r="Q895" t="str">
        <f>VLOOKUP(N895,'Base rates'!$F$2:$H$1126,3,FALSE)</f>
        <v>6-25</v>
      </c>
      <c r="R895" s="24">
        <f t="shared" si="38"/>
        <v>0</v>
      </c>
    </row>
    <row r="896" spans="13:18">
      <c r="M896">
        <v>10</v>
      </c>
      <c r="N896" s="1">
        <v>19</v>
      </c>
      <c r="O896">
        <v>150000</v>
      </c>
      <c r="P896" t="str">
        <f t="shared" si="39"/>
        <v>1019150000</v>
      </c>
      <c r="Q896" t="str">
        <f>VLOOKUP(N896,'Base rates'!$F$2:$H$1126,3,FALSE)</f>
        <v>6-25</v>
      </c>
      <c r="R896" s="24">
        <f t="shared" si="38"/>
        <v>0</v>
      </c>
    </row>
    <row r="897" spans="13:18">
      <c r="M897">
        <v>10</v>
      </c>
      <c r="N897" s="1">
        <v>20</v>
      </c>
      <c r="O897">
        <v>150000</v>
      </c>
      <c r="P897" t="str">
        <f t="shared" si="39"/>
        <v>1020150000</v>
      </c>
      <c r="Q897" t="str">
        <f>VLOOKUP(N897,'Base rates'!$F$2:$H$1126,3,FALSE)</f>
        <v>6-25</v>
      </c>
      <c r="R897" s="24">
        <f t="shared" si="38"/>
        <v>0</v>
      </c>
    </row>
    <row r="898" spans="13:18">
      <c r="M898">
        <v>10</v>
      </c>
      <c r="N898" s="1">
        <v>21</v>
      </c>
      <c r="O898">
        <v>150000</v>
      </c>
      <c r="P898" t="str">
        <f t="shared" si="39"/>
        <v>1021150000</v>
      </c>
      <c r="Q898" t="str">
        <f>VLOOKUP(N898,'Base rates'!$F$2:$H$1126,3,FALSE)</f>
        <v>6-25</v>
      </c>
      <c r="R898" s="24">
        <f t="shared" si="38"/>
        <v>0</v>
      </c>
    </row>
    <row r="899" spans="13:18">
      <c r="M899">
        <v>10</v>
      </c>
      <c r="N899" s="1">
        <v>22</v>
      </c>
      <c r="O899">
        <v>150000</v>
      </c>
      <c r="P899" t="str">
        <f t="shared" si="39"/>
        <v>1022150000</v>
      </c>
      <c r="Q899" t="str">
        <f>VLOOKUP(N899,'Base rates'!$F$2:$H$1126,3,FALSE)</f>
        <v>6-25</v>
      </c>
      <c r="R899" s="24">
        <f t="shared" ref="R899:R962" si="40">VLOOKUP(M899&amp;O899&amp;Q899,$W$2:$X$694,2,FALSE)</f>
        <v>0</v>
      </c>
    </row>
    <row r="900" spans="13:18">
      <c r="M900">
        <v>10</v>
      </c>
      <c r="N900" s="1">
        <v>23</v>
      </c>
      <c r="O900">
        <v>150000</v>
      </c>
      <c r="P900" t="str">
        <f t="shared" ref="P900:P963" si="41">M900&amp;N900&amp;O900</f>
        <v>1023150000</v>
      </c>
      <c r="Q900" t="str">
        <f>VLOOKUP(N900,'Base rates'!$F$2:$H$1126,3,FALSE)</f>
        <v>6-25</v>
      </c>
      <c r="R900" s="24">
        <f t="shared" si="40"/>
        <v>0</v>
      </c>
    </row>
    <row r="901" spans="13:18">
      <c r="M901">
        <v>10</v>
      </c>
      <c r="N901" s="1">
        <v>24</v>
      </c>
      <c r="O901">
        <v>150000</v>
      </c>
      <c r="P901" t="str">
        <f t="shared" si="41"/>
        <v>1024150000</v>
      </c>
      <c r="Q901" t="str">
        <f>VLOOKUP(N901,'Base rates'!$F$2:$H$1126,3,FALSE)</f>
        <v>6-25</v>
      </c>
      <c r="R901" s="24">
        <f t="shared" si="40"/>
        <v>0</v>
      </c>
    </row>
    <row r="902" spans="13:18">
      <c r="M902">
        <v>10</v>
      </c>
      <c r="N902" s="1">
        <v>25</v>
      </c>
      <c r="O902">
        <v>150000</v>
      </c>
      <c r="P902" t="str">
        <f t="shared" si="41"/>
        <v>1025150000</v>
      </c>
      <c r="Q902" t="str">
        <f>VLOOKUP(N902,'Base rates'!$F$2:$H$1126,3,FALSE)</f>
        <v>6-25</v>
      </c>
      <c r="R902" s="24">
        <f t="shared" si="40"/>
        <v>0</v>
      </c>
    </row>
    <row r="903" spans="13:18">
      <c r="M903">
        <v>10</v>
      </c>
      <c r="N903" s="1">
        <v>26</v>
      </c>
      <c r="O903">
        <v>150000</v>
      </c>
      <c r="P903" t="str">
        <f t="shared" si="41"/>
        <v>1026150000</v>
      </c>
      <c r="Q903" t="str">
        <f>VLOOKUP(N903,'Base rates'!$F$2:$H$1126,3,FALSE)</f>
        <v>26-35</v>
      </c>
      <c r="R903" s="24">
        <f t="shared" si="40"/>
        <v>0</v>
      </c>
    </row>
    <row r="904" spans="13:18">
      <c r="M904">
        <v>10</v>
      </c>
      <c r="N904" s="1">
        <v>27</v>
      </c>
      <c r="O904">
        <v>150000</v>
      </c>
      <c r="P904" t="str">
        <f t="shared" si="41"/>
        <v>1027150000</v>
      </c>
      <c r="Q904" t="str">
        <f>VLOOKUP(N904,'Base rates'!$F$2:$H$1126,3,FALSE)</f>
        <v>26-35</v>
      </c>
      <c r="R904" s="24">
        <f t="shared" si="40"/>
        <v>0</v>
      </c>
    </row>
    <row r="905" spans="13:18">
      <c r="M905">
        <v>10</v>
      </c>
      <c r="N905" s="1">
        <v>28</v>
      </c>
      <c r="O905">
        <v>150000</v>
      </c>
      <c r="P905" t="str">
        <f t="shared" si="41"/>
        <v>1028150000</v>
      </c>
      <c r="Q905" t="str">
        <f>VLOOKUP(N905,'Base rates'!$F$2:$H$1126,3,FALSE)</f>
        <v>26-35</v>
      </c>
      <c r="R905" s="24">
        <f t="shared" si="40"/>
        <v>0</v>
      </c>
    </row>
    <row r="906" spans="13:18">
      <c r="M906">
        <v>10</v>
      </c>
      <c r="N906" s="1">
        <v>29</v>
      </c>
      <c r="O906">
        <v>150000</v>
      </c>
      <c r="P906" t="str">
        <f t="shared" si="41"/>
        <v>1029150000</v>
      </c>
      <c r="Q906" t="str">
        <f>VLOOKUP(N906,'Base rates'!$F$2:$H$1126,3,FALSE)</f>
        <v>26-35</v>
      </c>
      <c r="R906" s="24">
        <f t="shared" si="40"/>
        <v>0</v>
      </c>
    </row>
    <row r="907" spans="13:18">
      <c r="M907">
        <v>10</v>
      </c>
      <c r="N907" s="1">
        <v>30</v>
      </c>
      <c r="O907">
        <v>150000</v>
      </c>
      <c r="P907" t="str">
        <f t="shared" si="41"/>
        <v>1030150000</v>
      </c>
      <c r="Q907" t="str">
        <f>VLOOKUP(N907,'Base rates'!$F$2:$H$1126,3,FALSE)</f>
        <v>26-35</v>
      </c>
      <c r="R907" s="24">
        <f t="shared" si="40"/>
        <v>0</v>
      </c>
    </row>
    <row r="908" spans="13:18">
      <c r="M908">
        <v>10</v>
      </c>
      <c r="N908" s="1">
        <v>31</v>
      </c>
      <c r="O908">
        <v>150000</v>
      </c>
      <c r="P908" t="str">
        <f t="shared" si="41"/>
        <v>1031150000</v>
      </c>
      <c r="Q908" t="str">
        <f>VLOOKUP(N908,'Base rates'!$F$2:$H$1126,3,FALSE)</f>
        <v>26-35</v>
      </c>
      <c r="R908" s="24">
        <f t="shared" si="40"/>
        <v>0</v>
      </c>
    </row>
    <row r="909" spans="13:18">
      <c r="M909">
        <v>10</v>
      </c>
      <c r="N909" s="1">
        <v>32</v>
      </c>
      <c r="O909">
        <v>150000</v>
      </c>
      <c r="P909" t="str">
        <f t="shared" si="41"/>
        <v>1032150000</v>
      </c>
      <c r="Q909" t="str">
        <f>VLOOKUP(N909,'Base rates'!$F$2:$H$1126,3,FALSE)</f>
        <v>26-35</v>
      </c>
      <c r="R909" s="24">
        <f t="shared" si="40"/>
        <v>0</v>
      </c>
    </row>
    <row r="910" spans="13:18">
      <c r="M910">
        <v>10</v>
      </c>
      <c r="N910" s="1">
        <v>33</v>
      </c>
      <c r="O910">
        <v>150000</v>
      </c>
      <c r="P910" t="str">
        <f t="shared" si="41"/>
        <v>1033150000</v>
      </c>
      <c r="Q910" t="str">
        <f>VLOOKUP(N910,'Base rates'!$F$2:$H$1126,3,FALSE)</f>
        <v>26-35</v>
      </c>
      <c r="R910" s="24">
        <f t="shared" si="40"/>
        <v>0</v>
      </c>
    </row>
    <row r="911" spans="13:18">
      <c r="M911">
        <v>10</v>
      </c>
      <c r="N911" s="1">
        <v>34</v>
      </c>
      <c r="O911">
        <v>150000</v>
      </c>
      <c r="P911" t="str">
        <f t="shared" si="41"/>
        <v>1034150000</v>
      </c>
      <c r="Q911" t="str">
        <f>VLOOKUP(N911,'Base rates'!$F$2:$H$1126,3,FALSE)</f>
        <v>26-35</v>
      </c>
      <c r="R911" s="24">
        <f t="shared" si="40"/>
        <v>0</v>
      </c>
    </row>
    <row r="912" spans="13:18">
      <c r="M912">
        <v>10</v>
      </c>
      <c r="N912" s="1">
        <v>35</v>
      </c>
      <c r="O912">
        <v>150000</v>
      </c>
      <c r="P912" t="str">
        <f t="shared" si="41"/>
        <v>1035150000</v>
      </c>
      <c r="Q912" t="str">
        <f>VLOOKUP(N912,'Base rates'!$F$2:$H$1126,3,FALSE)</f>
        <v>26-35</v>
      </c>
      <c r="R912" s="24">
        <f t="shared" si="40"/>
        <v>0</v>
      </c>
    </row>
    <row r="913" spans="13:18">
      <c r="M913">
        <v>10</v>
      </c>
      <c r="N913" s="1">
        <v>36</v>
      </c>
      <c r="O913">
        <v>150000</v>
      </c>
      <c r="P913" t="str">
        <f t="shared" si="41"/>
        <v>1036150000</v>
      </c>
      <c r="Q913" t="str">
        <f>VLOOKUP(N913,'Base rates'!$F$2:$H$1126,3,FALSE)</f>
        <v>36-45</v>
      </c>
      <c r="R913" s="24">
        <f t="shared" si="40"/>
        <v>0</v>
      </c>
    </row>
    <row r="914" spans="13:18">
      <c r="M914">
        <v>10</v>
      </c>
      <c r="N914" s="1">
        <v>37</v>
      </c>
      <c r="O914">
        <v>150000</v>
      </c>
      <c r="P914" t="str">
        <f t="shared" si="41"/>
        <v>1037150000</v>
      </c>
      <c r="Q914" t="str">
        <f>VLOOKUP(N914,'Base rates'!$F$2:$H$1126,3,FALSE)</f>
        <v>36-45</v>
      </c>
      <c r="R914" s="24">
        <f t="shared" si="40"/>
        <v>0</v>
      </c>
    </row>
    <row r="915" spans="13:18">
      <c r="M915">
        <v>10</v>
      </c>
      <c r="N915" s="1">
        <v>38</v>
      </c>
      <c r="O915">
        <v>150000</v>
      </c>
      <c r="P915" t="str">
        <f t="shared" si="41"/>
        <v>1038150000</v>
      </c>
      <c r="Q915" t="str">
        <f>VLOOKUP(N915,'Base rates'!$F$2:$H$1126,3,FALSE)</f>
        <v>36-45</v>
      </c>
      <c r="R915" s="24">
        <f t="shared" si="40"/>
        <v>0</v>
      </c>
    </row>
    <row r="916" spans="13:18">
      <c r="M916">
        <v>10</v>
      </c>
      <c r="N916" s="1">
        <v>39</v>
      </c>
      <c r="O916">
        <v>150000</v>
      </c>
      <c r="P916" t="str">
        <f t="shared" si="41"/>
        <v>1039150000</v>
      </c>
      <c r="Q916" t="str">
        <f>VLOOKUP(N916,'Base rates'!$F$2:$H$1126,3,FALSE)</f>
        <v>36-45</v>
      </c>
      <c r="R916" s="24">
        <f t="shared" si="40"/>
        <v>0</v>
      </c>
    </row>
    <row r="917" spans="13:18">
      <c r="M917">
        <v>10</v>
      </c>
      <c r="N917" s="1">
        <v>40</v>
      </c>
      <c r="O917">
        <v>150000</v>
      </c>
      <c r="P917" t="str">
        <f t="shared" si="41"/>
        <v>1040150000</v>
      </c>
      <c r="Q917" t="str">
        <f>VLOOKUP(N917,'Base rates'!$F$2:$H$1126,3,FALSE)</f>
        <v>36-45</v>
      </c>
      <c r="R917" s="24">
        <f t="shared" si="40"/>
        <v>0</v>
      </c>
    </row>
    <row r="918" spans="13:18">
      <c r="M918">
        <v>10</v>
      </c>
      <c r="N918" s="1">
        <v>41</v>
      </c>
      <c r="O918">
        <v>150000</v>
      </c>
      <c r="P918" t="str">
        <f t="shared" si="41"/>
        <v>1041150000</v>
      </c>
      <c r="Q918" t="str">
        <f>VLOOKUP(N918,'Base rates'!$F$2:$H$1126,3,FALSE)</f>
        <v>36-45</v>
      </c>
      <c r="R918" s="24">
        <f t="shared" si="40"/>
        <v>0</v>
      </c>
    </row>
    <row r="919" spans="13:18">
      <c r="M919">
        <v>10</v>
      </c>
      <c r="N919" s="1">
        <v>42</v>
      </c>
      <c r="O919">
        <v>150000</v>
      </c>
      <c r="P919" t="str">
        <f t="shared" si="41"/>
        <v>1042150000</v>
      </c>
      <c r="Q919" t="str">
        <f>VLOOKUP(N919,'Base rates'!$F$2:$H$1126,3,FALSE)</f>
        <v>36-45</v>
      </c>
      <c r="R919" s="24">
        <f t="shared" si="40"/>
        <v>0</v>
      </c>
    </row>
    <row r="920" spans="13:18">
      <c r="M920">
        <v>10</v>
      </c>
      <c r="N920" s="1">
        <v>43</v>
      </c>
      <c r="O920">
        <v>150000</v>
      </c>
      <c r="P920" t="str">
        <f t="shared" si="41"/>
        <v>1043150000</v>
      </c>
      <c r="Q920" t="str">
        <f>VLOOKUP(N920,'Base rates'!$F$2:$H$1126,3,FALSE)</f>
        <v>36-45</v>
      </c>
      <c r="R920" s="24">
        <f t="shared" si="40"/>
        <v>0</v>
      </c>
    </row>
    <row r="921" spans="13:18">
      <c r="M921">
        <v>10</v>
      </c>
      <c r="N921" s="1">
        <v>44</v>
      </c>
      <c r="O921">
        <v>150000</v>
      </c>
      <c r="P921" t="str">
        <f t="shared" si="41"/>
        <v>1044150000</v>
      </c>
      <c r="Q921" t="str">
        <f>VLOOKUP(N921,'Base rates'!$F$2:$H$1126,3,FALSE)</f>
        <v>36-45</v>
      </c>
      <c r="R921" s="24">
        <f t="shared" si="40"/>
        <v>0</v>
      </c>
    </row>
    <row r="922" spans="13:18">
      <c r="M922">
        <v>10</v>
      </c>
      <c r="N922" s="1">
        <v>45</v>
      </c>
      <c r="O922">
        <v>150000</v>
      </c>
      <c r="P922" t="str">
        <f t="shared" si="41"/>
        <v>1045150000</v>
      </c>
      <c r="Q922" t="str">
        <f>VLOOKUP(N922,'Base rates'!$F$2:$H$1126,3,FALSE)</f>
        <v>36-45</v>
      </c>
      <c r="R922" s="24">
        <f t="shared" si="40"/>
        <v>0</v>
      </c>
    </row>
    <row r="923" spans="13:18">
      <c r="M923">
        <v>10</v>
      </c>
      <c r="N923" s="1">
        <v>46</v>
      </c>
      <c r="O923">
        <v>150000</v>
      </c>
      <c r="P923" t="str">
        <f t="shared" si="41"/>
        <v>1046150000</v>
      </c>
      <c r="Q923" t="str">
        <f>VLOOKUP(N923,'Base rates'!$F$2:$H$1126,3,FALSE)</f>
        <v>46-50</v>
      </c>
      <c r="R923" s="24">
        <f t="shared" si="40"/>
        <v>0</v>
      </c>
    </row>
    <row r="924" spans="13:18">
      <c r="M924">
        <v>10</v>
      </c>
      <c r="N924" s="1">
        <v>47</v>
      </c>
      <c r="O924">
        <v>150000</v>
      </c>
      <c r="P924" t="str">
        <f t="shared" si="41"/>
        <v>1047150000</v>
      </c>
      <c r="Q924" t="str">
        <f>VLOOKUP(N924,'Base rates'!$F$2:$H$1126,3,FALSE)</f>
        <v>46-50</v>
      </c>
      <c r="R924" s="24">
        <f t="shared" si="40"/>
        <v>0</v>
      </c>
    </row>
    <row r="925" spans="13:18">
      <c r="M925">
        <v>10</v>
      </c>
      <c r="N925" s="1">
        <v>48</v>
      </c>
      <c r="O925">
        <v>150000</v>
      </c>
      <c r="P925" t="str">
        <f t="shared" si="41"/>
        <v>1048150000</v>
      </c>
      <c r="Q925" t="str">
        <f>VLOOKUP(N925,'Base rates'!$F$2:$H$1126,3,FALSE)</f>
        <v>46-50</v>
      </c>
      <c r="R925" s="24">
        <f t="shared" si="40"/>
        <v>0</v>
      </c>
    </row>
    <row r="926" spans="13:18">
      <c r="M926">
        <v>10</v>
      </c>
      <c r="N926" s="1">
        <v>49</v>
      </c>
      <c r="O926">
        <v>150000</v>
      </c>
      <c r="P926" t="str">
        <f t="shared" si="41"/>
        <v>1049150000</v>
      </c>
      <c r="Q926" t="str">
        <f>VLOOKUP(N926,'Base rates'!$F$2:$H$1126,3,FALSE)</f>
        <v>46-50</v>
      </c>
      <c r="R926" s="24">
        <f t="shared" si="40"/>
        <v>0</v>
      </c>
    </row>
    <row r="927" spans="13:18">
      <c r="M927">
        <v>10</v>
      </c>
      <c r="N927" s="1">
        <v>50</v>
      </c>
      <c r="O927">
        <v>150000</v>
      </c>
      <c r="P927" t="str">
        <f t="shared" si="41"/>
        <v>1050150000</v>
      </c>
      <c r="Q927" t="str">
        <f>VLOOKUP(N927,'Base rates'!$F$2:$H$1126,3,FALSE)</f>
        <v>46-50</v>
      </c>
      <c r="R927" s="24">
        <f t="shared" si="40"/>
        <v>0</v>
      </c>
    </row>
    <row r="928" spans="13:18">
      <c r="M928">
        <v>10</v>
      </c>
      <c r="N928" s="1">
        <v>51</v>
      </c>
      <c r="O928">
        <v>150000</v>
      </c>
      <c r="P928" t="str">
        <f t="shared" si="41"/>
        <v>1051150000</v>
      </c>
      <c r="Q928" t="str">
        <f>VLOOKUP(N928,'Base rates'!$F$2:$H$1126,3,FALSE)</f>
        <v>51-55</v>
      </c>
      <c r="R928" s="24">
        <f t="shared" si="40"/>
        <v>0</v>
      </c>
    </row>
    <row r="929" spans="13:18">
      <c r="M929">
        <v>10</v>
      </c>
      <c r="N929" s="1">
        <v>52</v>
      </c>
      <c r="O929">
        <v>150000</v>
      </c>
      <c r="P929" t="str">
        <f t="shared" si="41"/>
        <v>1052150000</v>
      </c>
      <c r="Q929" t="str">
        <f>VLOOKUP(N929,'Base rates'!$F$2:$H$1126,3,FALSE)</f>
        <v>51-55</v>
      </c>
      <c r="R929" s="24">
        <f t="shared" si="40"/>
        <v>0</v>
      </c>
    </row>
    <row r="930" spans="13:18">
      <c r="M930">
        <v>10</v>
      </c>
      <c r="N930" s="1">
        <v>53</v>
      </c>
      <c r="O930">
        <v>150000</v>
      </c>
      <c r="P930" t="str">
        <f t="shared" si="41"/>
        <v>1053150000</v>
      </c>
      <c r="Q930" t="str">
        <f>VLOOKUP(N930,'Base rates'!$F$2:$H$1126,3,FALSE)</f>
        <v>51-55</v>
      </c>
      <c r="R930" s="24">
        <f t="shared" si="40"/>
        <v>0</v>
      </c>
    </row>
    <row r="931" spans="13:18">
      <c r="M931">
        <v>10</v>
      </c>
      <c r="N931" s="1">
        <v>54</v>
      </c>
      <c r="O931">
        <v>150000</v>
      </c>
      <c r="P931" t="str">
        <f t="shared" si="41"/>
        <v>1054150000</v>
      </c>
      <c r="Q931" t="str">
        <f>VLOOKUP(N931,'Base rates'!$F$2:$H$1126,3,FALSE)</f>
        <v>51-55</v>
      </c>
      <c r="R931" s="24">
        <f t="shared" si="40"/>
        <v>0</v>
      </c>
    </row>
    <row r="932" spans="13:18">
      <c r="M932">
        <v>10</v>
      </c>
      <c r="N932" s="1">
        <v>55</v>
      </c>
      <c r="O932">
        <v>150000</v>
      </c>
      <c r="P932" t="str">
        <f t="shared" si="41"/>
        <v>1055150000</v>
      </c>
      <c r="Q932" t="str">
        <f>VLOOKUP(N932,'Base rates'!$F$2:$H$1126,3,FALSE)</f>
        <v>51-55</v>
      </c>
      <c r="R932" s="24">
        <f t="shared" si="40"/>
        <v>0</v>
      </c>
    </row>
    <row r="933" spans="13:18">
      <c r="M933">
        <v>10</v>
      </c>
      <c r="N933" s="1">
        <v>56</v>
      </c>
      <c r="O933">
        <v>150000</v>
      </c>
      <c r="P933" t="str">
        <f t="shared" si="41"/>
        <v>1056150000</v>
      </c>
      <c r="Q933" t="str">
        <f>VLOOKUP(N933,'Base rates'!$F$2:$H$1126,3,FALSE)</f>
        <v>56-60</v>
      </c>
      <c r="R933" s="24">
        <f t="shared" si="40"/>
        <v>0</v>
      </c>
    </row>
    <row r="934" spans="13:18">
      <c r="M934">
        <v>10</v>
      </c>
      <c r="N934" s="1">
        <v>57</v>
      </c>
      <c r="O934">
        <v>150000</v>
      </c>
      <c r="P934" t="str">
        <f t="shared" si="41"/>
        <v>1057150000</v>
      </c>
      <c r="Q934" t="str">
        <f>VLOOKUP(N934,'Base rates'!$F$2:$H$1126,3,FALSE)</f>
        <v>56-60</v>
      </c>
      <c r="R934" s="24">
        <f t="shared" si="40"/>
        <v>0</v>
      </c>
    </row>
    <row r="935" spans="13:18">
      <c r="M935">
        <v>10</v>
      </c>
      <c r="N935" s="1">
        <v>58</v>
      </c>
      <c r="O935">
        <v>150000</v>
      </c>
      <c r="P935" t="str">
        <f t="shared" si="41"/>
        <v>1058150000</v>
      </c>
      <c r="Q935" t="str">
        <f>VLOOKUP(N935,'Base rates'!$F$2:$H$1126,3,FALSE)</f>
        <v>56-60</v>
      </c>
      <c r="R935" s="24">
        <f t="shared" si="40"/>
        <v>0</v>
      </c>
    </row>
    <row r="936" spans="13:18">
      <c r="M936">
        <v>10</v>
      </c>
      <c r="N936" s="1">
        <v>59</v>
      </c>
      <c r="O936">
        <v>150000</v>
      </c>
      <c r="P936" t="str">
        <f t="shared" si="41"/>
        <v>1059150000</v>
      </c>
      <c r="Q936" t="str">
        <f>VLOOKUP(N936,'Base rates'!$F$2:$H$1126,3,FALSE)</f>
        <v>56-60</v>
      </c>
      <c r="R936" s="24">
        <f t="shared" si="40"/>
        <v>0</v>
      </c>
    </row>
    <row r="937" spans="13:18">
      <c r="M937">
        <v>10</v>
      </c>
      <c r="N937" s="1">
        <v>60</v>
      </c>
      <c r="O937">
        <v>150000</v>
      </c>
      <c r="P937" t="str">
        <f t="shared" si="41"/>
        <v>1060150000</v>
      </c>
      <c r="Q937" t="str">
        <f>VLOOKUP(N937,'Base rates'!$F$2:$H$1126,3,FALSE)</f>
        <v>56-60</v>
      </c>
      <c r="R937" s="24">
        <f t="shared" si="40"/>
        <v>0</v>
      </c>
    </row>
    <row r="938" spans="13:18">
      <c r="M938">
        <v>10</v>
      </c>
      <c r="N938" s="1">
        <v>61</v>
      </c>
      <c r="O938">
        <v>150000</v>
      </c>
      <c r="P938" t="str">
        <f t="shared" si="41"/>
        <v>1061150000</v>
      </c>
      <c r="Q938" t="str">
        <f>VLOOKUP(N938,'Base rates'!$F$2:$H$1126,3,FALSE)</f>
        <v>61-65</v>
      </c>
      <c r="R938" s="24">
        <f t="shared" si="40"/>
        <v>0</v>
      </c>
    </row>
    <row r="939" spans="13:18">
      <c r="M939">
        <v>10</v>
      </c>
      <c r="N939" s="1">
        <v>62</v>
      </c>
      <c r="O939">
        <v>150000</v>
      </c>
      <c r="P939" t="str">
        <f t="shared" si="41"/>
        <v>1062150000</v>
      </c>
      <c r="Q939" t="str">
        <f>VLOOKUP(N939,'Base rates'!$F$2:$H$1126,3,FALSE)</f>
        <v>61-65</v>
      </c>
      <c r="R939" s="24">
        <f t="shared" si="40"/>
        <v>0</v>
      </c>
    </row>
    <row r="940" spans="13:18">
      <c r="M940">
        <v>10</v>
      </c>
      <c r="N940" s="1">
        <v>63</v>
      </c>
      <c r="O940">
        <v>150000</v>
      </c>
      <c r="P940" t="str">
        <f t="shared" si="41"/>
        <v>1063150000</v>
      </c>
      <c r="Q940" t="str">
        <f>VLOOKUP(N940,'Base rates'!$F$2:$H$1126,3,FALSE)</f>
        <v>61-65</v>
      </c>
      <c r="R940" s="24">
        <f t="shared" si="40"/>
        <v>0</v>
      </c>
    </row>
    <row r="941" spans="13:18">
      <c r="M941">
        <v>10</v>
      </c>
      <c r="N941" s="1">
        <v>64</v>
      </c>
      <c r="O941">
        <v>150000</v>
      </c>
      <c r="P941" t="str">
        <f t="shared" si="41"/>
        <v>1064150000</v>
      </c>
      <c r="Q941" t="str">
        <f>VLOOKUP(N941,'Base rates'!$F$2:$H$1126,3,FALSE)</f>
        <v>61-65</v>
      </c>
      <c r="R941" s="24">
        <f t="shared" si="40"/>
        <v>0</v>
      </c>
    </row>
    <row r="942" spans="13:18">
      <c r="M942">
        <v>10</v>
      </c>
      <c r="N942" s="1">
        <v>65</v>
      </c>
      <c r="O942">
        <v>150000</v>
      </c>
      <c r="P942" t="str">
        <f t="shared" si="41"/>
        <v>1065150000</v>
      </c>
      <c r="Q942" t="str">
        <f>VLOOKUP(N942,'Base rates'!$F$2:$H$1126,3,FALSE)</f>
        <v>61-65</v>
      </c>
      <c r="R942" s="24">
        <f t="shared" si="40"/>
        <v>0</v>
      </c>
    </row>
    <row r="943" spans="13:18">
      <c r="M943">
        <v>10</v>
      </c>
      <c r="N943" s="1">
        <v>66</v>
      </c>
      <c r="O943">
        <v>150000</v>
      </c>
      <c r="P943" t="str">
        <f t="shared" si="41"/>
        <v>1066150000</v>
      </c>
      <c r="Q943" t="str">
        <f>VLOOKUP(N943,'Base rates'!$F$2:$H$1126,3,FALSE)</f>
        <v>66-70</v>
      </c>
      <c r="R943" s="24">
        <f t="shared" si="40"/>
        <v>0</v>
      </c>
    </row>
    <row r="944" spans="13:18">
      <c r="M944">
        <v>10</v>
      </c>
      <c r="N944" s="1">
        <v>67</v>
      </c>
      <c r="O944">
        <v>150000</v>
      </c>
      <c r="P944" t="str">
        <f t="shared" si="41"/>
        <v>1067150000</v>
      </c>
      <c r="Q944" t="str">
        <f>VLOOKUP(N944,'Base rates'!$F$2:$H$1126,3,FALSE)</f>
        <v>66-70</v>
      </c>
      <c r="R944" s="24">
        <f t="shared" si="40"/>
        <v>0</v>
      </c>
    </row>
    <row r="945" spans="13:18">
      <c r="M945">
        <v>10</v>
      </c>
      <c r="N945" s="1">
        <v>68</v>
      </c>
      <c r="O945">
        <v>150000</v>
      </c>
      <c r="P945" t="str">
        <f t="shared" si="41"/>
        <v>1068150000</v>
      </c>
      <c r="Q945" t="str">
        <f>VLOOKUP(N945,'Base rates'!$F$2:$H$1126,3,FALSE)</f>
        <v>66-70</v>
      </c>
      <c r="R945" s="24">
        <f t="shared" si="40"/>
        <v>0</v>
      </c>
    </row>
    <row r="946" spans="13:18">
      <c r="M946">
        <v>10</v>
      </c>
      <c r="N946" s="1">
        <v>69</v>
      </c>
      <c r="O946">
        <v>150000</v>
      </c>
      <c r="P946" t="str">
        <f t="shared" si="41"/>
        <v>1069150000</v>
      </c>
      <c r="Q946" t="str">
        <f>VLOOKUP(N946,'Base rates'!$F$2:$H$1126,3,FALSE)</f>
        <v>66-70</v>
      </c>
      <c r="R946" s="24">
        <f t="shared" si="40"/>
        <v>0</v>
      </c>
    </row>
    <row r="947" spans="13:18">
      <c r="M947">
        <v>10</v>
      </c>
      <c r="N947" s="1">
        <v>70</v>
      </c>
      <c r="O947">
        <v>150000</v>
      </c>
      <c r="P947" t="str">
        <f t="shared" si="41"/>
        <v>1070150000</v>
      </c>
      <c r="Q947" t="str">
        <f>VLOOKUP(N947,'Base rates'!$F$2:$H$1126,3,FALSE)</f>
        <v>66-70</v>
      </c>
      <c r="R947" s="24">
        <f t="shared" si="40"/>
        <v>0</v>
      </c>
    </row>
    <row r="948" spans="13:18">
      <c r="M948">
        <v>10</v>
      </c>
      <c r="N948" s="1">
        <v>71</v>
      </c>
      <c r="O948">
        <v>150000</v>
      </c>
      <c r="P948" t="str">
        <f t="shared" si="41"/>
        <v>1071150000</v>
      </c>
      <c r="Q948" t="str">
        <f>VLOOKUP(N948,'Base rates'!$F$2:$H$1126,3,FALSE)</f>
        <v>71-75</v>
      </c>
      <c r="R948" s="24">
        <f t="shared" si="40"/>
        <v>0</v>
      </c>
    </row>
    <row r="949" spans="13:18">
      <c r="M949">
        <v>10</v>
      </c>
      <c r="N949" s="1">
        <v>72</v>
      </c>
      <c r="O949">
        <v>150000</v>
      </c>
      <c r="P949" t="str">
        <f t="shared" si="41"/>
        <v>1072150000</v>
      </c>
      <c r="Q949" t="str">
        <f>VLOOKUP(N949,'Base rates'!$F$2:$H$1126,3,FALSE)</f>
        <v>71-75</v>
      </c>
      <c r="R949" s="24">
        <f t="shared" si="40"/>
        <v>0</v>
      </c>
    </row>
    <row r="950" spans="13:18">
      <c r="M950">
        <v>10</v>
      </c>
      <c r="N950" s="1">
        <v>73</v>
      </c>
      <c r="O950">
        <v>150000</v>
      </c>
      <c r="P950" t="str">
        <f t="shared" si="41"/>
        <v>1073150000</v>
      </c>
      <c r="Q950" t="str">
        <f>VLOOKUP(N950,'Base rates'!$F$2:$H$1126,3,FALSE)</f>
        <v>71-75</v>
      </c>
      <c r="R950" s="24">
        <f t="shared" si="40"/>
        <v>0</v>
      </c>
    </row>
    <row r="951" spans="13:18">
      <c r="M951">
        <v>10</v>
      </c>
      <c r="N951" s="1">
        <v>74</v>
      </c>
      <c r="O951">
        <v>150000</v>
      </c>
      <c r="P951" t="str">
        <f t="shared" si="41"/>
        <v>1074150000</v>
      </c>
      <c r="Q951" t="str">
        <f>VLOOKUP(N951,'Base rates'!$F$2:$H$1126,3,FALSE)</f>
        <v>71-75</v>
      </c>
      <c r="R951" s="24">
        <f t="shared" si="40"/>
        <v>0</v>
      </c>
    </row>
    <row r="952" spans="13:18">
      <c r="M952">
        <v>10</v>
      </c>
      <c r="N952" s="1">
        <v>75</v>
      </c>
      <c r="O952">
        <v>150000</v>
      </c>
      <c r="P952" t="str">
        <f t="shared" si="41"/>
        <v>1075150000</v>
      </c>
      <c r="Q952" t="str">
        <f>VLOOKUP(N952,'Base rates'!$F$2:$H$1126,3,FALSE)</f>
        <v>71-75</v>
      </c>
      <c r="R952" s="24">
        <f t="shared" si="40"/>
        <v>0</v>
      </c>
    </row>
    <row r="953" spans="13:18">
      <c r="M953">
        <v>10</v>
      </c>
      <c r="N953" s="1">
        <v>76</v>
      </c>
      <c r="O953">
        <v>150000</v>
      </c>
      <c r="P953" t="str">
        <f t="shared" si="41"/>
        <v>1076150000</v>
      </c>
      <c r="Q953" t="str">
        <f>VLOOKUP(N953,'Base rates'!$F$2:$H$1126,3,FALSE)</f>
        <v>76-80</v>
      </c>
      <c r="R953" s="24">
        <f t="shared" si="40"/>
        <v>0</v>
      </c>
    </row>
    <row r="954" spans="13:18">
      <c r="M954">
        <v>10</v>
      </c>
      <c r="N954" s="1">
        <v>77</v>
      </c>
      <c r="O954">
        <v>150000</v>
      </c>
      <c r="P954" t="str">
        <f t="shared" si="41"/>
        <v>1077150000</v>
      </c>
      <c r="Q954" t="str">
        <f>VLOOKUP(N954,'Base rates'!$F$2:$H$1126,3,FALSE)</f>
        <v>76-80</v>
      </c>
      <c r="R954" s="24">
        <f t="shared" si="40"/>
        <v>0</v>
      </c>
    </row>
    <row r="955" spans="13:18">
      <c r="M955">
        <v>10</v>
      </c>
      <c r="N955" s="1">
        <v>78</v>
      </c>
      <c r="O955">
        <v>150000</v>
      </c>
      <c r="P955" t="str">
        <f t="shared" si="41"/>
        <v>1078150000</v>
      </c>
      <c r="Q955" t="str">
        <f>VLOOKUP(N955,'Base rates'!$F$2:$H$1126,3,FALSE)</f>
        <v>76-80</v>
      </c>
      <c r="R955" s="24">
        <f t="shared" si="40"/>
        <v>0</v>
      </c>
    </row>
    <row r="956" spans="13:18">
      <c r="M956">
        <v>10</v>
      </c>
      <c r="N956" s="1">
        <v>79</v>
      </c>
      <c r="O956">
        <v>150000</v>
      </c>
      <c r="P956" t="str">
        <f t="shared" si="41"/>
        <v>1079150000</v>
      </c>
      <c r="Q956" t="str">
        <f>VLOOKUP(N956,'Base rates'!$F$2:$H$1126,3,FALSE)</f>
        <v>76-80</v>
      </c>
      <c r="R956" s="24">
        <f t="shared" si="40"/>
        <v>0</v>
      </c>
    </row>
    <row r="957" spans="13:18">
      <c r="M957">
        <v>10</v>
      </c>
      <c r="N957" s="1">
        <v>80</v>
      </c>
      <c r="O957">
        <v>150000</v>
      </c>
      <c r="P957" t="str">
        <f t="shared" si="41"/>
        <v>1080150000</v>
      </c>
      <c r="Q957" t="str">
        <f>VLOOKUP(N957,'Base rates'!$F$2:$H$1126,3,FALSE)</f>
        <v>76-80</v>
      </c>
      <c r="R957" s="24">
        <f t="shared" si="40"/>
        <v>0</v>
      </c>
    </row>
    <row r="958" spans="13:18">
      <c r="M958">
        <v>10</v>
      </c>
      <c r="N958" s="1">
        <v>81</v>
      </c>
      <c r="O958">
        <v>150000</v>
      </c>
      <c r="P958" t="str">
        <f t="shared" si="41"/>
        <v>1081150000</v>
      </c>
      <c r="Q958" t="str">
        <f>VLOOKUP(N958,'Base rates'!$F$2:$H$1126,3,FALSE)</f>
        <v>&gt;80</v>
      </c>
      <c r="R958" s="24">
        <f t="shared" si="40"/>
        <v>0</v>
      </c>
    </row>
    <row r="959" spans="13:18">
      <c r="M959">
        <v>10</v>
      </c>
      <c r="N959" s="1">
        <v>82</v>
      </c>
      <c r="O959">
        <v>150000</v>
      </c>
      <c r="P959" t="str">
        <f t="shared" si="41"/>
        <v>1082150000</v>
      </c>
      <c r="Q959" t="str">
        <f>VLOOKUP(N959,'Base rates'!$F$2:$H$1126,3,FALSE)</f>
        <v>&gt;80</v>
      </c>
      <c r="R959" s="24">
        <f t="shared" si="40"/>
        <v>0</v>
      </c>
    </row>
    <row r="960" spans="13:18">
      <c r="M960">
        <v>10</v>
      </c>
      <c r="N960" s="1">
        <v>83</v>
      </c>
      <c r="O960">
        <v>150000</v>
      </c>
      <c r="P960" t="str">
        <f t="shared" si="41"/>
        <v>1083150000</v>
      </c>
      <c r="Q960" t="str">
        <f>VLOOKUP(N960,'Base rates'!$F$2:$H$1126,3,FALSE)</f>
        <v>&gt;80</v>
      </c>
      <c r="R960" s="24">
        <f t="shared" si="40"/>
        <v>0</v>
      </c>
    </row>
    <row r="961" spans="13:18">
      <c r="M961">
        <v>10</v>
      </c>
      <c r="N961" s="1">
        <v>84</v>
      </c>
      <c r="O961">
        <v>150000</v>
      </c>
      <c r="P961" t="str">
        <f t="shared" si="41"/>
        <v>1084150000</v>
      </c>
      <c r="Q961" t="str">
        <f>VLOOKUP(N961,'Base rates'!$F$2:$H$1126,3,FALSE)</f>
        <v>&gt;80</v>
      </c>
      <c r="R961" s="24">
        <f t="shared" si="40"/>
        <v>0</v>
      </c>
    </row>
    <row r="962" spans="13:18">
      <c r="M962">
        <v>10</v>
      </c>
      <c r="N962" s="1">
        <v>85</v>
      </c>
      <c r="O962">
        <v>150000</v>
      </c>
      <c r="P962" t="str">
        <f t="shared" si="41"/>
        <v>1085150000</v>
      </c>
      <c r="Q962" t="str">
        <f>VLOOKUP(N962,'Base rates'!$F$2:$H$1126,3,FALSE)</f>
        <v>&gt;80</v>
      </c>
      <c r="R962" s="24">
        <f t="shared" si="40"/>
        <v>0</v>
      </c>
    </row>
    <row r="963" spans="13:18">
      <c r="M963">
        <v>10</v>
      </c>
      <c r="N963" s="1">
        <v>86</v>
      </c>
      <c r="O963">
        <v>150000</v>
      </c>
      <c r="P963" t="str">
        <f t="shared" si="41"/>
        <v>1086150000</v>
      </c>
      <c r="Q963" t="str">
        <f>VLOOKUP(N963,'Base rates'!$F$2:$H$1126,3,FALSE)</f>
        <v>&gt;80</v>
      </c>
      <c r="R963" s="24">
        <f t="shared" ref="R963:R1026" si="42">VLOOKUP(M963&amp;O963&amp;Q963,$W$2:$X$694,2,FALSE)</f>
        <v>0</v>
      </c>
    </row>
    <row r="964" spans="13:18">
      <c r="M964">
        <v>10</v>
      </c>
      <c r="N964" s="1">
        <v>87</v>
      </c>
      <c r="O964">
        <v>150000</v>
      </c>
      <c r="P964" t="str">
        <f t="shared" ref="P964:P1027" si="43">M964&amp;N964&amp;O964</f>
        <v>1087150000</v>
      </c>
      <c r="Q964" t="str">
        <f>VLOOKUP(N964,'Base rates'!$F$2:$H$1126,3,FALSE)</f>
        <v>&gt;80</v>
      </c>
      <c r="R964" s="24">
        <f t="shared" si="42"/>
        <v>0</v>
      </c>
    </row>
    <row r="965" spans="13:18">
      <c r="M965">
        <v>10</v>
      </c>
      <c r="N965" s="1">
        <v>88</v>
      </c>
      <c r="O965">
        <v>150000</v>
      </c>
      <c r="P965" t="str">
        <f t="shared" si="43"/>
        <v>1088150000</v>
      </c>
      <c r="Q965" t="str">
        <f>VLOOKUP(N965,'Base rates'!$F$2:$H$1126,3,FALSE)</f>
        <v>&gt;80</v>
      </c>
      <c r="R965" s="24">
        <f t="shared" si="42"/>
        <v>0</v>
      </c>
    </row>
    <row r="966" spans="13:18">
      <c r="M966">
        <v>10</v>
      </c>
      <c r="N966" s="1">
        <v>89</v>
      </c>
      <c r="O966">
        <v>150000</v>
      </c>
      <c r="P966" t="str">
        <f t="shared" si="43"/>
        <v>1089150000</v>
      </c>
      <c r="Q966" t="str">
        <f>VLOOKUP(N966,'Base rates'!$F$2:$H$1126,3,FALSE)</f>
        <v>&gt;80</v>
      </c>
      <c r="R966" s="24">
        <f t="shared" si="42"/>
        <v>0</v>
      </c>
    </row>
    <row r="967" spans="13:18">
      <c r="M967">
        <v>10</v>
      </c>
      <c r="N967" s="1">
        <v>90</v>
      </c>
      <c r="O967">
        <v>150000</v>
      </c>
      <c r="P967" t="str">
        <f t="shared" si="43"/>
        <v>1090150000</v>
      </c>
      <c r="Q967" t="str">
        <f>VLOOKUP(N967,'Base rates'!$F$2:$H$1126,3,FALSE)</f>
        <v>&gt;80</v>
      </c>
      <c r="R967" s="24">
        <f t="shared" si="42"/>
        <v>0</v>
      </c>
    </row>
    <row r="968" spans="13:18">
      <c r="M968">
        <v>10</v>
      </c>
      <c r="N968" s="1">
        <v>91</v>
      </c>
      <c r="O968">
        <v>150000</v>
      </c>
      <c r="P968" t="str">
        <f t="shared" si="43"/>
        <v>1091150000</v>
      </c>
      <c r="Q968" t="str">
        <f>VLOOKUP(N968,'Base rates'!$F$2:$H$1126,3,FALSE)</f>
        <v>&gt;80</v>
      </c>
      <c r="R968" s="24">
        <f t="shared" si="42"/>
        <v>0</v>
      </c>
    </row>
    <row r="969" spans="13:18">
      <c r="M969">
        <v>10</v>
      </c>
      <c r="N969" s="1">
        <v>92</v>
      </c>
      <c r="O969">
        <v>150000</v>
      </c>
      <c r="P969" t="str">
        <f t="shared" si="43"/>
        <v>1092150000</v>
      </c>
      <c r="Q969" t="str">
        <f>VLOOKUP(N969,'Base rates'!$F$2:$H$1126,3,FALSE)</f>
        <v>&gt;80</v>
      </c>
      <c r="R969" s="24">
        <f t="shared" si="42"/>
        <v>0</v>
      </c>
    </row>
    <row r="970" spans="13:18">
      <c r="M970">
        <v>10</v>
      </c>
      <c r="N970" s="1">
        <v>93</v>
      </c>
      <c r="O970">
        <v>150000</v>
      </c>
      <c r="P970" t="str">
        <f t="shared" si="43"/>
        <v>1093150000</v>
      </c>
      <c r="Q970" t="str">
        <f>VLOOKUP(N970,'Base rates'!$F$2:$H$1126,3,FALSE)</f>
        <v>&gt;80</v>
      </c>
      <c r="R970" s="24">
        <f t="shared" si="42"/>
        <v>0</v>
      </c>
    </row>
    <row r="971" spans="13:18">
      <c r="M971">
        <v>10</v>
      </c>
      <c r="N971" s="1">
        <v>94</v>
      </c>
      <c r="O971">
        <v>150000</v>
      </c>
      <c r="P971" t="str">
        <f t="shared" si="43"/>
        <v>1094150000</v>
      </c>
      <c r="Q971" t="str">
        <f>VLOOKUP(N971,'Base rates'!$F$2:$H$1126,3,FALSE)</f>
        <v>&gt;80</v>
      </c>
      <c r="R971" s="24">
        <f t="shared" si="42"/>
        <v>0</v>
      </c>
    </row>
    <row r="972" spans="13:18">
      <c r="M972">
        <v>10</v>
      </c>
      <c r="N972" s="1">
        <v>95</v>
      </c>
      <c r="O972">
        <v>150000</v>
      </c>
      <c r="P972" t="str">
        <f t="shared" si="43"/>
        <v>1095150000</v>
      </c>
      <c r="Q972" t="str">
        <f>VLOOKUP(N972,'Base rates'!$F$2:$H$1126,3,FALSE)</f>
        <v>&gt;80</v>
      </c>
      <c r="R972" s="24">
        <f t="shared" si="42"/>
        <v>0</v>
      </c>
    </row>
    <row r="973" spans="13:18">
      <c r="M973">
        <v>10</v>
      </c>
      <c r="N973" s="1">
        <v>96</v>
      </c>
      <c r="O973">
        <v>150000</v>
      </c>
      <c r="P973" t="str">
        <f t="shared" si="43"/>
        <v>1096150000</v>
      </c>
      <c r="Q973" t="str">
        <f>VLOOKUP(N973,'Base rates'!$F$2:$H$1126,3,FALSE)</f>
        <v>&gt;80</v>
      </c>
      <c r="R973" s="24">
        <f t="shared" si="42"/>
        <v>0</v>
      </c>
    </row>
    <row r="974" spans="13:18">
      <c r="M974">
        <v>10</v>
      </c>
      <c r="N974" s="1">
        <v>97</v>
      </c>
      <c r="O974">
        <v>150000</v>
      </c>
      <c r="P974" t="str">
        <f t="shared" si="43"/>
        <v>1097150000</v>
      </c>
      <c r="Q974" t="str">
        <f>VLOOKUP(N974,'Base rates'!$F$2:$H$1126,3,FALSE)</f>
        <v>&gt;80</v>
      </c>
      <c r="R974" s="24">
        <f t="shared" si="42"/>
        <v>0</v>
      </c>
    </row>
    <row r="975" spans="13:18">
      <c r="M975">
        <v>10</v>
      </c>
      <c r="N975" s="1">
        <v>98</v>
      </c>
      <c r="O975">
        <v>150000</v>
      </c>
      <c r="P975" t="str">
        <f t="shared" si="43"/>
        <v>1098150000</v>
      </c>
      <c r="Q975" t="str">
        <f>VLOOKUP(N975,'Base rates'!$F$2:$H$1126,3,FALSE)</f>
        <v>&gt;80</v>
      </c>
      <c r="R975" s="24">
        <f t="shared" si="42"/>
        <v>0</v>
      </c>
    </row>
    <row r="976" spans="13:18">
      <c r="M976">
        <v>10</v>
      </c>
      <c r="N976" s="1">
        <v>99</v>
      </c>
      <c r="O976">
        <v>150000</v>
      </c>
      <c r="P976" t="str">
        <f t="shared" si="43"/>
        <v>1099150000</v>
      </c>
      <c r="Q976" t="str">
        <f>VLOOKUP(N976,'Base rates'!$F$2:$H$1126,3,FALSE)</f>
        <v>&gt;80</v>
      </c>
      <c r="R976" s="24">
        <f t="shared" si="42"/>
        <v>0</v>
      </c>
    </row>
    <row r="977" spans="13:18">
      <c r="M977">
        <v>10</v>
      </c>
      <c r="N977" s="1">
        <v>100</v>
      </c>
      <c r="O977">
        <v>150000</v>
      </c>
      <c r="P977" t="str">
        <f t="shared" si="43"/>
        <v>10100150000</v>
      </c>
      <c r="Q977" t="str">
        <f>VLOOKUP(N977,'Base rates'!$F$2:$H$1126,3,FALSE)</f>
        <v>&gt;80</v>
      </c>
      <c r="R977" s="24">
        <f t="shared" si="42"/>
        <v>0</v>
      </c>
    </row>
    <row r="978" spans="13:18">
      <c r="M978">
        <v>10</v>
      </c>
      <c r="N978" s="1">
        <v>101</v>
      </c>
      <c r="O978">
        <v>150000</v>
      </c>
      <c r="P978" t="str">
        <f t="shared" si="43"/>
        <v>10101150000</v>
      </c>
      <c r="Q978" t="str">
        <f>VLOOKUP(N978,'Base rates'!$F$2:$H$1126,3,FALSE)</f>
        <v>&gt;80</v>
      </c>
      <c r="R978" s="24">
        <f t="shared" si="42"/>
        <v>0</v>
      </c>
    </row>
    <row r="979" spans="13:18">
      <c r="M979">
        <v>10</v>
      </c>
      <c r="N979" s="1">
        <v>102</v>
      </c>
      <c r="O979">
        <v>150000</v>
      </c>
      <c r="P979" t="str">
        <f t="shared" si="43"/>
        <v>10102150000</v>
      </c>
      <c r="Q979" t="str">
        <f>VLOOKUP(N979,'Base rates'!$F$2:$H$1126,3,FALSE)</f>
        <v>&gt;80</v>
      </c>
      <c r="R979" s="24">
        <f t="shared" si="42"/>
        <v>0</v>
      </c>
    </row>
    <row r="980" spans="13:18">
      <c r="M980">
        <v>10</v>
      </c>
      <c r="N980" s="1">
        <v>103</v>
      </c>
      <c r="O980">
        <v>150000</v>
      </c>
      <c r="P980" t="str">
        <f t="shared" si="43"/>
        <v>10103150000</v>
      </c>
      <c r="Q980" t="str">
        <f>VLOOKUP(N980,'Base rates'!$F$2:$H$1126,3,FALSE)</f>
        <v>&gt;80</v>
      </c>
      <c r="R980" s="24">
        <f t="shared" si="42"/>
        <v>0</v>
      </c>
    </row>
    <row r="981" spans="13:18">
      <c r="M981">
        <v>10</v>
      </c>
      <c r="N981" s="1">
        <v>104</v>
      </c>
      <c r="O981">
        <v>150000</v>
      </c>
      <c r="P981" t="str">
        <f t="shared" si="43"/>
        <v>10104150000</v>
      </c>
      <c r="Q981" t="str">
        <f>VLOOKUP(N981,'Base rates'!$F$2:$H$1126,3,FALSE)</f>
        <v>&gt;80</v>
      </c>
      <c r="R981" s="24">
        <f t="shared" si="42"/>
        <v>0</v>
      </c>
    </row>
    <row r="982" spans="13:18">
      <c r="M982">
        <v>10</v>
      </c>
      <c r="N982" s="1">
        <v>105</v>
      </c>
      <c r="O982">
        <v>150000</v>
      </c>
      <c r="P982" t="str">
        <f t="shared" si="43"/>
        <v>10105150000</v>
      </c>
      <c r="Q982" t="str">
        <f>VLOOKUP(N982,'Base rates'!$F$2:$H$1126,3,FALSE)</f>
        <v>&gt;80</v>
      </c>
      <c r="R982" s="24">
        <f t="shared" si="42"/>
        <v>0</v>
      </c>
    </row>
    <row r="983" spans="13:18">
      <c r="M983">
        <v>10</v>
      </c>
      <c r="N983" s="1">
        <v>106</v>
      </c>
      <c r="O983">
        <v>150000</v>
      </c>
      <c r="P983" t="str">
        <f t="shared" si="43"/>
        <v>10106150000</v>
      </c>
      <c r="Q983" t="str">
        <f>VLOOKUP(N983,'Base rates'!$F$2:$H$1126,3,FALSE)</f>
        <v>&gt;80</v>
      </c>
      <c r="R983" s="24">
        <f t="shared" si="42"/>
        <v>0</v>
      </c>
    </row>
    <row r="984" spans="13:18">
      <c r="M984">
        <v>10</v>
      </c>
      <c r="N984" s="1">
        <v>107</v>
      </c>
      <c r="O984">
        <v>150000</v>
      </c>
      <c r="P984" t="str">
        <f t="shared" si="43"/>
        <v>10107150000</v>
      </c>
      <c r="Q984" t="str">
        <f>VLOOKUP(N984,'Base rates'!$F$2:$H$1126,3,FALSE)</f>
        <v>&gt;80</v>
      </c>
      <c r="R984" s="24">
        <f t="shared" si="42"/>
        <v>0</v>
      </c>
    </row>
    <row r="985" spans="13:18">
      <c r="M985">
        <v>10</v>
      </c>
      <c r="N985" s="1">
        <v>108</v>
      </c>
      <c r="O985">
        <v>150000</v>
      </c>
      <c r="P985" t="str">
        <f t="shared" si="43"/>
        <v>10108150000</v>
      </c>
      <c r="Q985" t="str">
        <f>VLOOKUP(N985,'Base rates'!$F$2:$H$1126,3,FALSE)</f>
        <v>&gt;80</v>
      </c>
      <c r="R985" s="24">
        <f t="shared" si="42"/>
        <v>0</v>
      </c>
    </row>
    <row r="986" spans="13:18">
      <c r="M986">
        <v>10</v>
      </c>
      <c r="N986" s="1">
        <v>109</v>
      </c>
      <c r="O986">
        <v>150000</v>
      </c>
      <c r="P986" t="str">
        <f t="shared" si="43"/>
        <v>10109150000</v>
      </c>
      <c r="Q986" t="str">
        <f>VLOOKUP(N986,'Base rates'!$F$2:$H$1126,3,FALSE)</f>
        <v>&gt;80</v>
      </c>
      <c r="R986" s="24">
        <f t="shared" si="42"/>
        <v>0</v>
      </c>
    </row>
    <row r="987" spans="13:18">
      <c r="M987">
        <v>10</v>
      </c>
      <c r="N987" s="1">
        <v>110</v>
      </c>
      <c r="O987">
        <v>150000</v>
      </c>
      <c r="P987" t="str">
        <f t="shared" si="43"/>
        <v>10110150000</v>
      </c>
      <c r="Q987" t="str">
        <f>VLOOKUP(N987,'Base rates'!$F$2:$H$1126,3,FALSE)</f>
        <v>&gt;80</v>
      </c>
      <c r="R987" s="24">
        <f t="shared" si="42"/>
        <v>0</v>
      </c>
    </row>
    <row r="988" spans="13:18">
      <c r="M988">
        <v>10</v>
      </c>
      <c r="N988" s="1">
        <v>111</v>
      </c>
      <c r="O988">
        <v>150000</v>
      </c>
      <c r="P988" t="str">
        <f t="shared" si="43"/>
        <v>10111150000</v>
      </c>
      <c r="Q988" t="str">
        <f>VLOOKUP(N988,'Base rates'!$F$2:$H$1126,3,FALSE)</f>
        <v>&gt;80</v>
      </c>
      <c r="R988" s="24">
        <f t="shared" si="42"/>
        <v>0</v>
      </c>
    </row>
    <row r="989" spans="13:18">
      <c r="M989">
        <v>10</v>
      </c>
      <c r="N989" s="1">
        <v>112</v>
      </c>
      <c r="O989">
        <v>150000</v>
      </c>
      <c r="P989" t="str">
        <f t="shared" si="43"/>
        <v>10112150000</v>
      </c>
      <c r="Q989" t="str">
        <f>VLOOKUP(N989,'Base rates'!$F$2:$H$1126,3,FALSE)</f>
        <v>&gt;80</v>
      </c>
      <c r="R989" s="24">
        <f t="shared" si="42"/>
        <v>0</v>
      </c>
    </row>
    <row r="990" spans="13:18">
      <c r="M990">
        <v>10</v>
      </c>
      <c r="N990" s="1">
        <v>113</v>
      </c>
      <c r="O990">
        <v>150000</v>
      </c>
      <c r="P990" t="str">
        <f t="shared" si="43"/>
        <v>10113150000</v>
      </c>
      <c r="Q990" t="str">
        <f>VLOOKUP(N990,'Base rates'!$F$2:$H$1126,3,FALSE)</f>
        <v>&gt;80</v>
      </c>
      <c r="R990" s="24">
        <f t="shared" si="42"/>
        <v>0</v>
      </c>
    </row>
    <row r="991" spans="13:18">
      <c r="M991">
        <v>10</v>
      </c>
      <c r="N991" s="1">
        <v>114</v>
      </c>
      <c r="O991">
        <v>150000</v>
      </c>
      <c r="P991" t="str">
        <f t="shared" si="43"/>
        <v>10114150000</v>
      </c>
      <c r="Q991" t="str">
        <f>VLOOKUP(N991,'Base rates'!$F$2:$H$1126,3,FALSE)</f>
        <v>&gt;80</v>
      </c>
      <c r="R991" s="24">
        <f t="shared" si="42"/>
        <v>0</v>
      </c>
    </row>
    <row r="992" spans="13:18">
      <c r="M992">
        <v>10</v>
      </c>
      <c r="N992" s="1">
        <v>115</v>
      </c>
      <c r="O992">
        <v>150000</v>
      </c>
      <c r="P992" t="str">
        <f t="shared" si="43"/>
        <v>10115150000</v>
      </c>
      <c r="Q992" t="str">
        <f>VLOOKUP(N992,'Base rates'!$F$2:$H$1126,3,FALSE)</f>
        <v>&gt;80</v>
      </c>
      <c r="R992" s="24">
        <f t="shared" si="42"/>
        <v>0</v>
      </c>
    </row>
    <row r="993" spans="13:18">
      <c r="M993">
        <v>10</v>
      </c>
      <c r="N993" s="1">
        <v>116</v>
      </c>
      <c r="O993">
        <v>150000</v>
      </c>
      <c r="P993" t="str">
        <f t="shared" si="43"/>
        <v>10116150000</v>
      </c>
      <c r="Q993" t="str">
        <f>VLOOKUP(N993,'Base rates'!$F$2:$H$1126,3,FALSE)</f>
        <v>&gt;80</v>
      </c>
      <c r="R993" s="24">
        <f t="shared" si="42"/>
        <v>0</v>
      </c>
    </row>
    <row r="994" spans="13:18">
      <c r="M994">
        <v>10</v>
      </c>
      <c r="N994" s="1">
        <v>117</v>
      </c>
      <c r="O994">
        <v>150000</v>
      </c>
      <c r="P994" t="str">
        <f t="shared" si="43"/>
        <v>10117150000</v>
      </c>
      <c r="Q994" t="str">
        <f>VLOOKUP(N994,'Base rates'!$F$2:$H$1126,3,FALSE)</f>
        <v>&gt;80</v>
      </c>
      <c r="R994" s="24">
        <f t="shared" si="42"/>
        <v>0</v>
      </c>
    </row>
    <row r="995" spans="13:18">
      <c r="M995">
        <v>10</v>
      </c>
      <c r="N995" s="1">
        <v>118</v>
      </c>
      <c r="O995">
        <v>150000</v>
      </c>
      <c r="P995" t="str">
        <f t="shared" si="43"/>
        <v>10118150000</v>
      </c>
      <c r="Q995" t="str">
        <f>VLOOKUP(N995,'Base rates'!$F$2:$H$1126,3,FALSE)</f>
        <v>&gt;80</v>
      </c>
      <c r="R995" s="24">
        <f t="shared" si="42"/>
        <v>0</v>
      </c>
    </row>
    <row r="996" spans="13:18">
      <c r="M996">
        <v>10</v>
      </c>
      <c r="N996" s="1">
        <v>119</v>
      </c>
      <c r="O996">
        <v>150000</v>
      </c>
      <c r="P996" t="str">
        <f t="shared" si="43"/>
        <v>10119150000</v>
      </c>
      <c r="Q996" t="str">
        <f>VLOOKUP(N996,'Base rates'!$F$2:$H$1126,3,FALSE)</f>
        <v>&gt;80</v>
      </c>
      <c r="R996" s="24">
        <f t="shared" si="42"/>
        <v>0</v>
      </c>
    </row>
    <row r="997" spans="13:18">
      <c r="M997">
        <v>10</v>
      </c>
      <c r="N997" s="1">
        <v>120</v>
      </c>
      <c r="O997">
        <v>150000</v>
      </c>
      <c r="P997" t="str">
        <f t="shared" si="43"/>
        <v>10120150000</v>
      </c>
      <c r="Q997" t="str">
        <f>VLOOKUP(N997,'Base rates'!$F$2:$H$1126,3,FALSE)</f>
        <v>&gt;80</v>
      </c>
      <c r="R997" s="24">
        <f t="shared" si="42"/>
        <v>0</v>
      </c>
    </row>
    <row r="998" spans="13:18">
      <c r="M998">
        <v>10</v>
      </c>
      <c r="N998" s="1">
        <v>121</v>
      </c>
      <c r="O998">
        <v>150000</v>
      </c>
      <c r="P998" t="str">
        <f t="shared" si="43"/>
        <v>10121150000</v>
      </c>
      <c r="Q998" t="str">
        <f>VLOOKUP(N998,'Base rates'!$F$2:$H$1126,3,FALSE)</f>
        <v>&gt;80</v>
      </c>
      <c r="R998" s="24">
        <f t="shared" si="42"/>
        <v>0</v>
      </c>
    </row>
    <row r="999" spans="13:18">
      <c r="M999">
        <v>10</v>
      </c>
      <c r="N999" s="1">
        <v>122</v>
      </c>
      <c r="O999">
        <v>150000</v>
      </c>
      <c r="P999" t="str">
        <f t="shared" si="43"/>
        <v>10122150000</v>
      </c>
      <c r="Q999" t="str">
        <f>VLOOKUP(N999,'Base rates'!$F$2:$H$1126,3,FALSE)</f>
        <v>&gt;80</v>
      </c>
      <c r="R999" s="24">
        <f t="shared" si="42"/>
        <v>0</v>
      </c>
    </row>
    <row r="1000" spans="13:18">
      <c r="M1000">
        <v>10</v>
      </c>
      <c r="N1000" s="1">
        <v>123</v>
      </c>
      <c r="O1000">
        <v>150000</v>
      </c>
      <c r="P1000" t="str">
        <f t="shared" si="43"/>
        <v>10123150000</v>
      </c>
      <c r="Q1000" t="str">
        <f>VLOOKUP(N1000,'Base rates'!$F$2:$H$1126,3,FALSE)</f>
        <v>&gt;80</v>
      </c>
      <c r="R1000" s="24">
        <f t="shared" si="42"/>
        <v>0</v>
      </c>
    </row>
    <row r="1001" spans="13:18">
      <c r="M1001">
        <v>10</v>
      </c>
      <c r="N1001" s="1">
        <v>124</v>
      </c>
      <c r="O1001">
        <v>150000</v>
      </c>
      <c r="P1001" t="str">
        <f t="shared" si="43"/>
        <v>10124150000</v>
      </c>
      <c r="Q1001" t="str">
        <f>VLOOKUP(N1001,'Base rates'!$F$2:$H$1126,3,FALSE)</f>
        <v>&gt;80</v>
      </c>
      <c r="R1001" s="24">
        <f t="shared" si="42"/>
        <v>0</v>
      </c>
    </row>
    <row r="1002" spans="13:18">
      <c r="M1002">
        <v>10</v>
      </c>
      <c r="N1002" s="1">
        <v>125</v>
      </c>
      <c r="O1002">
        <v>150000</v>
      </c>
      <c r="P1002" t="str">
        <f t="shared" si="43"/>
        <v>10125150000</v>
      </c>
      <c r="Q1002" t="str">
        <f>VLOOKUP(N1002,'Base rates'!$F$2:$H$1126,3,FALSE)</f>
        <v>&gt;80</v>
      </c>
      <c r="R1002" s="24">
        <f t="shared" si="42"/>
        <v>0</v>
      </c>
    </row>
    <row r="1003" spans="13:18">
      <c r="M1003">
        <v>11</v>
      </c>
      <c r="N1003" s="1">
        <v>1</v>
      </c>
      <c r="O1003">
        <v>150000</v>
      </c>
      <c r="P1003" t="str">
        <f t="shared" si="43"/>
        <v>111150000</v>
      </c>
      <c r="Q1003" t="str">
        <f>VLOOKUP(N1003,'Base rates'!$F$2:$H$1126,3,FALSE)</f>
        <v>6-25</v>
      </c>
      <c r="R1003" s="24">
        <f t="shared" si="42"/>
        <v>0.42541934053761798</v>
      </c>
    </row>
    <row r="1004" spans="13:18">
      <c r="M1004">
        <v>11</v>
      </c>
      <c r="N1004" s="1">
        <v>2</v>
      </c>
      <c r="O1004">
        <v>150000</v>
      </c>
      <c r="P1004" t="str">
        <f t="shared" si="43"/>
        <v>112150000</v>
      </c>
      <c r="Q1004" t="str">
        <f>VLOOKUP(N1004,'Base rates'!$F$2:$H$1126,3,FALSE)</f>
        <v>6-25</v>
      </c>
      <c r="R1004" s="24">
        <f t="shared" si="42"/>
        <v>0.42541934053761798</v>
      </c>
    </row>
    <row r="1005" spans="13:18">
      <c r="M1005">
        <v>11</v>
      </c>
      <c r="N1005" s="1">
        <v>3</v>
      </c>
      <c r="O1005">
        <v>150000</v>
      </c>
      <c r="P1005" t="str">
        <f t="shared" si="43"/>
        <v>113150000</v>
      </c>
      <c r="Q1005" t="str">
        <f>VLOOKUP(N1005,'Base rates'!$F$2:$H$1126,3,FALSE)</f>
        <v>6-25</v>
      </c>
      <c r="R1005" s="24">
        <f t="shared" si="42"/>
        <v>0.42541934053761798</v>
      </c>
    </row>
    <row r="1006" spans="13:18">
      <c r="M1006">
        <v>11</v>
      </c>
      <c r="N1006" s="1">
        <v>4</v>
      </c>
      <c r="O1006">
        <v>150000</v>
      </c>
      <c r="P1006" t="str">
        <f t="shared" si="43"/>
        <v>114150000</v>
      </c>
      <c r="Q1006" t="str">
        <f>VLOOKUP(N1006,'Base rates'!$F$2:$H$1126,3,FALSE)</f>
        <v>6-25</v>
      </c>
      <c r="R1006" s="24">
        <f t="shared" si="42"/>
        <v>0.42541934053761798</v>
      </c>
    </row>
    <row r="1007" spans="13:18">
      <c r="M1007">
        <v>11</v>
      </c>
      <c r="N1007" s="1">
        <v>5</v>
      </c>
      <c r="O1007">
        <v>150000</v>
      </c>
      <c r="P1007" t="str">
        <f t="shared" si="43"/>
        <v>115150000</v>
      </c>
      <c r="Q1007" t="str">
        <f>VLOOKUP(N1007,'Base rates'!$F$2:$H$1126,3,FALSE)</f>
        <v>6-25</v>
      </c>
      <c r="R1007" s="24">
        <f t="shared" si="42"/>
        <v>0.42541934053761798</v>
      </c>
    </row>
    <row r="1008" spans="13:18">
      <c r="M1008">
        <v>11</v>
      </c>
      <c r="N1008" s="1">
        <v>6</v>
      </c>
      <c r="O1008">
        <v>150000</v>
      </c>
      <c r="P1008" t="str">
        <f t="shared" si="43"/>
        <v>116150000</v>
      </c>
      <c r="Q1008" t="str">
        <f>VLOOKUP(N1008,'Base rates'!$F$2:$H$1126,3,FALSE)</f>
        <v>6-25</v>
      </c>
      <c r="R1008" s="24">
        <f t="shared" si="42"/>
        <v>0.42541934053761798</v>
      </c>
    </row>
    <row r="1009" spans="13:18">
      <c r="M1009">
        <v>11</v>
      </c>
      <c r="N1009" s="1">
        <v>7</v>
      </c>
      <c r="O1009">
        <v>150000</v>
      </c>
      <c r="P1009" t="str">
        <f t="shared" si="43"/>
        <v>117150000</v>
      </c>
      <c r="Q1009" t="str">
        <f>VLOOKUP(N1009,'Base rates'!$F$2:$H$1126,3,FALSE)</f>
        <v>6-25</v>
      </c>
      <c r="R1009" s="24">
        <f t="shared" si="42"/>
        <v>0.42541934053761798</v>
      </c>
    </row>
    <row r="1010" spans="13:18">
      <c r="M1010">
        <v>11</v>
      </c>
      <c r="N1010" s="1">
        <v>8</v>
      </c>
      <c r="O1010">
        <v>150000</v>
      </c>
      <c r="P1010" t="str">
        <f t="shared" si="43"/>
        <v>118150000</v>
      </c>
      <c r="Q1010" t="str">
        <f>VLOOKUP(N1010,'Base rates'!$F$2:$H$1126,3,FALSE)</f>
        <v>6-25</v>
      </c>
      <c r="R1010" s="24">
        <f t="shared" si="42"/>
        <v>0.42541934053761798</v>
      </c>
    </row>
    <row r="1011" spans="13:18">
      <c r="M1011">
        <v>11</v>
      </c>
      <c r="N1011" s="1">
        <v>9</v>
      </c>
      <c r="O1011">
        <v>150000</v>
      </c>
      <c r="P1011" t="str">
        <f t="shared" si="43"/>
        <v>119150000</v>
      </c>
      <c r="Q1011" t="str">
        <f>VLOOKUP(N1011,'Base rates'!$F$2:$H$1126,3,FALSE)</f>
        <v>6-25</v>
      </c>
      <c r="R1011" s="24">
        <f t="shared" si="42"/>
        <v>0.42541934053761798</v>
      </c>
    </row>
    <row r="1012" spans="13:18">
      <c r="M1012">
        <v>11</v>
      </c>
      <c r="N1012" s="1">
        <v>10</v>
      </c>
      <c r="O1012">
        <v>150000</v>
      </c>
      <c r="P1012" t="str">
        <f t="shared" si="43"/>
        <v>1110150000</v>
      </c>
      <c r="Q1012" t="str">
        <f>VLOOKUP(N1012,'Base rates'!$F$2:$H$1126,3,FALSE)</f>
        <v>6-25</v>
      </c>
      <c r="R1012" s="24">
        <f t="shared" si="42"/>
        <v>0.42541934053761798</v>
      </c>
    </row>
    <row r="1013" spans="13:18">
      <c r="M1013">
        <v>11</v>
      </c>
      <c r="N1013" s="1">
        <v>11</v>
      </c>
      <c r="O1013">
        <v>150000</v>
      </c>
      <c r="P1013" t="str">
        <f t="shared" si="43"/>
        <v>1111150000</v>
      </c>
      <c r="Q1013" t="str">
        <f>VLOOKUP(N1013,'Base rates'!$F$2:$H$1126,3,FALSE)</f>
        <v>6-25</v>
      </c>
      <c r="R1013" s="24">
        <f t="shared" si="42"/>
        <v>0.42541934053761798</v>
      </c>
    </row>
    <row r="1014" spans="13:18">
      <c r="M1014">
        <v>11</v>
      </c>
      <c r="N1014" s="1">
        <v>12</v>
      </c>
      <c r="O1014">
        <v>150000</v>
      </c>
      <c r="P1014" t="str">
        <f t="shared" si="43"/>
        <v>1112150000</v>
      </c>
      <c r="Q1014" t="str">
        <f>VLOOKUP(N1014,'Base rates'!$F$2:$H$1126,3,FALSE)</f>
        <v>6-25</v>
      </c>
      <c r="R1014" s="24">
        <f t="shared" si="42"/>
        <v>0.42541934053761798</v>
      </c>
    </row>
    <row r="1015" spans="13:18">
      <c r="M1015">
        <v>11</v>
      </c>
      <c r="N1015" s="1">
        <v>13</v>
      </c>
      <c r="O1015">
        <v>150000</v>
      </c>
      <c r="P1015" t="str">
        <f t="shared" si="43"/>
        <v>1113150000</v>
      </c>
      <c r="Q1015" t="str">
        <f>VLOOKUP(N1015,'Base rates'!$F$2:$H$1126,3,FALSE)</f>
        <v>6-25</v>
      </c>
      <c r="R1015" s="24">
        <f t="shared" si="42"/>
        <v>0.42541934053761798</v>
      </c>
    </row>
    <row r="1016" spans="13:18">
      <c r="M1016">
        <v>11</v>
      </c>
      <c r="N1016" s="1">
        <v>14</v>
      </c>
      <c r="O1016">
        <v>150000</v>
      </c>
      <c r="P1016" t="str">
        <f t="shared" si="43"/>
        <v>1114150000</v>
      </c>
      <c r="Q1016" t="str">
        <f>VLOOKUP(N1016,'Base rates'!$F$2:$H$1126,3,FALSE)</f>
        <v>6-25</v>
      </c>
      <c r="R1016" s="24">
        <f t="shared" si="42"/>
        <v>0.42541934053761798</v>
      </c>
    </row>
    <row r="1017" spans="13:18">
      <c r="M1017">
        <v>11</v>
      </c>
      <c r="N1017" s="1">
        <v>15</v>
      </c>
      <c r="O1017">
        <v>150000</v>
      </c>
      <c r="P1017" t="str">
        <f t="shared" si="43"/>
        <v>1115150000</v>
      </c>
      <c r="Q1017" t="str">
        <f>VLOOKUP(N1017,'Base rates'!$F$2:$H$1126,3,FALSE)</f>
        <v>6-25</v>
      </c>
      <c r="R1017" s="24">
        <f t="shared" si="42"/>
        <v>0.42541934053761798</v>
      </c>
    </row>
    <row r="1018" spans="13:18">
      <c r="M1018">
        <v>11</v>
      </c>
      <c r="N1018" s="1">
        <v>16</v>
      </c>
      <c r="O1018">
        <v>150000</v>
      </c>
      <c r="P1018" t="str">
        <f t="shared" si="43"/>
        <v>1116150000</v>
      </c>
      <c r="Q1018" t="str">
        <f>VLOOKUP(N1018,'Base rates'!$F$2:$H$1126,3,FALSE)</f>
        <v>6-25</v>
      </c>
      <c r="R1018" s="24">
        <f t="shared" si="42"/>
        <v>0.42541934053761798</v>
      </c>
    </row>
    <row r="1019" spans="13:18">
      <c r="M1019">
        <v>11</v>
      </c>
      <c r="N1019" s="1">
        <v>17</v>
      </c>
      <c r="O1019">
        <v>150000</v>
      </c>
      <c r="P1019" t="str">
        <f t="shared" si="43"/>
        <v>1117150000</v>
      </c>
      <c r="Q1019" t="str">
        <f>VLOOKUP(N1019,'Base rates'!$F$2:$H$1126,3,FALSE)</f>
        <v>6-25</v>
      </c>
      <c r="R1019" s="24">
        <f t="shared" si="42"/>
        <v>0.42541934053761798</v>
      </c>
    </row>
    <row r="1020" spans="13:18">
      <c r="M1020">
        <v>11</v>
      </c>
      <c r="N1020" s="1">
        <v>18</v>
      </c>
      <c r="O1020">
        <v>150000</v>
      </c>
      <c r="P1020" t="str">
        <f t="shared" si="43"/>
        <v>1118150000</v>
      </c>
      <c r="Q1020" t="str">
        <f>VLOOKUP(N1020,'Base rates'!$F$2:$H$1126,3,FALSE)</f>
        <v>6-25</v>
      </c>
      <c r="R1020" s="24">
        <f t="shared" si="42"/>
        <v>0.42541934053761798</v>
      </c>
    </row>
    <row r="1021" spans="13:18">
      <c r="M1021">
        <v>11</v>
      </c>
      <c r="N1021" s="1">
        <v>19</v>
      </c>
      <c r="O1021">
        <v>150000</v>
      </c>
      <c r="P1021" t="str">
        <f t="shared" si="43"/>
        <v>1119150000</v>
      </c>
      <c r="Q1021" t="str">
        <f>VLOOKUP(N1021,'Base rates'!$F$2:$H$1126,3,FALSE)</f>
        <v>6-25</v>
      </c>
      <c r="R1021" s="24">
        <f t="shared" si="42"/>
        <v>0.42541934053761798</v>
      </c>
    </row>
    <row r="1022" spans="13:18">
      <c r="M1022">
        <v>11</v>
      </c>
      <c r="N1022" s="1">
        <v>20</v>
      </c>
      <c r="O1022">
        <v>150000</v>
      </c>
      <c r="P1022" t="str">
        <f t="shared" si="43"/>
        <v>1120150000</v>
      </c>
      <c r="Q1022" t="str">
        <f>VLOOKUP(N1022,'Base rates'!$F$2:$H$1126,3,FALSE)</f>
        <v>6-25</v>
      </c>
      <c r="R1022" s="24">
        <f t="shared" si="42"/>
        <v>0.42541934053761798</v>
      </c>
    </row>
    <row r="1023" spans="13:18">
      <c r="M1023">
        <v>11</v>
      </c>
      <c r="N1023" s="1">
        <v>21</v>
      </c>
      <c r="O1023">
        <v>150000</v>
      </c>
      <c r="P1023" t="str">
        <f t="shared" si="43"/>
        <v>1121150000</v>
      </c>
      <c r="Q1023" t="str">
        <f>VLOOKUP(N1023,'Base rates'!$F$2:$H$1126,3,FALSE)</f>
        <v>6-25</v>
      </c>
      <c r="R1023" s="24">
        <f t="shared" si="42"/>
        <v>0.42541934053761798</v>
      </c>
    </row>
    <row r="1024" spans="13:18">
      <c r="M1024">
        <v>11</v>
      </c>
      <c r="N1024" s="1">
        <v>22</v>
      </c>
      <c r="O1024">
        <v>150000</v>
      </c>
      <c r="P1024" t="str">
        <f t="shared" si="43"/>
        <v>1122150000</v>
      </c>
      <c r="Q1024" t="str">
        <f>VLOOKUP(N1024,'Base rates'!$F$2:$H$1126,3,FALSE)</f>
        <v>6-25</v>
      </c>
      <c r="R1024" s="24">
        <f t="shared" si="42"/>
        <v>0.42541934053761798</v>
      </c>
    </row>
    <row r="1025" spans="13:18">
      <c r="M1025">
        <v>11</v>
      </c>
      <c r="N1025" s="1">
        <v>23</v>
      </c>
      <c r="O1025">
        <v>150000</v>
      </c>
      <c r="P1025" t="str">
        <f t="shared" si="43"/>
        <v>1123150000</v>
      </c>
      <c r="Q1025" t="str">
        <f>VLOOKUP(N1025,'Base rates'!$F$2:$H$1126,3,FALSE)</f>
        <v>6-25</v>
      </c>
      <c r="R1025" s="24">
        <f t="shared" si="42"/>
        <v>0.42541934053761798</v>
      </c>
    </row>
    <row r="1026" spans="13:18">
      <c r="M1026">
        <v>11</v>
      </c>
      <c r="N1026" s="1">
        <v>24</v>
      </c>
      <c r="O1026">
        <v>150000</v>
      </c>
      <c r="P1026" t="str">
        <f t="shared" si="43"/>
        <v>1124150000</v>
      </c>
      <c r="Q1026" t="str">
        <f>VLOOKUP(N1026,'Base rates'!$F$2:$H$1126,3,FALSE)</f>
        <v>6-25</v>
      </c>
      <c r="R1026" s="24">
        <f t="shared" si="42"/>
        <v>0.42541934053761798</v>
      </c>
    </row>
    <row r="1027" spans="13:18">
      <c r="M1027">
        <v>11</v>
      </c>
      <c r="N1027" s="1">
        <v>25</v>
      </c>
      <c r="O1027">
        <v>150000</v>
      </c>
      <c r="P1027" t="str">
        <f t="shared" si="43"/>
        <v>1125150000</v>
      </c>
      <c r="Q1027" t="str">
        <f>VLOOKUP(N1027,'Base rates'!$F$2:$H$1126,3,FALSE)</f>
        <v>6-25</v>
      </c>
      <c r="R1027" s="24">
        <f t="shared" ref="R1027:R1090" si="44">VLOOKUP(M1027&amp;O1027&amp;Q1027,$W$2:$X$694,2,FALSE)</f>
        <v>0.42541934053761798</v>
      </c>
    </row>
    <row r="1028" spans="13:18">
      <c r="M1028">
        <v>11</v>
      </c>
      <c r="N1028" s="1">
        <v>26</v>
      </c>
      <c r="O1028">
        <v>150000</v>
      </c>
      <c r="P1028" t="str">
        <f t="shared" ref="P1028:P1091" si="45">M1028&amp;N1028&amp;O1028</f>
        <v>1126150000</v>
      </c>
      <c r="Q1028" t="str">
        <f>VLOOKUP(N1028,'Base rates'!$F$2:$H$1126,3,FALSE)</f>
        <v>26-35</v>
      </c>
      <c r="R1028" s="24">
        <f t="shared" si="44"/>
        <v>0.41625884653474343</v>
      </c>
    </row>
    <row r="1029" spans="13:18">
      <c r="M1029">
        <v>11</v>
      </c>
      <c r="N1029" s="1">
        <v>27</v>
      </c>
      <c r="O1029">
        <v>150000</v>
      </c>
      <c r="P1029" t="str">
        <f t="shared" si="45"/>
        <v>1127150000</v>
      </c>
      <c r="Q1029" t="str">
        <f>VLOOKUP(N1029,'Base rates'!$F$2:$H$1126,3,FALSE)</f>
        <v>26-35</v>
      </c>
      <c r="R1029" s="24">
        <f t="shared" si="44"/>
        <v>0.41625884653474343</v>
      </c>
    </row>
    <row r="1030" spans="13:18">
      <c r="M1030">
        <v>11</v>
      </c>
      <c r="N1030" s="1">
        <v>28</v>
      </c>
      <c r="O1030">
        <v>150000</v>
      </c>
      <c r="P1030" t="str">
        <f t="shared" si="45"/>
        <v>1128150000</v>
      </c>
      <c r="Q1030" t="str">
        <f>VLOOKUP(N1030,'Base rates'!$F$2:$H$1126,3,FALSE)</f>
        <v>26-35</v>
      </c>
      <c r="R1030" s="24">
        <f t="shared" si="44"/>
        <v>0.41625884653474343</v>
      </c>
    </row>
    <row r="1031" spans="13:18">
      <c r="M1031">
        <v>11</v>
      </c>
      <c r="N1031" s="1">
        <v>29</v>
      </c>
      <c r="O1031">
        <v>150000</v>
      </c>
      <c r="P1031" t="str">
        <f t="shared" si="45"/>
        <v>1129150000</v>
      </c>
      <c r="Q1031" t="str">
        <f>VLOOKUP(N1031,'Base rates'!$F$2:$H$1126,3,FALSE)</f>
        <v>26-35</v>
      </c>
      <c r="R1031" s="24">
        <f t="shared" si="44"/>
        <v>0.41625884653474343</v>
      </c>
    </row>
    <row r="1032" spans="13:18">
      <c r="M1032">
        <v>11</v>
      </c>
      <c r="N1032" s="1">
        <v>30</v>
      </c>
      <c r="O1032">
        <v>150000</v>
      </c>
      <c r="P1032" t="str">
        <f t="shared" si="45"/>
        <v>1130150000</v>
      </c>
      <c r="Q1032" t="str">
        <f>VLOOKUP(N1032,'Base rates'!$F$2:$H$1126,3,FALSE)</f>
        <v>26-35</v>
      </c>
      <c r="R1032" s="24">
        <f t="shared" si="44"/>
        <v>0.41625884653474343</v>
      </c>
    </row>
    <row r="1033" spans="13:18">
      <c r="M1033">
        <v>11</v>
      </c>
      <c r="N1033" s="1">
        <v>31</v>
      </c>
      <c r="O1033">
        <v>150000</v>
      </c>
      <c r="P1033" t="str">
        <f t="shared" si="45"/>
        <v>1131150000</v>
      </c>
      <c r="Q1033" t="str">
        <f>VLOOKUP(N1033,'Base rates'!$F$2:$H$1126,3,FALSE)</f>
        <v>26-35</v>
      </c>
      <c r="R1033" s="24">
        <f t="shared" si="44"/>
        <v>0.41625884653474343</v>
      </c>
    </row>
    <row r="1034" spans="13:18">
      <c r="M1034">
        <v>11</v>
      </c>
      <c r="N1034" s="1">
        <v>32</v>
      </c>
      <c r="O1034">
        <v>150000</v>
      </c>
      <c r="P1034" t="str">
        <f t="shared" si="45"/>
        <v>1132150000</v>
      </c>
      <c r="Q1034" t="str">
        <f>VLOOKUP(N1034,'Base rates'!$F$2:$H$1126,3,FALSE)</f>
        <v>26-35</v>
      </c>
      <c r="R1034" s="24">
        <f t="shared" si="44"/>
        <v>0.41625884653474343</v>
      </c>
    </row>
    <row r="1035" spans="13:18">
      <c r="M1035">
        <v>11</v>
      </c>
      <c r="N1035" s="1">
        <v>33</v>
      </c>
      <c r="O1035">
        <v>150000</v>
      </c>
      <c r="P1035" t="str">
        <f t="shared" si="45"/>
        <v>1133150000</v>
      </c>
      <c r="Q1035" t="str">
        <f>VLOOKUP(N1035,'Base rates'!$F$2:$H$1126,3,FALSE)</f>
        <v>26-35</v>
      </c>
      <c r="R1035" s="24">
        <f t="shared" si="44"/>
        <v>0.41625884653474343</v>
      </c>
    </row>
    <row r="1036" spans="13:18">
      <c r="M1036">
        <v>11</v>
      </c>
      <c r="N1036" s="1">
        <v>34</v>
      </c>
      <c r="O1036">
        <v>150000</v>
      </c>
      <c r="P1036" t="str">
        <f t="shared" si="45"/>
        <v>1134150000</v>
      </c>
      <c r="Q1036" t="str">
        <f>VLOOKUP(N1036,'Base rates'!$F$2:$H$1126,3,FALSE)</f>
        <v>26-35</v>
      </c>
      <c r="R1036" s="24">
        <f t="shared" si="44"/>
        <v>0.41625884653474343</v>
      </c>
    </row>
    <row r="1037" spans="13:18">
      <c r="M1037">
        <v>11</v>
      </c>
      <c r="N1037" s="1">
        <v>35</v>
      </c>
      <c r="O1037">
        <v>150000</v>
      </c>
      <c r="P1037" t="str">
        <f t="shared" si="45"/>
        <v>1135150000</v>
      </c>
      <c r="Q1037" t="str">
        <f>VLOOKUP(N1037,'Base rates'!$F$2:$H$1126,3,FALSE)</f>
        <v>26-35</v>
      </c>
      <c r="R1037" s="24">
        <f t="shared" si="44"/>
        <v>0.41625884653474343</v>
      </c>
    </row>
    <row r="1038" spans="13:18">
      <c r="M1038">
        <v>11</v>
      </c>
      <c r="N1038" s="1">
        <v>36</v>
      </c>
      <c r="O1038">
        <v>150000</v>
      </c>
      <c r="P1038" t="str">
        <f t="shared" si="45"/>
        <v>1136150000</v>
      </c>
      <c r="Q1038" t="str">
        <f>VLOOKUP(N1038,'Base rates'!$F$2:$H$1126,3,FALSE)</f>
        <v>36-45</v>
      </c>
      <c r="R1038" s="24">
        <f t="shared" si="44"/>
        <v>0.34892905247285533</v>
      </c>
    </row>
    <row r="1039" spans="13:18">
      <c r="M1039">
        <v>11</v>
      </c>
      <c r="N1039" s="1">
        <v>37</v>
      </c>
      <c r="O1039">
        <v>150000</v>
      </c>
      <c r="P1039" t="str">
        <f t="shared" si="45"/>
        <v>1137150000</v>
      </c>
      <c r="Q1039" t="str">
        <f>VLOOKUP(N1039,'Base rates'!$F$2:$H$1126,3,FALSE)</f>
        <v>36-45</v>
      </c>
      <c r="R1039" s="24">
        <f t="shared" si="44"/>
        <v>0.34892905247285533</v>
      </c>
    </row>
    <row r="1040" spans="13:18">
      <c r="M1040">
        <v>11</v>
      </c>
      <c r="N1040" s="1">
        <v>38</v>
      </c>
      <c r="O1040">
        <v>150000</v>
      </c>
      <c r="P1040" t="str">
        <f t="shared" si="45"/>
        <v>1138150000</v>
      </c>
      <c r="Q1040" t="str">
        <f>VLOOKUP(N1040,'Base rates'!$F$2:$H$1126,3,FALSE)</f>
        <v>36-45</v>
      </c>
      <c r="R1040" s="24">
        <f t="shared" si="44"/>
        <v>0.34892905247285533</v>
      </c>
    </row>
    <row r="1041" spans="13:18">
      <c r="M1041">
        <v>11</v>
      </c>
      <c r="N1041" s="1">
        <v>39</v>
      </c>
      <c r="O1041">
        <v>150000</v>
      </c>
      <c r="P1041" t="str">
        <f t="shared" si="45"/>
        <v>1139150000</v>
      </c>
      <c r="Q1041" t="str">
        <f>VLOOKUP(N1041,'Base rates'!$F$2:$H$1126,3,FALSE)</f>
        <v>36-45</v>
      </c>
      <c r="R1041" s="24">
        <f t="shared" si="44"/>
        <v>0.34892905247285533</v>
      </c>
    </row>
    <row r="1042" spans="13:18">
      <c r="M1042">
        <v>11</v>
      </c>
      <c r="N1042" s="1">
        <v>40</v>
      </c>
      <c r="O1042">
        <v>150000</v>
      </c>
      <c r="P1042" t="str">
        <f t="shared" si="45"/>
        <v>1140150000</v>
      </c>
      <c r="Q1042" t="str">
        <f>VLOOKUP(N1042,'Base rates'!$F$2:$H$1126,3,FALSE)</f>
        <v>36-45</v>
      </c>
      <c r="R1042" s="24">
        <f t="shared" si="44"/>
        <v>0.34892905247285533</v>
      </c>
    </row>
    <row r="1043" spans="13:18">
      <c r="M1043">
        <v>11</v>
      </c>
      <c r="N1043" s="1">
        <v>41</v>
      </c>
      <c r="O1043">
        <v>150000</v>
      </c>
      <c r="P1043" t="str">
        <f t="shared" si="45"/>
        <v>1141150000</v>
      </c>
      <c r="Q1043" t="str">
        <f>VLOOKUP(N1043,'Base rates'!$F$2:$H$1126,3,FALSE)</f>
        <v>36-45</v>
      </c>
      <c r="R1043" s="24">
        <f t="shared" si="44"/>
        <v>0.34892905247285533</v>
      </c>
    </row>
    <row r="1044" spans="13:18">
      <c r="M1044">
        <v>11</v>
      </c>
      <c r="N1044" s="1">
        <v>42</v>
      </c>
      <c r="O1044">
        <v>150000</v>
      </c>
      <c r="P1044" t="str">
        <f t="shared" si="45"/>
        <v>1142150000</v>
      </c>
      <c r="Q1044" t="str">
        <f>VLOOKUP(N1044,'Base rates'!$F$2:$H$1126,3,FALSE)</f>
        <v>36-45</v>
      </c>
      <c r="R1044" s="24">
        <f t="shared" si="44"/>
        <v>0.34892905247285533</v>
      </c>
    </row>
    <row r="1045" spans="13:18">
      <c r="M1045">
        <v>11</v>
      </c>
      <c r="N1045" s="1">
        <v>43</v>
      </c>
      <c r="O1045">
        <v>150000</v>
      </c>
      <c r="P1045" t="str">
        <f t="shared" si="45"/>
        <v>1143150000</v>
      </c>
      <c r="Q1045" t="str">
        <f>VLOOKUP(N1045,'Base rates'!$F$2:$H$1126,3,FALSE)</f>
        <v>36-45</v>
      </c>
      <c r="R1045" s="24">
        <f t="shared" si="44"/>
        <v>0.34892905247285533</v>
      </c>
    </row>
    <row r="1046" spans="13:18">
      <c r="M1046">
        <v>11</v>
      </c>
      <c r="N1046" s="1">
        <v>44</v>
      </c>
      <c r="O1046">
        <v>150000</v>
      </c>
      <c r="P1046" t="str">
        <f t="shared" si="45"/>
        <v>1144150000</v>
      </c>
      <c r="Q1046" t="str">
        <f>VLOOKUP(N1046,'Base rates'!$F$2:$H$1126,3,FALSE)</f>
        <v>36-45</v>
      </c>
      <c r="R1046" s="24">
        <f t="shared" si="44"/>
        <v>0.34892905247285533</v>
      </c>
    </row>
    <row r="1047" spans="13:18">
      <c r="M1047">
        <v>11</v>
      </c>
      <c r="N1047" s="1">
        <v>45</v>
      </c>
      <c r="O1047">
        <v>150000</v>
      </c>
      <c r="P1047" t="str">
        <f t="shared" si="45"/>
        <v>1145150000</v>
      </c>
      <c r="Q1047" t="str">
        <f>VLOOKUP(N1047,'Base rates'!$F$2:$H$1126,3,FALSE)</f>
        <v>36-45</v>
      </c>
      <c r="R1047" s="24">
        <f t="shared" si="44"/>
        <v>0.34892905247285533</v>
      </c>
    </row>
    <row r="1048" spans="13:18">
      <c r="M1048">
        <v>11</v>
      </c>
      <c r="N1048" s="1">
        <v>46</v>
      </c>
      <c r="O1048">
        <v>150000</v>
      </c>
      <c r="P1048" t="str">
        <f t="shared" si="45"/>
        <v>1146150000</v>
      </c>
      <c r="Q1048" t="str">
        <f>VLOOKUP(N1048,'Base rates'!$F$2:$H$1126,3,FALSE)</f>
        <v>46-50</v>
      </c>
      <c r="R1048" s="24">
        <f t="shared" si="44"/>
        <v>0.31222005082336735</v>
      </c>
    </row>
    <row r="1049" spans="13:18">
      <c r="M1049">
        <v>11</v>
      </c>
      <c r="N1049" s="1">
        <v>47</v>
      </c>
      <c r="O1049">
        <v>150000</v>
      </c>
      <c r="P1049" t="str">
        <f t="shared" si="45"/>
        <v>1147150000</v>
      </c>
      <c r="Q1049" t="str">
        <f>VLOOKUP(N1049,'Base rates'!$F$2:$H$1126,3,FALSE)</f>
        <v>46-50</v>
      </c>
      <c r="R1049" s="24">
        <f t="shared" si="44"/>
        <v>0.31222005082336735</v>
      </c>
    </row>
    <row r="1050" spans="13:18">
      <c r="M1050">
        <v>11</v>
      </c>
      <c r="N1050" s="1">
        <v>48</v>
      </c>
      <c r="O1050">
        <v>150000</v>
      </c>
      <c r="P1050" t="str">
        <f t="shared" si="45"/>
        <v>1148150000</v>
      </c>
      <c r="Q1050" t="str">
        <f>VLOOKUP(N1050,'Base rates'!$F$2:$H$1126,3,FALSE)</f>
        <v>46-50</v>
      </c>
      <c r="R1050" s="24">
        <f t="shared" si="44"/>
        <v>0.31222005082336735</v>
      </c>
    </row>
    <row r="1051" spans="13:18">
      <c r="M1051">
        <v>11</v>
      </c>
      <c r="N1051" s="1">
        <v>49</v>
      </c>
      <c r="O1051">
        <v>150000</v>
      </c>
      <c r="P1051" t="str">
        <f t="shared" si="45"/>
        <v>1149150000</v>
      </c>
      <c r="Q1051" t="str">
        <f>VLOOKUP(N1051,'Base rates'!$F$2:$H$1126,3,FALSE)</f>
        <v>46-50</v>
      </c>
      <c r="R1051" s="24">
        <f t="shared" si="44"/>
        <v>0.31222005082336735</v>
      </c>
    </row>
    <row r="1052" spans="13:18">
      <c r="M1052">
        <v>11</v>
      </c>
      <c r="N1052" s="1">
        <v>50</v>
      </c>
      <c r="O1052">
        <v>150000</v>
      </c>
      <c r="P1052" t="str">
        <f t="shared" si="45"/>
        <v>1150150000</v>
      </c>
      <c r="Q1052" t="str">
        <f>VLOOKUP(N1052,'Base rates'!$F$2:$H$1126,3,FALSE)</f>
        <v>46-50</v>
      </c>
      <c r="R1052" s="24">
        <f t="shared" si="44"/>
        <v>0.31222005082336735</v>
      </c>
    </row>
    <row r="1053" spans="13:18">
      <c r="M1053">
        <v>11</v>
      </c>
      <c r="N1053" s="1">
        <v>51</v>
      </c>
      <c r="O1053">
        <v>150000</v>
      </c>
      <c r="P1053" t="str">
        <f t="shared" si="45"/>
        <v>1151150000</v>
      </c>
      <c r="Q1053" t="str">
        <f>VLOOKUP(N1053,'Base rates'!$F$2:$H$1126,3,FALSE)</f>
        <v>51-55</v>
      </c>
      <c r="R1053" s="24">
        <f t="shared" si="44"/>
        <v>0.22674589199222617</v>
      </c>
    </row>
    <row r="1054" spans="13:18">
      <c r="M1054">
        <v>11</v>
      </c>
      <c r="N1054" s="1">
        <v>52</v>
      </c>
      <c r="O1054">
        <v>150000</v>
      </c>
      <c r="P1054" t="str">
        <f t="shared" si="45"/>
        <v>1152150000</v>
      </c>
      <c r="Q1054" t="str">
        <f>VLOOKUP(N1054,'Base rates'!$F$2:$H$1126,3,FALSE)</f>
        <v>51-55</v>
      </c>
      <c r="R1054" s="24">
        <f t="shared" si="44"/>
        <v>0.22674589199222617</v>
      </c>
    </row>
    <row r="1055" spans="13:18">
      <c r="M1055">
        <v>11</v>
      </c>
      <c r="N1055" s="1">
        <v>53</v>
      </c>
      <c r="O1055">
        <v>150000</v>
      </c>
      <c r="P1055" t="str">
        <f t="shared" si="45"/>
        <v>1153150000</v>
      </c>
      <c r="Q1055" t="str">
        <f>VLOOKUP(N1055,'Base rates'!$F$2:$H$1126,3,FALSE)</f>
        <v>51-55</v>
      </c>
      <c r="R1055" s="24">
        <f t="shared" si="44"/>
        <v>0.22674589199222617</v>
      </c>
    </row>
    <row r="1056" spans="13:18">
      <c r="M1056">
        <v>11</v>
      </c>
      <c r="N1056" s="1">
        <v>54</v>
      </c>
      <c r="O1056">
        <v>150000</v>
      </c>
      <c r="P1056" t="str">
        <f t="shared" si="45"/>
        <v>1154150000</v>
      </c>
      <c r="Q1056" t="str">
        <f>VLOOKUP(N1056,'Base rates'!$F$2:$H$1126,3,FALSE)</f>
        <v>51-55</v>
      </c>
      <c r="R1056" s="24">
        <f t="shared" si="44"/>
        <v>0.22674589199222617</v>
      </c>
    </row>
    <row r="1057" spans="13:18">
      <c r="M1057">
        <v>11</v>
      </c>
      <c r="N1057" s="1">
        <v>55</v>
      </c>
      <c r="O1057">
        <v>150000</v>
      </c>
      <c r="P1057" t="str">
        <f t="shared" si="45"/>
        <v>1155150000</v>
      </c>
      <c r="Q1057" t="str">
        <f>VLOOKUP(N1057,'Base rates'!$F$2:$H$1126,3,FALSE)</f>
        <v>51-55</v>
      </c>
      <c r="R1057" s="24">
        <f t="shared" si="44"/>
        <v>0.22674589199222617</v>
      </c>
    </row>
    <row r="1058" spans="13:18">
      <c r="M1058">
        <v>11</v>
      </c>
      <c r="N1058" s="1">
        <v>56</v>
      </c>
      <c r="O1058">
        <v>150000</v>
      </c>
      <c r="P1058" t="str">
        <f t="shared" si="45"/>
        <v>1156150000</v>
      </c>
      <c r="Q1058" t="str">
        <f>VLOOKUP(N1058,'Base rates'!$F$2:$H$1126,3,FALSE)</f>
        <v>56-60</v>
      </c>
      <c r="R1058" s="24">
        <f t="shared" si="44"/>
        <v>0.16516750929832813</v>
      </c>
    </row>
    <row r="1059" spans="13:18">
      <c r="M1059">
        <v>11</v>
      </c>
      <c r="N1059" s="1">
        <v>57</v>
      </c>
      <c r="O1059">
        <v>150000</v>
      </c>
      <c r="P1059" t="str">
        <f t="shared" si="45"/>
        <v>1157150000</v>
      </c>
      <c r="Q1059" t="str">
        <f>VLOOKUP(N1059,'Base rates'!$F$2:$H$1126,3,FALSE)</f>
        <v>56-60</v>
      </c>
      <c r="R1059" s="24">
        <f t="shared" si="44"/>
        <v>0.16516750929832813</v>
      </c>
    </row>
    <row r="1060" spans="13:18">
      <c r="M1060">
        <v>11</v>
      </c>
      <c r="N1060" s="1">
        <v>58</v>
      </c>
      <c r="O1060">
        <v>150000</v>
      </c>
      <c r="P1060" t="str">
        <f t="shared" si="45"/>
        <v>1158150000</v>
      </c>
      <c r="Q1060" t="str">
        <f>VLOOKUP(N1060,'Base rates'!$F$2:$H$1126,3,FALSE)</f>
        <v>56-60</v>
      </c>
      <c r="R1060" s="24">
        <f t="shared" si="44"/>
        <v>0.16516750929832813</v>
      </c>
    </row>
    <row r="1061" spans="13:18">
      <c r="M1061">
        <v>11</v>
      </c>
      <c r="N1061" s="1">
        <v>59</v>
      </c>
      <c r="O1061">
        <v>150000</v>
      </c>
      <c r="P1061" t="str">
        <f t="shared" si="45"/>
        <v>1159150000</v>
      </c>
      <c r="Q1061" t="str">
        <f>VLOOKUP(N1061,'Base rates'!$F$2:$H$1126,3,FALSE)</f>
        <v>56-60</v>
      </c>
      <c r="R1061" s="24">
        <f t="shared" si="44"/>
        <v>0.16516750929832813</v>
      </c>
    </row>
    <row r="1062" spans="13:18">
      <c r="M1062">
        <v>11</v>
      </c>
      <c r="N1062" s="1">
        <v>60</v>
      </c>
      <c r="O1062">
        <v>150000</v>
      </c>
      <c r="P1062" t="str">
        <f t="shared" si="45"/>
        <v>1160150000</v>
      </c>
      <c r="Q1062" t="str">
        <f>VLOOKUP(N1062,'Base rates'!$F$2:$H$1126,3,FALSE)</f>
        <v>56-60</v>
      </c>
      <c r="R1062" s="24">
        <f t="shared" si="44"/>
        <v>0.16516750929832813</v>
      </c>
    </row>
    <row r="1063" spans="13:18">
      <c r="M1063">
        <v>11</v>
      </c>
      <c r="N1063" s="1">
        <v>61</v>
      </c>
      <c r="O1063">
        <v>150000</v>
      </c>
      <c r="P1063" t="str">
        <f t="shared" si="45"/>
        <v>1161150000</v>
      </c>
      <c r="Q1063" t="str">
        <f>VLOOKUP(N1063,'Base rates'!$F$2:$H$1126,3,FALSE)</f>
        <v>61-65</v>
      </c>
      <c r="R1063" s="24">
        <f t="shared" si="44"/>
        <v>0.11153546294796246</v>
      </c>
    </row>
    <row r="1064" spans="13:18">
      <c r="M1064">
        <v>11</v>
      </c>
      <c r="N1064" s="1">
        <v>62</v>
      </c>
      <c r="O1064">
        <v>150000</v>
      </c>
      <c r="P1064" t="str">
        <f t="shared" si="45"/>
        <v>1162150000</v>
      </c>
      <c r="Q1064" t="str">
        <f>VLOOKUP(N1064,'Base rates'!$F$2:$H$1126,3,FALSE)</f>
        <v>61-65</v>
      </c>
      <c r="R1064" s="24">
        <f t="shared" si="44"/>
        <v>0.11153546294796246</v>
      </c>
    </row>
    <row r="1065" spans="13:18">
      <c r="M1065">
        <v>11</v>
      </c>
      <c r="N1065" s="1">
        <v>63</v>
      </c>
      <c r="O1065">
        <v>150000</v>
      </c>
      <c r="P1065" t="str">
        <f t="shared" si="45"/>
        <v>1163150000</v>
      </c>
      <c r="Q1065" t="str">
        <f>VLOOKUP(N1065,'Base rates'!$F$2:$H$1126,3,FALSE)</f>
        <v>61-65</v>
      </c>
      <c r="R1065" s="24">
        <f t="shared" si="44"/>
        <v>0.11153546294796246</v>
      </c>
    </row>
    <row r="1066" spans="13:18">
      <c r="M1066">
        <v>11</v>
      </c>
      <c r="N1066" s="1">
        <v>64</v>
      </c>
      <c r="O1066">
        <v>150000</v>
      </c>
      <c r="P1066" t="str">
        <f t="shared" si="45"/>
        <v>1164150000</v>
      </c>
      <c r="Q1066" t="str">
        <f>VLOOKUP(N1066,'Base rates'!$F$2:$H$1126,3,FALSE)</f>
        <v>61-65</v>
      </c>
      <c r="R1066" s="24">
        <f t="shared" si="44"/>
        <v>0.11153546294796246</v>
      </c>
    </row>
    <row r="1067" spans="13:18">
      <c r="M1067">
        <v>11</v>
      </c>
      <c r="N1067" s="1">
        <v>65</v>
      </c>
      <c r="O1067">
        <v>150000</v>
      </c>
      <c r="P1067" t="str">
        <f t="shared" si="45"/>
        <v>1165150000</v>
      </c>
      <c r="Q1067" t="str">
        <f>VLOOKUP(N1067,'Base rates'!$F$2:$H$1126,3,FALSE)</f>
        <v>61-65</v>
      </c>
      <c r="R1067" s="24">
        <f t="shared" si="44"/>
        <v>0.11153546294796246</v>
      </c>
    </row>
    <row r="1068" spans="13:18">
      <c r="M1068">
        <v>11</v>
      </c>
      <c r="N1068" s="1">
        <v>66</v>
      </c>
      <c r="O1068">
        <v>150000</v>
      </c>
      <c r="P1068" t="str">
        <f t="shared" si="45"/>
        <v>1166150000</v>
      </c>
      <c r="Q1068" t="str">
        <f>VLOOKUP(N1068,'Base rates'!$F$2:$H$1126,3,FALSE)</f>
        <v>66-70</v>
      </c>
      <c r="R1068" s="24">
        <f t="shared" si="44"/>
        <v>7.1986823419817991E-2</v>
      </c>
    </row>
    <row r="1069" spans="13:18">
      <c r="M1069">
        <v>11</v>
      </c>
      <c r="N1069" s="1">
        <v>67</v>
      </c>
      <c r="O1069">
        <v>150000</v>
      </c>
      <c r="P1069" t="str">
        <f t="shared" si="45"/>
        <v>1167150000</v>
      </c>
      <c r="Q1069" t="str">
        <f>VLOOKUP(N1069,'Base rates'!$F$2:$H$1126,3,FALSE)</f>
        <v>66-70</v>
      </c>
      <c r="R1069" s="24">
        <f t="shared" si="44"/>
        <v>7.1986823419817991E-2</v>
      </c>
    </row>
    <row r="1070" spans="13:18">
      <c r="M1070">
        <v>11</v>
      </c>
      <c r="N1070" s="1">
        <v>68</v>
      </c>
      <c r="O1070">
        <v>150000</v>
      </c>
      <c r="P1070" t="str">
        <f t="shared" si="45"/>
        <v>1168150000</v>
      </c>
      <c r="Q1070" t="str">
        <f>VLOOKUP(N1070,'Base rates'!$F$2:$H$1126,3,FALSE)</f>
        <v>66-70</v>
      </c>
      <c r="R1070" s="24">
        <f t="shared" si="44"/>
        <v>7.1986823419817991E-2</v>
      </c>
    </row>
    <row r="1071" spans="13:18">
      <c r="M1071">
        <v>11</v>
      </c>
      <c r="N1071" s="1">
        <v>69</v>
      </c>
      <c r="O1071">
        <v>150000</v>
      </c>
      <c r="P1071" t="str">
        <f t="shared" si="45"/>
        <v>1169150000</v>
      </c>
      <c r="Q1071" t="str">
        <f>VLOOKUP(N1071,'Base rates'!$F$2:$H$1126,3,FALSE)</f>
        <v>66-70</v>
      </c>
      <c r="R1071" s="24">
        <f t="shared" si="44"/>
        <v>7.1986823419817991E-2</v>
      </c>
    </row>
    <row r="1072" spans="13:18">
      <c r="M1072">
        <v>11</v>
      </c>
      <c r="N1072" s="1">
        <v>70</v>
      </c>
      <c r="O1072">
        <v>150000</v>
      </c>
      <c r="P1072" t="str">
        <f t="shared" si="45"/>
        <v>1170150000</v>
      </c>
      <c r="Q1072" t="str">
        <f>VLOOKUP(N1072,'Base rates'!$F$2:$H$1126,3,FALSE)</f>
        <v>66-70</v>
      </c>
      <c r="R1072" s="24">
        <f t="shared" si="44"/>
        <v>7.1986823419817991E-2</v>
      </c>
    </row>
    <row r="1073" spans="13:18">
      <c r="M1073">
        <v>11</v>
      </c>
      <c r="N1073" s="1">
        <v>71</v>
      </c>
      <c r="O1073">
        <v>150000</v>
      </c>
      <c r="P1073" t="str">
        <f t="shared" si="45"/>
        <v>1171150000</v>
      </c>
      <c r="Q1073" t="str">
        <f>VLOOKUP(N1073,'Base rates'!$F$2:$H$1126,3,FALSE)</f>
        <v>71-75</v>
      </c>
      <c r="R1073" s="24">
        <f t="shared" si="44"/>
        <v>4.2327580974165446E-2</v>
      </c>
    </row>
    <row r="1074" spans="13:18">
      <c r="M1074">
        <v>11</v>
      </c>
      <c r="N1074" s="1">
        <v>72</v>
      </c>
      <c r="O1074">
        <v>150000</v>
      </c>
      <c r="P1074" t="str">
        <f t="shared" si="45"/>
        <v>1172150000</v>
      </c>
      <c r="Q1074" t="str">
        <f>VLOOKUP(N1074,'Base rates'!$F$2:$H$1126,3,FALSE)</f>
        <v>71-75</v>
      </c>
      <c r="R1074" s="24">
        <f t="shared" si="44"/>
        <v>4.2327580974165446E-2</v>
      </c>
    </row>
    <row r="1075" spans="13:18">
      <c r="M1075">
        <v>11</v>
      </c>
      <c r="N1075" s="1">
        <v>73</v>
      </c>
      <c r="O1075">
        <v>150000</v>
      </c>
      <c r="P1075" t="str">
        <f t="shared" si="45"/>
        <v>1173150000</v>
      </c>
      <c r="Q1075" t="str">
        <f>VLOOKUP(N1075,'Base rates'!$F$2:$H$1126,3,FALSE)</f>
        <v>71-75</v>
      </c>
      <c r="R1075" s="24">
        <f t="shared" si="44"/>
        <v>4.2327580974165446E-2</v>
      </c>
    </row>
    <row r="1076" spans="13:18">
      <c r="M1076">
        <v>11</v>
      </c>
      <c r="N1076" s="1">
        <v>74</v>
      </c>
      <c r="O1076">
        <v>150000</v>
      </c>
      <c r="P1076" t="str">
        <f t="shared" si="45"/>
        <v>1174150000</v>
      </c>
      <c r="Q1076" t="str">
        <f>VLOOKUP(N1076,'Base rates'!$F$2:$H$1126,3,FALSE)</f>
        <v>71-75</v>
      </c>
      <c r="R1076" s="24">
        <f t="shared" si="44"/>
        <v>4.2327580974165446E-2</v>
      </c>
    </row>
    <row r="1077" spans="13:18">
      <c r="M1077">
        <v>11</v>
      </c>
      <c r="N1077" s="1">
        <v>75</v>
      </c>
      <c r="O1077">
        <v>150000</v>
      </c>
      <c r="P1077" t="str">
        <f t="shared" si="45"/>
        <v>1175150000</v>
      </c>
      <c r="Q1077" t="str">
        <f>VLOOKUP(N1077,'Base rates'!$F$2:$H$1126,3,FALSE)</f>
        <v>71-75</v>
      </c>
      <c r="R1077" s="24">
        <f t="shared" si="44"/>
        <v>4.2327580974165446E-2</v>
      </c>
    </row>
    <row r="1078" spans="13:18">
      <c r="M1078">
        <v>11</v>
      </c>
      <c r="N1078" s="1">
        <v>76</v>
      </c>
      <c r="O1078">
        <v>150000</v>
      </c>
      <c r="P1078" t="str">
        <f t="shared" si="45"/>
        <v>1176150000</v>
      </c>
      <c r="Q1078" t="str">
        <f>VLOOKUP(N1078,'Base rates'!$F$2:$H$1126,3,FALSE)</f>
        <v>76-80</v>
      </c>
      <c r="R1078" s="24">
        <f t="shared" si="44"/>
        <v>6.0637292783050079E-5</v>
      </c>
    </row>
    <row r="1079" spans="13:18">
      <c r="M1079">
        <v>11</v>
      </c>
      <c r="N1079" s="1">
        <v>77</v>
      </c>
      <c r="O1079">
        <v>150000</v>
      </c>
      <c r="P1079" t="str">
        <f t="shared" si="45"/>
        <v>1177150000</v>
      </c>
      <c r="Q1079" t="str">
        <f>VLOOKUP(N1079,'Base rates'!$F$2:$H$1126,3,FALSE)</f>
        <v>76-80</v>
      </c>
      <c r="R1079" s="24">
        <f t="shared" si="44"/>
        <v>6.0637292783050079E-5</v>
      </c>
    </row>
    <row r="1080" spans="13:18">
      <c r="M1080">
        <v>11</v>
      </c>
      <c r="N1080" s="1">
        <v>78</v>
      </c>
      <c r="O1080">
        <v>150000</v>
      </c>
      <c r="P1080" t="str">
        <f t="shared" si="45"/>
        <v>1178150000</v>
      </c>
      <c r="Q1080" t="str">
        <f>VLOOKUP(N1080,'Base rates'!$F$2:$H$1126,3,FALSE)</f>
        <v>76-80</v>
      </c>
      <c r="R1080" s="24">
        <f t="shared" si="44"/>
        <v>6.0637292783050079E-5</v>
      </c>
    </row>
    <row r="1081" spans="13:18">
      <c r="M1081">
        <v>11</v>
      </c>
      <c r="N1081" s="1">
        <v>79</v>
      </c>
      <c r="O1081">
        <v>150000</v>
      </c>
      <c r="P1081" t="str">
        <f t="shared" si="45"/>
        <v>1179150000</v>
      </c>
      <c r="Q1081" t="str">
        <f>VLOOKUP(N1081,'Base rates'!$F$2:$H$1126,3,FALSE)</f>
        <v>76-80</v>
      </c>
      <c r="R1081" s="24">
        <f t="shared" si="44"/>
        <v>6.0637292783050079E-5</v>
      </c>
    </row>
    <row r="1082" spans="13:18">
      <c r="M1082">
        <v>11</v>
      </c>
      <c r="N1082" s="1">
        <v>80</v>
      </c>
      <c r="O1082">
        <v>150000</v>
      </c>
      <c r="P1082" t="str">
        <f t="shared" si="45"/>
        <v>1180150000</v>
      </c>
      <c r="Q1082" t="str">
        <f>VLOOKUP(N1082,'Base rates'!$F$2:$H$1126,3,FALSE)</f>
        <v>76-80</v>
      </c>
      <c r="R1082" s="24">
        <f t="shared" si="44"/>
        <v>6.0637292783050079E-5</v>
      </c>
    </row>
    <row r="1083" spans="13:18">
      <c r="M1083">
        <v>11</v>
      </c>
      <c r="N1083" s="1">
        <v>81</v>
      </c>
      <c r="O1083">
        <v>150000</v>
      </c>
      <c r="P1083" t="str">
        <f t="shared" si="45"/>
        <v>1181150000</v>
      </c>
      <c r="Q1083" t="str">
        <f>VLOOKUP(N1083,'Base rates'!$F$2:$H$1126,3,FALSE)</f>
        <v>&gt;80</v>
      </c>
      <c r="R1083" s="24">
        <f t="shared" si="44"/>
        <v>2.5707412478626068E-4</v>
      </c>
    </row>
    <row r="1084" spans="13:18">
      <c r="M1084">
        <v>11</v>
      </c>
      <c r="N1084" s="1">
        <v>82</v>
      </c>
      <c r="O1084">
        <v>150000</v>
      </c>
      <c r="P1084" t="str">
        <f t="shared" si="45"/>
        <v>1182150000</v>
      </c>
      <c r="Q1084" t="str">
        <f>VLOOKUP(N1084,'Base rates'!$F$2:$H$1126,3,FALSE)</f>
        <v>&gt;80</v>
      </c>
      <c r="R1084" s="24">
        <f t="shared" si="44"/>
        <v>2.5707412478626068E-4</v>
      </c>
    </row>
    <row r="1085" spans="13:18">
      <c r="M1085">
        <v>11</v>
      </c>
      <c r="N1085" s="1">
        <v>83</v>
      </c>
      <c r="O1085">
        <v>150000</v>
      </c>
      <c r="P1085" t="str">
        <f t="shared" si="45"/>
        <v>1183150000</v>
      </c>
      <c r="Q1085" t="str">
        <f>VLOOKUP(N1085,'Base rates'!$F$2:$H$1126,3,FALSE)</f>
        <v>&gt;80</v>
      </c>
      <c r="R1085" s="24">
        <f t="shared" si="44"/>
        <v>2.5707412478626068E-4</v>
      </c>
    </row>
    <row r="1086" spans="13:18">
      <c r="M1086">
        <v>11</v>
      </c>
      <c r="N1086" s="1">
        <v>84</v>
      </c>
      <c r="O1086">
        <v>150000</v>
      </c>
      <c r="P1086" t="str">
        <f t="shared" si="45"/>
        <v>1184150000</v>
      </c>
      <c r="Q1086" t="str">
        <f>VLOOKUP(N1086,'Base rates'!$F$2:$H$1126,3,FALSE)</f>
        <v>&gt;80</v>
      </c>
      <c r="R1086" s="24">
        <f t="shared" si="44"/>
        <v>2.5707412478626068E-4</v>
      </c>
    </row>
    <row r="1087" spans="13:18">
      <c r="M1087">
        <v>11</v>
      </c>
      <c r="N1087" s="1">
        <v>85</v>
      </c>
      <c r="O1087">
        <v>150000</v>
      </c>
      <c r="P1087" t="str">
        <f t="shared" si="45"/>
        <v>1185150000</v>
      </c>
      <c r="Q1087" t="str">
        <f>VLOOKUP(N1087,'Base rates'!$F$2:$H$1126,3,FALSE)</f>
        <v>&gt;80</v>
      </c>
      <c r="R1087" s="24">
        <f t="shared" si="44"/>
        <v>2.5707412478626068E-4</v>
      </c>
    </row>
    <row r="1088" spans="13:18">
      <c r="M1088">
        <v>11</v>
      </c>
      <c r="N1088" s="1">
        <v>86</v>
      </c>
      <c r="O1088">
        <v>150000</v>
      </c>
      <c r="P1088" t="str">
        <f t="shared" si="45"/>
        <v>1186150000</v>
      </c>
      <c r="Q1088" t="str">
        <f>VLOOKUP(N1088,'Base rates'!$F$2:$H$1126,3,FALSE)</f>
        <v>&gt;80</v>
      </c>
      <c r="R1088" s="24">
        <f t="shared" si="44"/>
        <v>2.5707412478626068E-4</v>
      </c>
    </row>
    <row r="1089" spans="13:18">
      <c r="M1089">
        <v>11</v>
      </c>
      <c r="N1089" s="1">
        <v>87</v>
      </c>
      <c r="O1089">
        <v>150000</v>
      </c>
      <c r="P1089" t="str">
        <f t="shared" si="45"/>
        <v>1187150000</v>
      </c>
      <c r="Q1089" t="str">
        <f>VLOOKUP(N1089,'Base rates'!$F$2:$H$1126,3,FALSE)</f>
        <v>&gt;80</v>
      </c>
      <c r="R1089" s="24">
        <f t="shared" si="44"/>
        <v>2.5707412478626068E-4</v>
      </c>
    </row>
    <row r="1090" spans="13:18">
      <c r="M1090">
        <v>11</v>
      </c>
      <c r="N1090" s="1">
        <v>88</v>
      </c>
      <c r="O1090">
        <v>150000</v>
      </c>
      <c r="P1090" t="str">
        <f t="shared" si="45"/>
        <v>1188150000</v>
      </c>
      <c r="Q1090" t="str">
        <f>VLOOKUP(N1090,'Base rates'!$F$2:$H$1126,3,FALSE)</f>
        <v>&gt;80</v>
      </c>
      <c r="R1090" s="24">
        <f t="shared" si="44"/>
        <v>2.5707412478626068E-4</v>
      </c>
    </row>
    <row r="1091" spans="13:18">
      <c r="M1091">
        <v>11</v>
      </c>
      <c r="N1091" s="1">
        <v>89</v>
      </c>
      <c r="O1091">
        <v>150000</v>
      </c>
      <c r="P1091" t="str">
        <f t="shared" si="45"/>
        <v>1189150000</v>
      </c>
      <c r="Q1091" t="str">
        <f>VLOOKUP(N1091,'Base rates'!$F$2:$H$1126,3,FALSE)</f>
        <v>&gt;80</v>
      </c>
      <c r="R1091" s="24">
        <f t="shared" ref="R1091:R1154" si="46">VLOOKUP(M1091&amp;O1091&amp;Q1091,$W$2:$X$694,2,FALSE)</f>
        <v>2.5707412478626068E-4</v>
      </c>
    </row>
    <row r="1092" spans="13:18">
      <c r="M1092">
        <v>11</v>
      </c>
      <c r="N1092" s="1">
        <v>90</v>
      </c>
      <c r="O1092">
        <v>150000</v>
      </c>
      <c r="P1092" t="str">
        <f t="shared" ref="P1092:P1155" si="47">M1092&amp;N1092&amp;O1092</f>
        <v>1190150000</v>
      </c>
      <c r="Q1092" t="str">
        <f>VLOOKUP(N1092,'Base rates'!$F$2:$H$1126,3,FALSE)</f>
        <v>&gt;80</v>
      </c>
      <c r="R1092" s="24">
        <f t="shared" si="46"/>
        <v>2.5707412478626068E-4</v>
      </c>
    </row>
    <row r="1093" spans="13:18">
      <c r="M1093">
        <v>11</v>
      </c>
      <c r="N1093" s="1">
        <v>91</v>
      </c>
      <c r="O1093">
        <v>150000</v>
      </c>
      <c r="P1093" t="str">
        <f t="shared" si="47"/>
        <v>1191150000</v>
      </c>
      <c r="Q1093" t="str">
        <f>VLOOKUP(N1093,'Base rates'!$F$2:$H$1126,3,FALSE)</f>
        <v>&gt;80</v>
      </c>
      <c r="R1093" s="24">
        <f t="shared" si="46"/>
        <v>2.5707412478626068E-4</v>
      </c>
    </row>
    <row r="1094" spans="13:18">
      <c r="M1094">
        <v>11</v>
      </c>
      <c r="N1094" s="1">
        <v>92</v>
      </c>
      <c r="O1094">
        <v>150000</v>
      </c>
      <c r="P1094" t="str">
        <f t="shared" si="47"/>
        <v>1192150000</v>
      </c>
      <c r="Q1094" t="str">
        <f>VLOOKUP(N1094,'Base rates'!$F$2:$H$1126,3,FALSE)</f>
        <v>&gt;80</v>
      </c>
      <c r="R1094" s="24">
        <f t="shared" si="46"/>
        <v>2.5707412478626068E-4</v>
      </c>
    </row>
    <row r="1095" spans="13:18">
      <c r="M1095">
        <v>11</v>
      </c>
      <c r="N1095" s="1">
        <v>93</v>
      </c>
      <c r="O1095">
        <v>150000</v>
      </c>
      <c r="P1095" t="str">
        <f t="shared" si="47"/>
        <v>1193150000</v>
      </c>
      <c r="Q1095" t="str">
        <f>VLOOKUP(N1095,'Base rates'!$F$2:$H$1126,3,FALSE)</f>
        <v>&gt;80</v>
      </c>
      <c r="R1095" s="24">
        <f t="shared" si="46"/>
        <v>2.5707412478626068E-4</v>
      </c>
    </row>
    <row r="1096" spans="13:18">
      <c r="M1096">
        <v>11</v>
      </c>
      <c r="N1096" s="1">
        <v>94</v>
      </c>
      <c r="O1096">
        <v>150000</v>
      </c>
      <c r="P1096" t="str">
        <f t="shared" si="47"/>
        <v>1194150000</v>
      </c>
      <c r="Q1096" t="str">
        <f>VLOOKUP(N1096,'Base rates'!$F$2:$H$1126,3,FALSE)</f>
        <v>&gt;80</v>
      </c>
      <c r="R1096" s="24">
        <f t="shared" si="46"/>
        <v>2.5707412478626068E-4</v>
      </c>
    </row>
    <row r="1097" spans="13:18">
      <c r="M1097">
        <v>11</v>
      </c>
      <c r="N1097" s="1">
        <v>95</v>
      </c>
      <c r="O1097">
        <v>150000</v>
      </c>
      <c r="P1097" t="str">
        <f t="shared" si="47"/>
        <v>1195150000</v>
      </c>
      <c r="Q1097" t="str">
        <f>VLOOKUP(N1097,'Base rates'!$F$2:$H$1126,3,FALSE)</f>
        <v>&gt;80</v>
      </c>
      <c r="R1097" s="24">
        <f t="shared" si="46"/>
        <v>2.5707412478626068E-4</v>
      </c>
    </row>
    <row r="1098" spans="13:18">
      <c r="M1098">
        <v>11</v>
      </c>
      <c r="N1098" s="1">
        <v>96</v>
      </c>
      <c r="O1098">
        <v>150000</v>
      </c>
      <c r="P1098" t="str">
        <f t="shared" si="47"/>
        <v>1196150000</v>
      </c>
      <c r="Q1098" t="str">
        <f>VLOOKUP(N1098,'Base rates'!$F$2:$H$1126,3,FALSE)</f>
        <v>&gt;80</v>
      </c>
      <c r="R1098" s="24">
        <f t="shared" si="46"/>
        <v>2.5707412478626068E-4</v>
      </c>
    </row>
    <row r="1099" spans="13:18">
      <c r="M1099">
        <v>11</v>
      </c>
      <c r="N1099" s="1">
        <v>97</v>
      </c>
      <c r="O1099">
        <v>150000</v>
      </c>
      <c r="P1099" t="str">
        <f t="shared" si="47"/>
        <v>1197150000</v>
      </c>
      <c r="Q1099" t="str">
        <f>VLOOKUP(N1099,'Base rates'!$F$2:$H$1126,3,FALSE)</f>
        <v>&gt;80</v>
      </c>
      <c r="R1099" s="24">
        <f t="shared" si="46"/>
        <v>2.5707412478626068E-4</v>
      </c>
    </row>
    <row r="1100" spans="13:18">
      <c r="M1100">
        <v>11</v>
      </c>
      <c r="N1100" s="1">
        <v>98</v>
      </c>
      <c r="O1100">
        <v>150000</v>
      </c>
      <c r="P1100" t="str">
        <f t="shared" si="47"/>
        <v>1198150000</v>
      </c>
      <c r="Q1100" t="str">
        <f>VLOOKUP(N1100,'Base rates'!$F$2:$H$1126,3,FALSE)</f>
        <v>&gt;80</v>
      </c>
      <c r="R1100" s="24">
        <f t="shared" si="46"/>
        <v>2.5707412478626068E-4</v>
      </c>
    </row>
    <row r="1101" spans="13:18">
      <c r="M1101">
        <v>11</v>
      </c>
      <c r="N1101" s="1">
        <v>99</v>
      </c>
      <c r="O1101">
        <v>150000</v>
      </c>
      <c r="P1101" t="str">
        <f t="shared" si="47"/>
        <v>1199150000</v>
      </c>
      <c r="Q1101" t="str">
        <f>VLOOKUP(N1101,'Base rates'!$F$2:$H$1126,3,FALSE)</f>
        <v>&gt;80</v>
      </c>
      <c r="R1101" s="24">
        <f t="shared" si="46"/>
        <v>2.5707412478626068E-4</v>
      </c>
    </row>
    <row r="1102" spans="13:18">
      <c r="M1102">
        <v>11</v>
      </c>
      <c r="N1102" s="1">
        <v>100</v>
      </c>
      <c r="O1102">
        <v>150000</v>
      </c>
      <c r="P1102" t="str">
        <f t="shared" si="47"/>
        <v>11100150000</v>
      </c>
      <c r="Q1102" t="str">
        <f>VLOOKUP(N1102,'Base rates'!$F$2:$H$1126,3,FALSE)</f>
        <v>&gt;80</v>
      </c>
      <c r="R1102" s="24">
        <f t="shared" si="46"/>
        <v>2.5707412478626068E-4</v>
      </c>
    </row>
    <row r="1103" spans="13:18">
      <c r="M1103">
        <v>11</v>
      </c>
      <c r="N1103" s="1">
        <v>101</v>
      </c>
      <c r="O1103">
        <v>150000</v>
      </c>
      <c r="P1103" t="str">
        <f t="shared" si="47"/>
        <v>11101150000</v>
      </c>
      <c r="Q1103" t="str">
        <f>VLOOKUP(N1103,'Base rates'!$F$2:$H$1126,3,FALSE)</f>
        <v>&gt;80</v>
      </c>
      <c r="R1103" s="24">
        <f t="shared" si="46"/>
        <v>2.5707412478626068E-4</v>
      </c>
    </row>
    <row r="1104" spans="13:18">
      <c r="M1104">
        <v>11</v>
      </c>
      <c r="N1104" s="1">
        <v>102</v>
      </c>
      <c r="O1104">
        <v>150000</v>
      </c>
      <c r="P1104" t="str">
        <f t="shared" si="47"/>
        <v>11102150000</v>
      </c>
      <c r="Q1104" t="str">
        <f>VLOOKUP(N1104,'Base rates'!$F$2:$H$1126,3,FALSE)</f>
        <v>&gt;80</v>
      </c>
      <c r="R1104" s="24">
        <f t="shared" si="46"/>
        <v>2.5707412478626068E-4</v>
      </c>
    </row>
    <row r="1105" spans="13:18">
      <c r="M1105">
        <v>11</v>
      </c>
      <c r="N1105" s="1">
        <v>103</v>
      </c>
      <c r="O1105">
        <v>150000</v>
      </c>
      <c r="P1105" t="str">
        <f t="shared" si="47"/>
        <v>11103150000</v>
      </c>
      <c r="Q1105" t="str">
        <f>VLOOKUP(N1105,'Base rates'!$F$2:$H$1126,3,FALSE)</f>
        <v>&gt;80</v>
      </c>
      <c r="R1105" s="24">
        <f t="shared" si="46"/>
        <v>2.5707412478626068E-4</v>
      </c>
    </row>
    <row r="1106" spans="13:18">
      <c r="M1106">
        <v>11</v>
      </c>
      <c r="N1106" s="1">
        <v>104</v>
      </c>
      <c r="O1106">
        <v>150000</v>
      </c>
      <c r="P1106" t="str">
        <f t="shared" si="47"/>
        <v>11104150000</v>
      </c>
      <c r="Q1106" t="str">
        <f>VLOOKUP(N1106,'Base rates'!$F$2:$H$1126,3,FALSE)</f>
        <v>&gt;80</v>
      </c>
      <c r="R1106" s="24">
        <f t="shared" si="46"/>
        <v>2.5707412478626068E-4</v>
      </c>
    </row>
    <row r="1107" spans="13:18">
      <c r="M1107">
        <v>11</v>
      </c>
      <c r="N1107" s="1">
        <v>105</v>
      </c>
      <c r="O1107">
        <v>150000</v>
      </c>
      <c r="P1107" t="str">
        <f t="shared" si="47"/>
        <v>11105150000</v>
      </c>
      <c r="Q1107" t="str">
        <f>VLOOKUP(N1107,'Base rates'!$F$2:$H$1126,3,FALSE)</f>
        <v>&gt;80</v>
      </c>
      <c r="R1107" s="24">
        <f t="shared" si="46"/>
        <v>2.5707412478626068E-4</v>
      </c>
    </row>
    <row r="1108" spans="13:18">
      <c r="M1108">
        <v>11</v>
      </c>
      <c r="N1108" s="1">
        <v>106</v>
      </c>
      <c r="O1108">
        <v>150000</v>
      </c>
      <c r="P1108" t="str">
        <f t="shared" si="47"/>
        <v>11106150000</v>
      </c>
      <c r="Q1108" t="str">
        <f>VLOOKUP(N1108,'Base rates'!$F$2:$H$1126,3,FALSE)</f>
        <v>&gt;80</v>
      </c>
      <c r="R1108" s="24">
        <f t="shared" si="46"/>
        <v>2.5707412478626068E-4</v>
      </c>
    </row>
    <row r="1109" spans="13:18">
      <c r="M1109">
        <v>11</v>
      </c>
      <c r="N1109" s="1">
        <v>107</v>
      </c>
      <c r="O1109">
        <v>150000</v>
      </c>
      <c r="P1109" t="str">
        <f t="shared" si="47"/>
        <v>11107150000</v>
      </c>
      <c r="Q1109" t="str">
        <f>VLOOKUP(N1109,'Base rates'!$F$2:$H$1126,3,FALSE)</f>
        <v>&gt;80</v>
      </c>
      <c r="R1109" s="24">
        <f t="shared" si="46"/>
        <v>2.5707412478626068E-4</v>
      </c>
    </row>
    <row r="1110" spans="13:18">
      <c r="M1110">
        <v>11</v>
      </c>
      <c r="N1110" s="1">
        <v>108</v>
      </c>
      <c r="O1110">
        <v>150000</v>
      </c>
      <c r="P1110" t="str">
        <f t="shared" si="47"/>
        <v>11108150000</v>
      </c>
      <c r="Q1110" t="str">
        <f>VLOOKUP(N1110,'Base rates'!$F$2:$H$1126,3,FALSE)</f>
        <v>&gt;80</v>
      </c>
      <c r="R1110" s="24">
        <f t="shared" si="46"/>
        <v>2.5707412478626068E-4</v>
      </c>
    </row>
    <row r="1111" spans="13:18">
      <c r="M1111">
        <v>11</v>
      </c>
      <c r="N1111" s="1">
        <v>109</v>
      </c>
      <c r="O1111">
        <v>150000</v>
      </c>
      <c r="P1111" t="str">
        <f t="shared" si="47"/>
        <v>11109150000</v>
      </c>
      <c r="Q1111" t="str">
        <f>VLOOKUP(N1111,'Base rates'!$F$2:$H$1126,3,FALSE)</f>
        <v>&gt;80</v>
      </c>
      <c r="R1111" s="24">
        <f t="shared" si="46"/>
        <v>2.5707412478626068E-4</v>
      </c>
    </row>
    <row r="1112" spans="13:18">
      <c r="M1112">
        <v>11</v>
      </c>
      <c r="N1112" s="1">
        <v>110</v>
      </c>
      <c r="O1112">
        <v>150000</v>
      </c>
      <c r="P1112" t="str">
        <f t="shared" si="47"/>
        <v>11110150000</v>
      </c>
      <c r="Q1112" t="str">
        <f>VLOOKUP(N1112,'Base rates'!$F$2:$H$1126,3,FALSE)</f>
        <v>&gt;80</v>
      </c>
      <c r="R1112" s="24">
        <f t="shared" si="46"/>
        <v>2.5707412478626068E-4</v>
      </c>
    </row>
    <row r="1113" spans="13:18">
      <c r="M1113">
        <v>11</v>
      </c>
      <c r="N1113" s="1">
        <v>111</v>
      </c>
      <c r="O1113">
        <v>150000</v>
      </c>
      <c r="P1113" t="str">
        <f t="shared" si="47"/>
        <v>11111150000</v>
      </c>
      <c r="Q1113" t="str">
        <f>VLOOKUP(N1113,'Base rates'!$F$2:$H$1126,3,FALSE)</f>
        <v>&gt;80</v>
      </c>
      <c r="R1113" s="24">
        <f t="shared" si="46"/>
        <v>2.5707412478626068E-4</v>
      </c>
    </row>
    <row r="1114" spans="13:18">
      <c r="M1114">
        <v>11</v>
      </c>
      <c r="N1114" s="1">
        <v>112</v>
      </c>
      <c r="O1114">
        <v>150000</v>
      </c>
      <c r="P1114" t="str">
        <f t="shared" si="47"/>
        <v>11112150000</v>
      </c>
      <c r="Q1114" t="str">
        <f>VLOOKUP(N1114,'Base rates'!$F$2:$H$1126,3,FALSE)</f>
        <v>&gt;80</v>
      </c>
      <c r="R1114" s="24">
        <f t="shared" si="46"/>
        <v>2.5707412478626068E-4</v>
      </c>
    </row>
    <row r="1115" spans="13:18">
      <c r="M1115">
        <v>11</v>
      </c>
      <c r="N1115" s="1">
        <v>113</v>
      </c>
      <c r="O1115">
        <v>150000</v>
      </c>
      <c r="P1115" t="str">
        <f t="shared" si="47"/>
        <v>11113150000</v>
      </c>
      <c r="Q1115" t="str">
        <f>VLOOKUP(N1115,'Base rates'!$F$2:$H$1126,3,FALSE)</f>
        <v>&gt;80</v>
      </c>
      <c r="R1115" s="24">
        <f t="shared" si="46"/>
        <v>2.5707412478626068E-4</v>
      </c>
    </row>
    <row r="1116" spans="13:18">
      <c r="M1116">
        <v>11</v>
      </c>
      <c r="N1116" s="1">
        <v>114</v>
      </c>
      <c r="O1116">
        <v>150000</v>
      </c>
      <c r="P1116" t="str">
        <f t="shared" si="47"/>
        <v>11114150000</v>
      </c>
      <c r="Q1116" t="str">
        <f>VLOOKUP(N1116,'Base rates'!$F$2:$H$1126,3,FALSE)</f>
        <v>&gt;80</v>
      </c>
      <c r="R1116" s="24">
        <f t="shared" si="46"/>
        <v>2.5707412478626068E-4</v>
      </c>
    </row>
    <row r="1117" spans="13:18">
      <c r="M1117">
        <v>11</v>
      </c>
      <c r="N1117" s="1">
        <v>115</v>
      </c>
      <c r="O1117">
        <v>150000</v>
      </c>
      <c r="P1117" t="str">
        <f t="shared" si="47"/>
        <v>11115150000</v>
      </c>
      <c r="Q1117" t="str">
        <f>VLOOKUP(N1117,'Base rates'!$F$2:$H$1126,3,FALSE)</f>
        <v>&gt;80</v>
      </c>
      <c r="R1117" s="24">
        <f t="shared" si="46"/>
        <v>2.5707412478626068E-4</v>
      </c>
    </row>
    <row r="1118" spans="13:18">
      <c r="M1118">
        <v>11</v>
      </c>
      <c r="N1118" s="1">
        <v>116</v>
      </c>
      <c r="O1118">
        <v>150000</v>
      </c>
      <c r="P1118" t="str">
        <f t="shared" si="47"/>
        <v>11116150000</v>
      </c>
      <c r="Q1118" t="str">
        <f>VLOOKUP(N1118,'Base rates'!$F$2:$H$1126,3,FALSE)</f>
        <v>&gt;80</v>
      </c>
      <c r="R1118" s="24">
        <f t="shared" si="46"/>
        <v>2.5707412478626068E-4</v>
      </c>
    </row>
    <row r="1119" spans="13:18">
      <c r="M1119">
        <v>11</v>
      </c>
      <c r="N1119" s="1">
        <v>117</v>
      </c>
      <c r="O1119">
        <v>150000</v>
      </c>
      <c r="P1119" t="str">
        <f t="shared" si="47"/>
        <v>11117150000</v>
      </c>
      <c r="Q1119" t="str">
        <f>VLOOKUP(N1119,'Base rates'!$F$2:$H$1126,3,FALSE)</f>
        <v>&gt;80</v>
      </c>
      <c r="R1119" s="24">
        <f t="shared" si="46"/>
        <v>2.5707412478626068E-4</v>
      </c>
    </row>
    <row r="1120" spans="13:18">
      <c r="M1120">
        <v>11</v>
      </c>
      <c r="N1120" s="1">
        <v>118</v>
      </c>
      <c r="O1120">
        <v>150000</v>
      </c>
      <c r="P1120" t="str">
        <f t="shared" si="47"/>
        <v>11118150000</v>
      </c>
      <c r="Q1120" t="str">
        <f>VLOOKUP(N1120,'Base rates'!$F$2:$H$1126,3,FALSE)</f>
        <v>&gt;80</v>
      </c>
      <c r="R1120" s="24">
        <f t="shared" si="46"/>
        <v>2.5707412478626068E-4</v>
      </c>
    </row>
    <row r="1121" spans="13:18">
      <c r="M1121">
        <v>11</v>
      </c>
      <c r="N1121" s="1">
        <v>119</v>
      </c>
      <c r="O1121">
        <v>150000</v>
      </c>
      <c r="P1121" t="str">
        <f t="shared" si="47"/>
        <v>11119150000</v>
      </c>
      <c r="Q1121" t="str">
        <f>VLOOKUP(N1121,'Base rates'!$F$2:$H$1126,3,FALSE)</f>
        <v>&gt;80</v>
      </c>
      <c r="R1121" s="24">
        <f t="shared" si="46"/>
        <v>2.5707412478626068E-4</v>
      </c>
    </row>
    <row r="1122" spans="13:18">
      <c r="M1122">
        <v>11</v>
      </c>
      <c r="N1122" s="1">
        <v>120</v>
      </c>
      <c r="O1122">
        <v>150000</v>
      </c>
      <c r="P1122" t="str">
        <f t="shared" si="47"/>
        <v>11120150000</v>
      </c>
      <c r="Q1122" t="str">
        <f>VLOOKUP(N1122,'Base rates'!$F$2:$H$1126,3,FALSE)</f>
        <v>&gt;80</v>
      </c>
      <c r="R1122" s="24">
        <f t="shared" si="46"/>
        <v>2.5707412478626068E-4</v>
      </c>
    </row>
    <row r="1123" spans="13:18">
      <c r="M1123">
        <v>11</v>
      </c>
      <c r="N1123" s="1">
        <v>121</v>
      </c>
      <c r="O1123">
        <v>150000</v>
      </c>
      <c r="P1123" t="str">
        <f t="shared" si="47"/>
        <v>11121150000</v>
      </c>
      <c r="Q1123" t="str">
        <f>VLOOKUP(N1123,'Base rates'!$F$2:$H$1126,3,FALSE)</f>
        <v>&gt;80</v>
      </c>
      <c r="R1123" s="24">
        <f t="shared" si="46"/>
        <v>2.5707412478626068E-4</v>
      </c>
    </row>
    <row r="1124" spans="13:18">
      <c r="M1124">
        <v>11</v>
      </c>
      <c r="N1124" s="1">
        <v>122</v>
      </c>
      <c r="O1124">
        <v>150000</v>
      </c>
      <c r="P1124" t="str">
        <f t="shared" si="47"/>
        <v>11122150000</v>
      </c>
      <c r="Q1124" t="str">
        <f>VLOOKUP(N1124,'Base rates'!$F$2:$H$1126,3,FALSE)</f>
        <v>&gt;80</v>
      </c>
      <c r="R1124" s="24">
        <f t="shared" si="46"/>
        <v>2.5707412478626068E-4</v>
      </c>
    </row>
    <row r="1125" spans="13:18">
      <c r="M1125">
        <v>11</v>
      </c>
      <c r="N1125" s="1">
        <v>123</v>
      </c>
      <c r="O1125">
        <v>150000</v>
      </c>
      <c r="P1125" t="str">
        <f t="shared" si="47"/>
        <v>11123150000</v>
      </c>
      <c r="Q1125" t="str">
        <f>VLOOKUP(N1125,'Base rates'!$F$2:$H$1126,3,FALSE)</f>
        <v>&gt;80</v>
      </c>
      <c r="R1125" s="24">
        <f t="shared" si="46"/>
        <v>2.5707412478626068E-4</v>
      </c>
    </row>
    <row r="1126" spans="13:18">
      <c r="M1126">
        <v>11</v>
      </c>
      <c r="N1126" s="1">
        <v>124</v>
      </c>
      <c r="O1126">
        <v>150000</v>
      </c>
      <c r="P1126" t="str">
        <f t="shared" si="47"/>
        <v>11124150000</v>
      </c>
      <c r="Q1126" t="str">
        <f>VLOOKUP(N1126,'Base rates'!$F$2:$H$1126,3,FALSE)</f>
        <v>&gt;80</v>
      </c>
      <c r="R1126" s="24">
        <f t="shared" si="46"/>
        <v>2.5707412478626068E-4</v>
      </c>
    </row>
    <row r="1127" spans="13:18">
      <c r="M1127">
        <v>11</v>
      </c>
      <c r="N1127" s="1">
        <v>125</v>
      </c>
      <c r="O1127">
        <v>150000</v>
      </c>
      <c r="P1127" t="str">
        <f t="shared" si="47"/>
        <v>11125150000</v>
      </c>
      <c r="Q1127" t="str">
        <f>VLOOKUP(N1127,'Base rates'!$F$2:$H$1126,3,FALSE)</f>
        <v>&gt;80</v>
      </c>
      <c r="R1127" s="24">
        <f t="shared" si="46"/>
        <v>2.5707412478626068E-4</v>
      </c>
    </row>
    <row r="1128" spans="13:18">
      <c r="M1128">
        <v>12</v>
      </c>
      <c r="N1128" s="1">
        <v>1</v>
      </c>
      <c r="O1128">
        <v>150000</v>
      </c>
      <c r="P1128" t="str">
        <f t="shared" si="47"/>
        <v>121150000</v>
      </c>
      <c r="Q1128" t="str">
        <f>VLOOKUP(N1128,'Base rates'!$F$2:$H$1126,3,FALSE)</f>
        <v>6-25</v>
      </c>
      <c r="R1128" s="24">
        <f t="shared" si="46"/>
        <v>0.43788874178018466</v>
      </c>
    </row>
    <row r="1129" spans="13:18">
      <c r="M1129">
        <v>12</v>
      </c>
      <c r="N1129" s="1">
        <v>2</v>
      </c>
      <c r="O1129">
        <v>150000</v>
      </c>
      <c r="P1129" t="str">
        <f t="shared" si="47"/>
        <v>122150000</v>
      </c>
      <c r="Q1129" t="str">
        <f>VLOOKUP(N1129,'Base rates'!$F$2:$H$1126,3,FALSE)</f>
        <v>6-25</v>
      </c>
      <c r="R1129" s="24">
        <f t="shared" si="46"/>
        <v>0.43788874178018466</v>
      </c>
    </row>
    <row r="1130" spans="13:18">
      <c r="M1130">
        <v>12</v>
      </c>
      <c r="N1130" s="1">
        <v>3</v>
      </c>
      <c r="O1130">
        <v>150000</v>
      </c>
      <c r="P1130" t="str">
        <f t="shared" si="47"/>
        <v>123150000</v>
      </c>
      <c r="Q1130" t="str">
        <f>VLOOKUP(N1130,'Base rates'!$F$2:$H$1126,3,FALSE)</f>
        <v>6-25</v>
      </c>
      <c r="R1130" s="24">
        <f t="shared" si="46"/>
        <v>0.43788874178018466</v>
      </c>
    </row>
    <row r="1131" spans="13:18">
      <c r="M1131">
        <v>12</v>
      </c>
      <c r="N1131" s="1">
        <v>4</v>
      </c>
      <c r="O1131">
        <v>150000</v>
      </c>
      <c r="P1131" t="str">
        <f t="shared" si="47"/>
        <v>124150000</v>
      </c>
      <c r="Q1131" t="str">
        <f>VLOOKUP(N1131,'Base rates'!$F$2:$H$1126,3,FALSE)</f>
        <v>6-25</v>
      </c>
      <c r="R1131" s="24">
        <f t="shared" si="46"/>
        <v>0.43788874178018466</v>
      </c>
    </row>
    <row r="1132" spans="13:18">
      <c r="M1132">
        <v>12</v>
      </c>
      <c r="N1132" s="1">
        <v>5</v>
      </c>
      <c r="O1132">
        <v>150000</v>
      </c>
      <c r="P1132" t="str">
        <f t="shared" si="47"/>
        <v>125150000</v>
      </c>
      <c r="Q1132" t="str">
        <f>VLOOKUP(N1132,'Base rates'!$F$2:$H$1126,3,FALSE)</f>
        <v>6-25</v>
      </c>
      <c r="R1132" s="24">
        <f t="shared" si="46"/>
        <v>0.43788874178018466</v>
      </c>
    </row>
    <row r="1133" spans="13:18">
      <c r="M1133">
        <v>12</v>
      </c>
      <c r="N1133" s="1">
        <v>6</v>
      </c>
      <c r="O1133">
        <v>150000</v>
      </c>
      <c r="P1133" t="str">
        <f t="shared" si="47"/>
        <v>126150000</v>
      </c>
      <c r="Q1133" t="str">
        <f>VLOOKUP(N1133,'Base rates'!$F$2:$H$1126,3,FALSE)</f>
        <v>6-25</v>
      </c>
      <c r="R1133" s="24">
        <f t="shared" si="46"/>
        <v>0.43788874178018466</v>
      </c>
    </row>
    <row r="1134" spans="13:18">
      <c r="M1134">
        <v>12</v>
      </c>
      <c r="N1134" s="1">
        <v>7</v>
      </c>
      <c r="O1134">
        <v>150000</v>
      </c>
      <c r="P1134" t="str">
        <f t="shared" si="47"/>
        <v>127150000</v>
      </c>
      <c r="Q1134" t="str">
        <f>VLOOKUP(N1134,'Base rates'!$F$2:$H$1126,3,FALSE)</f>
        <v>6-25</v>
      </c>
      <c r="R1134" s="24">
        <f t="shared" si="46"/>
        <v>0.43788874178018466</v>
      </c>
    </row>
    <row r="1135" spans="13:18">
      <c r="M1135">
        <v>12</v>
      </c>
      <c r="N1135" s="1">
        <v>8</v>
      </c>
      <c r="O1135">
        <v>150000</v>
      </c>
      <c r="P1135" t="str">
        <f t="shared" si="47"/>
        <v>128150000</v>
      </c>
      <c r="Q1135" t="str">
        <f>VLOOKUP(N1135,'Base rates'!$F$2:$H$1126,3,FALSE)</f>
        <v>6-25</v>
      </c>
      <c r="R1135" s="24">
        <f t="shared" si="46"/>
        <v>0.43788874178018466</v>
      </c>
    </row>
    <row r="1136" spans="13:18">
      <c r="M1136">
        <v>12</v>
      </c>
      <c r="N1136" s="1">
        <v>9</v>
      </c>
      <c r="O1136">
        <v>150000</v>
      </c>
      <c r="P1136" t="str">
        <f t="shared" si="47"/>
        <v>129150000</v>
      </c>
      <c r="Q1136" t="str">
        <f>VLOOKUP(N1136,'Base rates'!$F$2:$H$1126,3,FALSE)</f>
        <v>6-25</v>
      </c>
      <c r="R1136" s="24">
        <f t="shared" si="46"/>
        <v>0.43788874178018466</v>
      </c>
    </row>
    <row r="1137" spans="13:18">
      <c r="M1137">
        <v>12</v>
      </c>
      <c r="N1137" s="1">
        <v>10</v>
      </c>
      <c r="O1137">
        <v>150000</v>
      </c>
      <c r="P1137" t="str">
        <f t="shared" si="47"/>
        <v>1210150000</v>
      </c>
      <c r="Q1137" t="str">
        <f>VLOOKUP(N1137,'Base rates'!$F$2:$H$1126,3,FALSE)</f>
        <v>6-25</v>
      </c>
      <c r="R1137" s="24">
        <f t="shared" si="46"/>
        <v>0.43788874178018466</v>
      </c>
    </row>
    <row r="1138" spans="13:18">
      <c r="M1138">
        <v>12</v>
      </c>
      <c r="N1138" s="1">
        <v>11</v>
      </c>
      <c r="O1138">
        <v>150000</v>
      </c>
      <c r="P1138" t="str">
        <f t="shared" si="47"/>
        <v>1211150000</v>
      </c>
      <c r="Q1138" t="str">
        <f>VLOOKUP(N1138,'Base rates'!$F$2:$H$1126,3,FALSE)</f>
        <v>6-25</v>
      </c>
      <c r="R1138" s="24">
        <f t="shared" si="46"/>
        <v>0.43788874178018466</v>
      </c>
    </row>
    <row r="1139" spans="13:18">
      <c r="M1139">
        <v>12</v>
      </c>
      <c r="N1139" s="1">
        <v>12</v>
      </c>
      <c r="O1139">
        <v>150000</v>
      </c>
      <c r="P1139" t="str">
        <f t="shared" si="47"/>
        <v>1212150000</v>
      </c>
      <c r="Q1139" t="str">
        <f>VLOOKUP(N1139,'Base rates'!$F$2:$H$1126,3,FALSE)</f>
        <v>6-25</v>
      </c>
      <c r="R1139" s="24">
        <f t="shared" si="46"/>
        <v>0.43788874178018466</v>
      </c>
    </row>
    <row r="1140" spans="13:18">
      <c r="M1140">
        <v>12</v>
      </c>
      <c r="N1140" s="1">
        <v>13</v>
      </c>
      <c r="O1140">
        <v>150000</v>
      </c>
      <c r="P1140" t="str">
        <f t="shared" si="47"/>
        <v>1213150000</v>
      </c>
      <c r="Q1140" t="str">
        <f>VLOOKUP(N1140,'Base rates'!$F$2:$H$1126,3,FALSE)</f>
        <v>6-25</v>
      </c>
      <c r="R1140" s="24">
        <f t="shared" si="46"/>
        <v>0.43788874178018466</v>
      </c>
    </row>
    <row r="1141" spans="13:18">
      <c r="M1141">
        <v>12</v>
      </c>
      <c r="N1141" s="1">
        <v>14</v>
      </c>
      <c r="O1141">
        <v>150000</v>
      </c>
      <c r="P1141" t="str">
        <f t="shared" si="47"/>
        <v>1214150000</v>
      </c>
      <c r="Q1141" t="str">
        <f>VLOOKUP(N1141,'Base rates'!$F$2:$H$1126,3,FALSE)</f>
        <v>6-25</v>
      </c>
      <c r="R1141" s="24">
        <f t="shared" si="46"/>
        <v>0.43788874178018466</v>
      </c>
    </row>
    <row r="1142" spans="13:18">
      <c r="M1142">
        <v>12</v>
      </c>
      <c r="N1142" s="1">
        <v>15</v>
      </c>
      <c r="O1142">
        <v>150000</v>
      </c>
      <c r="P1142" t="str">
        <f t="shared" si="47"/>
        <v>1215150000</v>
      </c>
      <c r="Q1142" t="str">
        <f>VLOOKUP(N1142,'Base rates'!$F$2:$H$1126,3,FALSE)</f>
        <v>6-25</v>
      </c>
      <c r="R1142" s="24">
        <f t="shared" si="46"/>
        <v>0.43788874178018466</v>
      </c>
    </row>
    <row r="1143" spans="13:18">
      <c r="M1143">
        <v>12</v>
      </c>
      <c r="N1143" s="1">
        <v>16</v>
      </c>
      <c r="O1143">
        <v>150000</v>
      </c>
      <c r="P1143" t="str">
        <f t="shared" si="47"/>
        <v>1216150000</v>
      </c>
      <c r="Q1143" t="str">
        <f>VLOOKUP(N1143,'Base rates'!$F$2:$H$1126,3,FALSE)</f>
        <v>6-25</v>
      </c>
      <c r="R1143" s="24">
        <f t="shared" si="46"/>
        <v>0.43788874178018466</v>
      </c>
    </row>
    <row r="1144" spans="13:18">
      <c r="M1144">
        <v>12</v>
      </c>
      <c r="N1144" s="1">
        <v>17</v>
      </c>
      <c r="O1144">
        <v>150000</v>
      </c>
      <c r="P1144" t="str">
        <f t="shared" si="47"/>
        <v>1217150000</v>
      </c>
      <c r="Q1144" t="str">
        <f>VLOOKUP(N1144,'Base rates'!$F$2:$H$1126,3,FALSE)</f>
        <v>6-25</v>
      </c>
      <c r="R1144" s="24">
        <f t="shared" si="46"/>
        <v>0.43788874178018466</v>
      </c>
    </row>
    <row r="1145" spans="13:18">
      <c r="M1145">
        <v>12</v>
      </c>
      <c r="N1145" s="1">
        <v>18</v>
      </c>
      <c r="O1145">
        <v>150000</v>
      </c>
      <c r="P1145" t="str">
        <f t="shared" si="47"/>
        <v>1218150000</v>
      </c>
      <c r="Q1145" t="str">
        <f>VLOOKUP(N1145,'Base rates'!$F$2:$H$1126,3,FALSE)</f>
        <v>6-25</v>
      </c>
      <c r="R1145" s="24">
        <f t="shared" si="46"/>
        <v>0.43788874178018466</v>
      </c>
    </row>
    <row r="1146" spans="13:18">
      <c r="M1146">
        <v>12</v>
      </c>
      <c r="N1146" s="1">
        <v>19</v>
      </c>
      <c r="O1146">
        <v>150000</v>
      </c>
      <c r="P1146" t="str">
        <f t="shared" si="47"/>
        <v>1219150000</v>
      </c>
      <c r="Q1146" t="str">
        <f>VLOOKUP(N1146,'Base rates'!$F$2:$H$1126,3,FALSE)</f>
        <v>6-25</v>
      </c>
      <c r="R1146" s="24">
        <f t="shared" si="46"/>
        <v>0.43788874178018466</v>
      </c>
    </row>
    <row r="1147" spans="13:18">
      <c r="M1147">
        <v>12</v>
      </c>
      <c r="N1147" s="1">
        <v>20</v>
      </c>
      <c r="O1147">
        <v>150000</v>
      </c>
      <c r="P1147" t="str">
        <f t="shared" si="47"/>
        <v>1220150000</v>
      </c>
      <c r="Q1147" t="str">
        <f>VLOOKUP(N1147,'Base rates'!$F$2:$H$1126,3,FALSE)</f>
        <v>6-25</v>
      </c>
      <c r="R1147" s="24">
        <f t="shared" si="46"/>
        <v>0.43788874178018466</v>
      </c>
    </row>
    <row r="1148" spans="13:18">
      <c r="M1148">
        <v>12</v>
      </c>
      <c r="N1148" s="1">
        <v>21</v>
      </c>
      <c r="O1148">
        <v>150000</v>
      </c>
      <c r="P1148" t="str">
        <f t="shared" si="47"/>
        <v>1221150000</v>
      </c>
      <c r="Q1148" t="str">
        <f>VLOOKUP(N1148,'Base rates'!$F$2:$H$1126,3,FALSE)</f>
        <v>6-25</v>
      </c>
      <c r="R1148" s="24">
        <f t="shared" si="46"/>
        <v>0.43788874178018466</v>
      </c>
    </row>
    <row r="1149" spans="13:18">
      <c r="M1149">
        <v>12</v>
      </c>
      <c r="N1149" s="1">
        <v>22</v>
      </c>
      <c r="O1149">
        <v>150000</v>
      </c>
      <c r="P1149" t="str">
        <f t="shared" si="47"/>
        <v>1222150000</v>
      </c>
      <c r="Q1149" t="str">
        <f>VLOOKUP(N1149,'Base rates'!$F$2:$H$1126,3,FALSE)</f>
        <v>6-25</v>
      </c>
      <c r="R1149" s="24">
        <f t="shared" si="46"/>
        <v>0.43788874178018466</v>
      </c>
    </row>
    <row r="1150" spans="13:18">
      <c r="M1150">
        <v>12</v>
      </c>
      <c r="N1150" s="1">
        <v>23</v>
      </c>
      <c r="O1150">
        <v>150000</v>
      </c>
      <c r="P1150" t="str">
        <f t="shared" si="47"/>
        <v>1223150000</v>
      </c>
      <c r="Q1150" t="str">
        <f>VLOOKUP(N1150,'Base rates'!$F$2:$H$1126,3,FALSE)</f>
        <v>6-25</v>
      </c>
      <c r="R1150" s="24">
        <f t="shared" si="46"/>
        <v>0.43788874178018466</v>
      </c>
    </row>
    <row r="1151" spans="13:18">
      <c r="M1151">
        <v>12</v>
      </c>
      <c r="N1151" s="1">
        <v>24</v>
      </c>
      <c r="O1151">
        <v>150000</v>
      </c>
      <c r="P1151" t="str">
        <f t="shared" si="47"/>
        <v>1224150000</v>
      </c>
      <c r="Q1151" t="str">
        <f>VLOOKUP(N1151,'Base rates'!$F$2:$H$1126,3,FALSE)</f>
        <v>6-25</v>
      </c>
      <c r="R1151" s="24">
        <f t="shared" si="46"/>
        <v>0.43788874178018466</v>
      </c>
    </row>
    <row r="1152" spans="13:18">
      <c r="M1152">
        <v>12</v>
      </c>
      <c r="N1152" s="1">
        <v>25</v>
      </c>
      <c r="O1152">
        <v>150000</v>
      </c>
      <c r="P1152" t="str">
        <f t="shared" si="47"/>
        <v>1225150000</v>
      </c>
      <c r="Q1152" t="str">
        <f>VLOOKUP(N1152,'Base rates'!$F$2:$H$1126,3,FALSE)</f>
        <v>6-25</v>
      </c>
      <c r="R1152" s="24">
        <f t="shared" si="46"/>
        <v>0.43788874178018466</v>
      </c>
    </row>
    <row r="1153" spans="13:18">
      <c r="M1153">
        <v>12</v>
      </c>
      <c r="N1153" s="1">
        <v>26</v>
      </c>
      <c r="O1153">
        <v>150000</v>
      </c>
      <c r="P1153" t="str">
        <f t="shared" si="47"/>
        <v>1226150000</v>
      </c>
      <c r="Q1153" t="str">
        <f>VLOOKUP(N1153,'Base rates'!$F$2:$H$1126,3,FALSE)</f>
        <v>26-35</v>
      </c>
      <c r="R1153" s="24">
        <f t="shared" si="46"/>
        <v>0.42539414975334611</v>
      </c>
    </row>
    <row r="1154" spans="13:18">
      <c r="M1154">
        <v>12</v>
      </c>
      <c r="N1154" s="1">
        <v>27</v>
      </c>
      <c r="O1154">
        <v>150000</v>
      </c>
      <c r="P1154" t="str">
        <f t="shared" si="47"/>
        <v>1227150000</v>
      </c>
      <c r="Q1154" t="str">
        <f>VLOOKUP(N1154,'Base rates'!$F$2:$H$1126,3,FALSE)</f>
        <v>26-35</v>
      </c>
      <c r="R1154" s="24">
        <f t="shared" si="46"/>
        <v>0.42539414975334611</v>
      </c>
    </row>
    <row r="1155" spans="13:18">
      <c r="M1155">
        <v>12</v>
      </c>
      <c r="N1155" s="1">
        <v>28</v>
      </c>
      <c r="O1155">
        <v>150000</v>
      </c>
      <c r="P1155" t="str">
        <f t="shared" si="47"/>
        <v>1228150000</v>
      </c>
      <c r="Q1155" t="str">
        <f>VLOOKUP(N1155,'Base rates'!$F$2:$H$1126,3,FALSE)</f>
        <v>26-35</v>
      </c>
      <c r="R1155" s="24">
        <f t="shared" ref="R1155:R1218" si="48">VLOOKUP(M1155&amp;O1155&amp;Q1155,$W$2:$X$694,2,FALSE)</f>
        <v>0.42539414975334611</v>
      </c>
    </row>
    <row r="1156" spans="13:18">
      <c r="M1156">
        <v>12</v>
      </c>
      <c r="N1156" s="1">
        <v>29</v>
      </c>
      <c r="O1156">
        <v>150000</v>
      </c>
      <c r="P1156" t="str">
        <f t="shared" ref="P1156:P1219" si="49">M1156&amp;N1156&amp;O1156</f>
        <v>1229150000</v>
      </c>
      <c r="Q1156" t="str">
        <f>VLOOKUP(N1156,'Base rates'!$F$2:$H$1126,3,FALSE)</f>
        <v>26-35</v>
      </c>
      <c r="R1156" s="24">
        <f t="shared" si="48"/>
        <v>0.42539414975334611</v>
      </c>
    </row>
    <row r="1157" spans="13:18">
      <c r="M1157">
        <v>12</v>
      </c>
      <c r="N1157" s="1">
        <v>30</v>
      </c>
      <c r="O1157">
        <v>150000</v>
      </c>
      <c r="P1157" t="str">
        <f t="shared" si="49"/>
        <v>1230150000</v>
      </c>
      <c r="Q1157" t="str">
        <f>VLOOKUP(N1157,'Base rates'!$F$2:$H$1126,3,FALSE)</f>
        <v>26-35</v>
      </c>
      <c r="R1157" s="24">
        <f t="shared" si="48"/>
        <v>0.42539414975334611</v>
      </c>
    </row>
    <row r="1158" spans="13:18">
      <c r="M1158">
        <v>12</v>
      </c>
      <c r="N1158" s="1">
        <v>31</v>
      </c>
      <c r="O1158">
        <v>150000</v>
      </c>
      <c r="P1158" t="str">
        <f t="shared" si="49"/>
        <v>1231150000</v>
      </c>
      <c r="Q1158" t="str">
        <f>VLOOKUP(N1158,'Base rates'!$F$2:$H$1126,3,FALSE)</f>
        <v>26-35</v>
      </c>
      <c r="R1158" s="24">
        <f t="shared" si="48"/>
        <v>0.42539414975334611</v>
      </c>
    </row>
    <row r="1159" spans="13:18">
      <c r="M1159">
        <v>12</v>
      </c>
      <c r="N1159" s="1">
        <v>32</v>
      </c>
      <c r="O1159">
        <v>150000</v>
      </c>
      <c r="P1159" t="str">
        <f t="shared" si="49"/>
        <v>1232150000</v>
      </c>
      <c r="Q1159" t="str">
        <f>VLOOKUP(N1159,'Base rates'!$F$2:$H$1126,3,FALSE)</f>
        <v>26-35</v>
      </c>
      <c r="R1159" s="24">
        <f t="shared" si="48"/>
        <v>0.42539414975334611</v>
      </c>
    </row>
    <row r="1160" spans="13:18">
      <c r="M1160">
        <v>12</v>
      </c>
      <c r="N1160" s="1">
        <v>33</v>
      </c>
      <c r="O1160">
        <v>150000</v>
      </c>
      <c r="P1160" t="str">
        <f t="shared" si="49"/>
        <v>1233150000</v>
      </c>
      <c r="Q1160" t="str">
        <f>VLOOKUP(N1160,'Base rates'!$F$2:$H$1126,3,FALSE)</f>
        <v>26-35</v>
      </c>
      <c r="R1160" s="24">
        <f t="shared" si="48"/>
        <v>0.42539414975334611</v>
      </c>
    </row>
    <row r="1161" spans="13:18">
      <c r="M1161">
        <v>12</v>
      </c>
      <c r="N1161" s="1">
        <v>34</v>
      </c>
      <c r="O1161">
        <v>150000</v>
      </c>
      <c r="P1161" t="str">
        <f t="shared" si="49"/>
        <v>1234150000</v>
      </c>
      <c r="Q1161" t="str">
        <f>VLOOKUP(N1161,'Base rates'!$F$2:$H$1126,3,FALSE)</f>
        <v>26-35</v>
      </c>
      <c r="R1161" s="24">
        <f t="shared" si="48"/>
        <v>0.42539414975334611</v>
      </c>
    </row>
    <row r="1162" spans="13:18">
      <c r="M1162">
        <v>12</v>
      </c>
      <c r="N1162" s="1">
        <v>35</v>
      </c>
      <c r="O1162">
        <v>150000</v>
      </c>
      <c r="P1162" t="str">
        <f t="shared" si="49"/>
        <v>1235150000</v>
      </c>
      <c r="Q1162" t="str">
        <f>VLOOKUP(N1162,'Base rates'!$F$2:$H$1126,3,FALSE)</f>
        <v>26-35</v>
      </c>
      <c r="R1162" s="24">
        <f t="shared" si="48"/>
        <v>0.42539414975334611</v>
      </c>
    </row>
    <row r="1163" spans="13:18">
      <c r="M1163">
        <v>12</v>
      </c>
      <c r="N1163" s="1">
        <v>36</v>
      </c>
      <c r="O1163">
        <v>150000</v>
      </c>
      <c r="P1163" t="str">
        <f t="shared" si="49"/>
        <v>1236150000</v>
      </c>
      <c r="Q1163" t="str">
        <f>VLOOKUP(N1163,'Base rates'!$F$2:$H$1126,3,FALSE)</f>
        <v>36-45</v>
      </c>
      <c r="R1163" s="24">
        <f t="shared" si="48"/>
        <v>0.3744809832443069</v>
      </c>
    </row>
    <row r="1164" spans="13:18">
      <c r="M1164">
        <v>12</v>
      </c>
      <c r="N1164" s="1">
        <v>37</v>
      </c>
      <c r="O1164">
        <v>150000</v>
      </c>
      <c r="P1164" t="str">
        <f t="shared" si="49"/>
        <v>1237150000</v>
      </c>
      <c r="Q1164" t="str">
        <f>VLOOKUP(N1164,'Base rates'!$F$2:$H$1126,3,FALSE)</f>
        <v>36-45</v>
      </c>
      <c r="R1164" s="24">
        <f t="shared" si="48"/>
        <v>0.3744809832443069</v>
      </c>
    </row>
    <row r="1165" spans="13:18">
      <c r="M1165">
        <v>12</v>
      </c>
      <c r="N1165" s="1">
        <v>38</v>
      </c>
      <c r="O1165">
        <v>150000</v>
      </c>
      <c r="P1165" t="str">
        <f t="shared" si="49"/>
        <v>1238150000</v>
      </c>
      <c r="Q1165" t="str">
        <f>VLOOKUP(N1165,'Base rates'!$F$2:$H$1126,3,FALSE)</f>
        <v>36-45</v>
      </c>
      <c r="R1165" s="24">
        <f t="shared" si="48"/>
        <v>0.3744809832443069</v>
      </c>
    </row>
    <row r="1166" spans="13:18">
      <c r="M1166">
        <v>12</v>
      </c>
      <c r="N1166" s="1">
        <v>39</v>
      </c>
      <c r="O1166">
        <v>150000</v>
      </c>
      <c r="P1166" t="str">
        <f t="shared" si="49"/>
        <v>1239150000</v>
      </c>
      <c r="Q1166" t="str">
        <f>VLOOKUP(N1166,'Base rates'!$F$2:$H$1126,3,FALSE)</f>
        <v>36-45</v>
      </c>
      <c r="R1166" s="24">
        <f t="shared" si="48"/>
        <v>0.3744809832443069</v>
      </c>
    </row>
    <row r="1167" spans="13:18">
      <c r="M1167">
        <v>12</v>
      </c>
      <c r="N1167" s="1">
        <v>40</v>
      </c>
      <c r="O1167">
        <v>150000</v>
      </c>
      <c r="P1167" t="str">
        <f t="shared" si="49"/>
        <v>1240150000</v>
      </c>
      <c r="Q1167" t="str">
        <f>VLOOKUP(N1167,'Base rates'!$F$2:$H$1126,3,FALSE)</f>
        <v>36-45</v>
      </c>
      <c r="R1167" s="24">
        <f t="shared" si="48"/>
        <v>0.3744809832443069</v>
      </c>
    </row>
    <row r="1168" spans="13:18">
      <c r="M1168">
        <v>12</v>
      </c>
      <c r="N1168" s="1">
        <v>41</v>
      </c>
      <c r="O1168">
        <v>150000</v>
      </c>
      <c r="P1168" t="str">
        <f t="shared" si="49"/>
        <v>1241150000</v>
      </c>
      <c r="Q1168" t="str">
        <f>VLOOKUP(N1168,'Base rates'!$F$2:$H$1126,3,FALSE)</f>
        <v>36-45</v>
      </c>
      <c r="R1168" s="24">
        <f t="shared" si="48"/>
        <v>0.3744809832443069</v>
      </c>
    </row>
    <row r="1169" spans="13:18">
      <c r="M1169">
        <v>12</v>
      </c>
      <c r="N1169" s="1">
        <v>42</v>
      </c>
      <c r="O1169">
        <v>150000</v>
      </c>
      <c r="P1169" t="str">
        <f t="shared" si="49"/>
        <v>1242150000</v>
      </c>
      <c r="Q1169" t="str">
        <f>VLOOKUP(N1169,'Base rates'!$F$2:$H$1126,3,FALSE)</f>
        <v>36-45</v>
      </c>
      <c r="R1169" s="24">
        <f t="shared" si="48"/>
        <v>0.3744809832443069</v>
      </c>
    </row>
    <row r="1170" spans="13:18">
      <c r="M1170">
        <v>12</v>
      </c>
      <c r="N1170" s="1">
        <v>43</v>
      </c>
      <c r="O1170">
        <v>150000</v>
      </c>
      <c r="P1170" t="str">
        <f t="shared" si="49"/>
        <v>1243150000</v>
      </c>
      <c r="Q1170" t="str">
        <f>VLOOKUP(N1170,'Base rates'!$F$2:$H$1126,3,FALSE)</f>
        <v>36-45</v>
      </c>
      <c r="R1170" s="24">
        <f t="shared" si="48"/>
        <v>0.3744809832443069</v>
      </c>
    </row>
    <row r="1171" spans="13:18">
      <c r="M1171">
        <v>12</v>
      </c>
      <c r="N1171" s="1">
        <v>44</v>
      </c>
      <c r="O1171">
        <v>150000</v>
      </c>
      <c r="P1171" t="str">
        <f t="shared" si="49"/>
        <v>1244150000</v>
      </c>
      <c r="Q1171" t="str">
        <f>VLOOKUP(N1171,'Base rates'!$F$2:$H$1126,3,FALSE)</f>
        <v>36-45</v>
      </c>
      <c r="R1171" s="24">
        <f t="shared" si="48"/>
        <v>0.3744809832443069</v>
      </c>
    </row>
    <row r="1172" spans="13:18">
      <c r="M1172">
        <v>12</v>
      </c>
      <c r="N1172" s="1">
        <v>45</v>
      </c>
      <c r="O1172">
        <v>150000</v>
      </c>
      <c r="P1172" t="str">
        <f t="shared" si="49"/>
        <v>1245150000</v>
      </c>
      <c r="Q1172" t="str">
        <f>VLOOKUP(N1172,'Base rates'!$F$2:$H$1126,3,FALSE)</f>
        <v>36-45</v>
      </c>
      <c r="R1172" s="24">
        <f t="shared" si="48"/>
        <v>0.3744809832443069</v>
      </c>
    </row>
    <row r="1173" spans="13:18">
      <c r="M1173">
        <v>12</v>
      </c>
      <c r="N1173" s="1">
        <v>46</v>
      </c>
      <c r="O1173">
        <v>150000</v>
      </c>
      <c r="P1173" t="str">
        <f t="shared" si="49"/>
        <v>1246150000</v>
      </c>
      <c r="Q1173" t="str">
        <f>VLOOKUP(N1173,'Base rates'!$F$2:$H$1126,3,FALSE)</f>
        <v>46-50</v>
      </c>
      <c r="R1173" s="24">
        <f t="shared" si="48"/>
        <v>0.31153950779732853</v>
      </c>
    </row>
    <row r="1174" spans="13:18">
      <c r="M1174">
        <v>12</v>
      </c>
      <c r="N1174" s="1">
        <v>47</v>
      </c>
      <c r="O1174">
        <v>150000</v>
      </c>
      <c r="P1174" t="str">
        <f t="shared" si="49"/>
        <v>1247150000</v>
      </c>
      <c r="Q1174" t="str">
        <f>VLOOKUP(N1174,'Base rates'!$F$2:$H$1126,3,FALSE)</f>
        <v>46-50</v>
      </c>
      <c r="R1174" s="24">
        <f t="shared" si="48"/>
        <v>0.31153950779732853</v>
      </c>
    </row>
    <row r="1175" spans="13:18">
      <c r="M1175">
        <v>12</v>
      </c>
      <c r="N1175" s="1">
        <v>48</v>
      </c>
      <c r="O1175">
        <v>150000</v>
      </c>
      <c r="P1175" t="str">
        <f t="shared" si="49"/>
        <v>1248150000</v>
      </c>
      <c r="Q1175" t="str">
        <f>VLOOKUP(N1175,'Base rates'!$F$2:$H$1126,3,FALSE)</f>
        <v>46-50</v>
      </c>
      <c r="R1175" s="24">
        <f t="shared" si="48"/>
        <v>0.31153950779732853</v>
      </c>
    </row>
    <row r="1176" spans="13:18">
      <c r="M1176">
        <v>12</v>
      </c>
      <c r="N1176" s="1">
        <v>49</v>
      </c>
      <c r="O1176">
        <v>150000</v>
      </c>
      <c r="P1176" t="str">
        <f t="shared" si="49"/>
        <v>1249150000</v>
      </c>
      <c r="Q1176" t="str">
        <f>VLOOKUP(N1176,'Base rates'!$F$2:$H$1126,3,FALSE)</f>
        <v>46-50</v>
      </c>
      <c r="R1176" s="24">
        <f t="shared" si="48"/>
        <v>0.31153950779732853</v>
      </c>
    </row>
    <row r="1177" spans="13:18">
      <c r="M1177">
        <v>12</v>
      </c>
      <c r="N1177" s="1">
        <v>50</v>
      </c>
      <c r="O1177">
        <v>150000</v>
      </c>
      <c r="P1177" t="str">
        <f t="shared" si="49"/>
        <v>1250150000</v>
      </c>
      <c r="Q1177" t="str">
        <f>VLOOKUP(N1177,'Base rates'!$F$2:$H$1126,3,FALSE)</f>
        <v>46-50</v>
      </c>
      <c r="R1177" s="24">
        <f t="shared" si="48"/>
        <v>0.31153950779732853</v>
      </c>
    </row>
    <row r="1178" spans="13:18">
      <c r="M1178">
        <v>12</v>
      </c>
      <c r="N1178" s="1">
        <v>51</v>
      </c>
      <c r="O1178">
        <v>150000</v>
      </c>
      <c r="P1178" t="str">
        <f t="shared" si="49"/>
        <v>1251150000</v>
      </c>
      <c r="Q1178" t="str">
        <f>VLOOKUP(N1178,'Base rates'!$F$2:$H$1126,3,FALSE)</f>
        <v>51-55</v>
      </c>
      <c r="R1178" s="24">
        <f t="shared" si="48"/>
        <v>0.20976681052469592</v>
      </c>
    </row>
    <row r="1179" spans="13:18">
      <c r="M1179">
        <v>12</v>
      </c>
      <c r="N1179" s="1">
        <v>52</v>
      </c>
      <c r="O1179">
        <v>150000</v>
      </c>
      <c r="P1179" t="str">
        <f t="shared" si="49"/>
        <v>1252150000</v>
      </c>
      <c r="Q1179" t="str">
        <f>VLOOKUP(N1179,'Base rates'!$F$2:$H$1126,3,FALSE)</f>
        <v>51-55</v>
      </c>
      <c r="R1179" s="24">
        <f t="shared" si="48"/>
        <v>0.20976681052469592</v>
      </c>
    </row>
    <row r="1180" spans="13:18">
      <c r="M1180">
        <v>12</v>
      </c>
      <c r="N1180" s="1">
        <v>53</v>
      </c>
      <c r="O1180">
        <v>150000</v>
      </c>
      <c r="P1180" t="str">
        <f t="shared" si="49"/>
        <v>1253150000</v>
      </c>
      <c r="Q1180" t="str">
        <f>VLOOKUP(N1180,'Base rates'!$F$2:$H$1126,3,FALSE)</f>
        <v>51-55</v>
      </c>
      <c r="R1180" s="24">
        <f t="shared" si="48"/>
        <v>0.20976681052469592</v>
      </c>
    </row>
    <row r="1181" spans="13:18">
      <c r="M1181">
        <v>12</v>
      </c>
      <c r="N1181" s="1">
        <v>54</v>
      </c>
      <c r="O1181">
        <v>150000</v>
      </c>
      <c r="P1181" t="str">
        <f t="shared" si="49"/>
        <v>1254150000</v>
      </c>
      <c r="Q1181" t="str">
        <f>VLOOKUP(N1181,'Base rates'!$F$2:$H$1126,3,FALSE)</f>
        <v>51-55</v>
      </c>
      <c r="R1181" s="24">
        <f t="shared" si="48"/>
        <v>0.20976681052469592</v>
      </c>
    </row>
    <row r="1182" spans="13:18">
      <c r="M1182">
        <v>12</v>
      </c>
      <c r="N1182" s="1">
        <v>55</v>
      </c>
      <c r="O1182">
        <v>150000</v>
      </c>
      <c r="P1182" t="str">
        <f t="shared" si="49"/>
        <v>1255150000</v>
      </c>
      <c r="Q1182" t="str">
        <f>VLOOKUP(N1182,'Base rates'!$F$2:$H$1126,3,FALSE)</f>
        <v>51-55</v>
      </c>
      <c r="R1182" s="24">
        <f t="shared" si="48"/>
        <v>0.20976681052469592</v>
      </c>
    </row>
    <row r="1183" spans="13:18">
      <c r="M1183">
        <v>12</v>
      </c>
      <c r="N1183" s="1">
        <v>56</v>
      </c>
      <c r="O1183">
        <v>150000</v>
      </c>
      <c r="P1183" t="str">
        <f t="shared" si="49"/>
        <v>1256150000</v>
      </c>
      <c r="Q1183" t="str">
        <f>VLOOKUP(N1183,'Base rates'!$F$2:$H$1126,3,FALSE)</f>
        <v>56-60</v>
      </c>
      <c r="R1183" s="24">
        <f t="shared" si="48"/>
        <v>0.13423566557768807</v>
      </c>
    </row>
    <row r="1184" spans="13:18">
      <c r="M1184">
        <v>12</v>
      </c>
      <c r="N1184" s="1">
        <v>57</v>
      </c>
      <c r="O1184">
        <v>150000</v>
      </c>
      <c r="P1184" t="str">
        <f t="shared" si="49"/>
        <v>1257150000</v>
      </c>
      <c r="Q1184" t="str">
        <f>VLOOKUP(N1184,'Base rates'!$F$2:$H$1126,3,FALSE)</f>
        <v>56-60</v>
      </c>
      <c r="R1184" s="24">
        <f t="shared" si="48"/>
        <v>0.13423566557768807</v>
      </c>
    </row>
    <row r="1185" spans="13:18">
      <c r="M1185">
        <v>12</v>
      </c>
      <c r="N1185" s="1">
        <v>58</v>
      </c>
      <c r="O1185">
        <v>150000</v>
      </c>
      <c r="P1185" t="str">
        <f t="shared" si="49"/>
        <v>1258150000</v>
      </c>
      <c r="Q1185" t="str">
        <f>VLOOKUP(N1185,'Base rates'!$F$2:$H$1126,3,FALSE)</f>
        <v>56-60</v>
      </c>
      <c r="R1185" s="24">
        <f t="shared" si="48"/>
        <v>0.13423566557768807</v>
      </c>
    </row>
    <row r="1186" spans="13:18">
      <c r="M1186">
        <v>12</v>
      </c>
      <c r="N1186" s="1">
        <v>59</v>
      </c>
      <c r="O1186">
        <v>150000</v>
      </c>
      <c r="P1186" t="str">
        <f t="shared" si="49"/>
        <v>1259150000</v>
      </c>
      <c r="Q1186" t="str">
        <f>VLOOKUP(N1186,'Base rates'!$F$2:$H$1126,3,FALSE)</f>
        <v>56-60</v>
      </c>
      <c r="R1186" s="24">
        <f t="shared" si="48"/>
        <v>0.13423566557768807</v>
      </c>
    </row>
    <row r="1187" spans="13:18">
      <c r="M1187">
        <v>12</v>
      </c>
      <c r="N1187" s="1">
        <v>60</v>
      </c>
      <c r="O1187">
        <v>150000</v>
      </c>
      <c r="P1187" t="str">
        <f t="shared" si="49"/>
        <v>1260150000</v>
      </c>
      <c r="Q1187" t="str">
        <f>VLOOKUP(N1187,'Base rates'!$F$2:$H$1126,3,FALSE)</f>
        <v>56-60</v>
      </c>
      <c r="R1187" s="24">
        <f t="shared" si="48"/>
        <v>0.13423566557768807</v>
      </c>
    </row>
    <row r="1188" spans="13:18">
      <c r="M1188">
        <v>12</v>
      </c>
      <c r="N1188" s="1">
        <v>61</v>
      </c>
      <c r="O1188">
        <v>150000</v>
      </c>
      <c r="P1188" t="str">
        <f t="shared" si="49"/>
        <v>1261150000</v>
      </c>
      <c r="Q1188" t="str">
        <f>VLOOKUP(N1188,'Base rates'!$F$2:$H$1126,3,FALSE)</f>
        <v>61-65</v>
      </c>
      <c r="R1188" s="24">
        <f t="shared" si="48"/>
        <v>0.11257318012625162</v>
      </c>
    </row>
    <row r="1189" spans="13:18">
      <c r="M1189">
        <v>12</v>
      </c>
      <c r="N1189" s="1">
        <v>62</v>
      </c>
      <c r="O1189">
        <v>150000</v>
      </c>
      <c r="P1189" t="str">
        <f t="shared" si="49"/>
        <v>1262150000</v>
      </c>
      <c r="Q1189" t="str">
        <f>VLOOKUP(N1189,'Base rates'!$F$2:$H$1126,3,FALSE)</f>
        <v>61-65</v>
      </c>
      <c r="R1189" s="24">
        <f t="shared" si="48"/>
        <v>0.11257318012625162</v>
      </c>
    </row>
    <row r="1190" spans="13:18">
      <c r="M1190">
        <v>12</v>
      </c>
      <c r="N1190" s="1">
        <v>63</v>
      </c>
      <c r="O1190">
        <v>150000</v>
      </c>
      <c r="P1190" t="str">
        <f t="shared" si="49"/>
        <v>1263150000</v>
      </c>
      <c r="Q1190" t="str">
        <f>VLOOKUP(N1190,'Base rates'!$F$2:$H$1126,3,FALSE)</f>
        <v>61-65</v>
      </c>
      <c r="R1190" s="24">
        <f t="shared" si="48"/>
        <v>0.11257318012625162</v>
      </c>
    </row>
    <row r="1191" spans="13:18">
      <c r="M1191">
        <v>12</v>
      </c>
      <c r="N1191" s="1">
        <v>64</v>
      </c>
      <c r="O1191">
        <v>150000</v>
      </c>
      <c r="P1191" t="str">
        <f t="shared" si="49"/>
        <v>1264150000</v>
      </c>
      <c r="Q1191" t="str">
        <f>VLOOKUP(N1191,'Base rates'!$F$2:$H$1126,3,FALSE)</f>
        <v>61-65</v>
      </c>
      <c r="R1191" s="24">
        <f t="shared" si="48"/>
        <v>0.11257318012625162</v>
      </c>
    </row>
    <row r="1192" spans="13:18">
      <c r="M1192">
        <v>12</v>
      </c>
      <c r="N1192" s="1">
        <v>65</v>
      </c>
      <c r="O1192">
        <v>150000</v>
      </c>
      <c r="P1192" t="str">
        <f t="shared" si="49"/>
        <v>1265150000</v>
      </c>
      <c r="Q1192" t="str">
        <f>VLOOKUP(N1192,'Base rates'!$F$2:$H$1126,3,FALSE)</f>
        <v>61-65</v>
      </c>
      <c r="R1192" s="24">
        <f t="shared" si="48"/>
        <v>0.11257318012625162</v>
      </c>
    </row>
    <row r="1193" spans="13:18">
      <c r="M1193">
        <v>12</v>
      </c>
      <c r="N1193" s="1">
        <v>66</v>
      </c>
      <c r="O1193">
        <v>150000</v>
      </c>
      <c r="P1193" t="str">
        <f t="shared" si="49"/>
        <v>1266150000</v>
      </c>
      <c r="Q1193" t="str">
        <f>VLOOKUP(N1193,'Base rates'!$F$2:$H$1126,3,FALSE)</f>
        <v>66-70</v>
      </c>
      <c r="R1193" s="24">
        <f t="shared" si="48"/>
        <v>9.5692824497580542E-2</v>
      </c>
    </row>
    <row r="1194" spans="13:18">
      <c r="M1194">
        <v>12</v>
      </c>
      <c r="N1194" s="1">
        <v>67</v>
      </c>
      <c r="O1194">
        <v>150000</v>
      </c>
      <c r="P1194" t="str">
        <f t="shared" si="49"/>
        <v>1267150000</v>
      </c>
      <c r="Q1194" t="str">
        <f>VLOOKUP(N1194,'Base rates'!$F$2:$H$1126,3,FALSE)</f>
        <v>66-70</v>
      </c>
      <c r="R1194" s="24">
        <f t="shared" si="48"/>
        <v>9.5692824497580542E-2</v>
      </c>
    </row>
    <row r="1195" spans="13:18">
      <c r="M1195">
        <v>12</v>
      </c>
      <c r="N1195" s="1">
        <v>68</v>
      </c>
      <c r="O1195">
        <v>150000</v>
      </c>
      <c r="P1195" t="str">
        <f t="shared" si="49"/>
        <v>1268150000</v>
      </c>
      <c r="Q1195" t="str">
        <f>VLOOKUP(N1195,'Base rates'!$F$2:$H$1126,3,FALSE)</f>
        <v>66-70</v>
      </c>
      <c r="R1195" s="24">
        <f t="shared" si="48"/>
        <v>9.5692824497580542E-2</v>
      </c>
    </row>
    <row r="1196" spans="13:18">
      <c r="M1196">
        <v>12</v>
      </c>
      <c r="N1196" s="1">
        <v>69</v>
      </c>
      <c r="O1196">
        <v>150000</v>
      </c>
      <c r="P1196" t="str">
        <f t="shared" si="49"/>
        <v>1269150000</v>
      </c>
      <c r="Q1196" t="str">
        <f>VLOOKUP(N1196,'Base rates'!$F$2:$H$1126,3,FALSE)</f>
        <v>66-70</v>
      </c>
      <c r="R1196" s="24">
        <f t="shared" si="48"/>
        <v>9.5692824497580542E-2</v>
      </c>
    </row>
    <row r="1197" spans="13:18">
      <c r="M1197">
        <v>12</v>
      </c>
      <c r="N1197" s="1">
        <v>70</v>
      </c>
      <c r="O1197">
        <v>150000</v>
      </c>
      <c r="P1197" t="str">
        <f t="shared" si="49"/>
        <v>1270150000</v>
      </c>
      <c r="Q1197" t="str">
        <f>VLOOKUP(N1197,'Base rates'!$F$2:$H$1126,3,FALSE)</f>
        <v>66-70</v>
      </c>
      <c r="R1197" s="24">
        <f t="shared" si="48"/>
        <v>9.5692824497580542E-2</v>
      </c>
    </row>
    <row r="1198" spans="13:18">
      <c r="M1198">
        <v>12</v>
      </c>
      <c r="N1198" s="1">
        <v>71</v>
      </c>
      <c r="O1198">
        <v>150000</v>
      </c>
      <c r="P1198" t="str">
        <f t="shared" si="49"/>
        <v>1271150000</v>
      </c>
      <c r="Q1198" t="str">
        <f>VLOOKUP(N1198,'Base rates'!$F$2:$H$1126,3,FALSE)</f>
        <v>71-75</v>
      </c>
      <c r="R1198" s="24">
        <f t="shared" si="48"/>
        <v>8.2154533465971125E-2</v>
      </c>
    </row>
    <row r="1199" spans="13:18">
      <c r="M1199">
        <v>12</v>
      </c>
      <c r="N1199" s="1">
        <v>72</v>
      </c>
      <c r="O1199">
        <v>150000</v>
      </c>
      <c r="P1199" t="str">
        <f t="shared" si="49"/>
        <v>1272150000</v>
      </c>
      <c r="Q1199" t="str">
        <f>VLOOKUP(N1199,'Base rates'!$F$2:$H$1126,3,FALSE)</f>
        <v>71-75</v>
      </c>
      <c r="R1199" s="24">
        <f t="shared" si="48"/>
        <v>8.2154533465971125E-2</v>
      </c>
    </row>
    <row r="1200" spans="13:18">
      <c r="M1200">
        <v>12</v>
      </c>
      <c r="N1200" s="1">
        <v>73</v>
      </c>
      <c r="O1200">
        <v>150000</v>
      </c>
      <c r="P1200" t="str">
        <f t="shared" si="49"/>
        <v>1273150000</v>
      </c>
      <c r="Q1200" t="str">
        <f>VLOOKUP(N1200,'Base rates'!$F$2:$H$1126,3,FALSE)</f>
        <v>71-75</v>
      </c>
      <c r="R1200" s="24">
        <f t="shared" si="48"/>
        <v>8.2154533465971125E-2</v>
      </c>
    </row>
    <row r="1201" spans="13:18">
      <c r="M1201">
        <v>12</v>
      </c>
      <c r="N1201" s="1">
        <v>74</v>
      </c>
      <c r="O1201">
        <v>150000</v>
      </c>
      <c r="P1201" t="str">
        <f t="shared" si="49"/>
        <v>1274150000</v>
      </c>
      <c r="Q1201" t="str">
        <f>VLOOKUP(N1201,'Base rates'!$F$2:$H$1126,3,FALSE)</f>
        <v>71-75</v>
      </c>
      <c r="R1201" s="24">
        <f t="shared" si="48"/>
        <v>8.2154533465971125E-2</v>
      </c>
    </row>
    <row r="1202" spans="13:18">
      <c r="M1202">
        <v>12</v>
      </c>
      <c r="N1202" s="1">
        <v>75</v>
      </c>
      <c r="O1202">
        <v>150000</v>
      </c>
      <c r="P1202" t="str">
        <f t="shared" si="49"/>
        <v>1275150000</v>
      </c>
      <c r="Q1202" t="str">
        <f>VLOOKUP(N1202,'Base rates'!$F$2:$H$1126,3,FALSE)</f>
        <v>71-75</v>
      </c>
      <c r="R1202" s="24">
        <f t="shared" si="48"/>
        <v>8.2154533465971125E-2</v>
      </c>
    </row>
    <row r="1203" spans="13:18">
      <c r="M1203">
        <v>12</v>
      </c>
      <c r="N1203" s="1">
        <v>76</v>
      </c>
      <c r="O1203">
        <v>150000</v>
      </c>
      <c r="P1203" t="str">
        <f t="shared" si="49"/>
        <v>1276150000</v>
      </c>
      <c r="Q1203" t="str">
        <f>VLOOKUP(N1203,'Base rates'!$F$2:$H$1126,3,FALSE)</f>
        <v>76-80</v>
      </c>
      <c r="R1203" s="24">
        <f t="shared" si="48"/>
        <v>6.816171123375192E-2</v>
      </c>
    </row>
    <row r="1204" spans="13:18">
      <c r="M1204">
        <v>12</v>
      </c>
      <c r="N1204" s="1">
        <v>77</v>
      </c>
      <c r="O1204">
        <v>150000</v>
      </c>
      <c r="P1204" t="str">
        <f t="shared" si="49"/>
        <v>1277150000</v>
      </c>
      <c r="Q1204" t="str">
        <f>VLOOKUP(N1204,'Base rates'!$F$2:$H$1126,3,FALSE)</f>
        <v>76-80</v>
      </c>
      <c r="R1204" s="24">
        <f t="shared" si="48"/>
        <v>6.816171123375192E-2</v>
      </c>
    </row>
    <row r="1205" spans="13:18">
      <c r="M1205">
        <v>12</v>
      </c>
      <c r="N1205" s="1">
        <v>78</v>
      </c>
      <c r="O1205">
        <v>150000</v>
      </c>
      <c r="P1205" t="str">
        <f t="shared" si="49"/>
        <v>1278150000</v>
      </c>
      <c r="Q1205" t="str">
        <f>VLOOKUP(N1205,'Base rates'!$F$2:$H$1126,3,FALSE)</f>
        <v>76-80</v>
      </c>
      <c r="R1205" s="24">
        <f t="shared" si="48"/>
        <v>6.816171123375192E-2</v>
      </c>
    </row>
    <row r="1206" spans="13:18">
      <c r="M1206">
        <v>12</v>
      </c>
      <c r="N1206" s="1">
        <v>79</v>
      </c>
      <c r="O1206">
        <v>150000</v>
      </c>
      <c r="P1206" t="str">
        <f t="shared" si="49"/>
        <v>1279150000</v>
      </c>
      <c r="Q1206" t="str">
        <f>VLOOKUP(N1206,'Base rates'!$F$2:$H$1126,3,FALSE)</f>
        <v>76-80</v>
      </c>
      <c r="R1206" s="24">
        <f t="shared" si="48"/>
        <v>6.816171123375192E-2</v>
      </c>
    </row>
    <row r="1207" spans="13:18">
      <c r="M1207">
        <v>12</v>
      </c>
      <c r="N1207" s="1">
        <v>80</v>
      </c>
      <c r="O1207">
        <v>150000</v>
      </c>
      <c r="P1207" t="str">
        <f t="shared" si="49"/>
        <v>1280150000</v>
      </c>
      <c r="Q1207" t="str">
        <f>VLOOKUP(N1207,'Base rates'!$F$2:$H$1126,3,FALSE)</f>
        <v>76-80</v>
      </c>
      <c r="R1207" s="24">
        <f t="shared" si="48"/>
        <v>6.816171123375192E-2</v>
      </c>
    </row>
    <row r="1208" spans="13:18">
      <c r="M1208">
        <v>12</v>
      </c>
      <c r="N1208" s="1">
        <v>81</v>
      </c>
      <c r="O1208">
        <v>150000</v>
      </c>
      <c r="P1208" t="str">
        <f t="shared" si="49"/>
        <v>1281150000</v>
      </c>
      <c r="Q1208" t="str">
        <f>VLOOKUP(N1208,'Base rates'!$F$2:$H$1126,3,FALSE)</f>
        <v>&gt;80</v>
      </c>
      <c r="R1208" s="24">
        <f t="shared" si="48"/>
        <v>5.8882020854060135E-2</v>
      </c>
    </row>
    <row r="1209" spans="13:18">
      <c r="M1209">
        <v>12</v>
      </c>
      <c r="N1209" s="1">
        <v>82</v>
      </c>
      <c r="O1209">
        <v>150000</v>
      </c>
      <c r="P1209" t="str">
        <f t="shared" si="49"/>
        <v>1282150000</v>
      </c>
      <c r="Q1209" t="str">
        <f>VLOOKUP(N1209,'Base rates'!$F$2:$H$1126,3,FALSE)</f>
        <v>&gt;80</v>
      </c>
      <c r="R1209" s="24">
        <f t="shared" si="48"/>
        <v>5.8882020854060135E-2</v>
      </c>
    </row>
    <row r="1210" spans="13:18">
      <c r="M1210">
        <v>12</v>
      </c>
      <c r="N1210" s="1">
        <v>83</v>
      </c>
      <c r="O1210">
        <v>150000</v>
      </c>
      <c r="P1210" t="str">
        <f t="shared" si="49"/>
        <v>1283150000</v>
      </c>
      <c r="Q1210" t="str">
        <f>VLOOKUP(N1210,'Base rates'!$F$2:$H$1126,3,FALSE)</f>
        <v>&gt;80</v>
      </c>
      <c r="R1210" s="24">
        <f t="shared" si="48"/>
        <v>5.8882020854060135E-2</v>
      </c>
    </row>
    <row r="1211" spans="13:18">
      <c r="M1211">
        <v>12</v>
      </c>
      <c r="N1211" s="1">
        <v>84</v>
      </c>
      <c r="O1211">
        <v>150000</v>
      </c>
      <c r="P1211" t="str">
        <f t="shared" si="49"/>
        <v>1284150000</v>
      </c>
      <c r="Q1211" t="str">
        <f>VLOOKUP(N1211,'Base rates'!$F$2:$H$1126,3,FALSE)</f>
        <v>&gt;80</v>
      </c>
      <c r="R1211" s="24">
        <f t="shared" si="48"/>
        <v>5.8882020854060135E-2</v>
      </c>
    </row>
    <row r="1212" spans="13:18">
      <c r="M1212">
        <v>12</v>
      </c>
      <c r="N1212" s="1">
        <v>85</v>
      </c>
      <c r="O1212">
        <v>150000</v>
      </c>
      <c r="P1212" t="str">
        <f t="shared" si="49"/>
        <v>1285150000</v>
      </c>
      <c r="Q1212" t="str">
        <f>VLOOKUP(N1212,'Base rates'!$F$2:$H$1126,3,FALSE)</f>
        <v>&gt;80</v>
      </c>
      <c r="R1212" s="24">
        <f t="shared" si="48"/>
        <v>5.8882020854060135E-2</v>
      </c>
    </row>
    <row r="1213" spans="13:18">
      <c r="M1213">
        <v>12</v>
      </c>
      <c r="N1213" s="1">
        <v>86</v>
      </c>
      <c r="O1213">
        <v>150000</v>
      </c>
      <c r="P1213" t="str">
        <f t="shared" si="49"/>
        <v>1286150000</v>
      </c>
      <c r="Q1213" t="str">
        <f>VLOOKUP(N1213,'Base rates'!$F$2:$H$1126,3,FALSE)</f>
        <v>&gt;80</v>
      </c>
      <c r="R1213" s="24">
        <f t="shared" si="48"/>
        <v>5.8882020854060135E-2</v>
      </c>
    </row>
    <row r="1214" spans="13:18">
      <c r="M1214">
        <v>12</v>
      </c>
      <c r="N1214" s="1">
        <v>87</v>
      </c>
      <c r="O1214">
        <v>150000</v>
      </c>
      <c r="P1214" t="str">
        <f t="shared" si="49"/>
        <v>1287150000</v>
      </c>
      <c r="Q1214" t="str">
        <f>VLOOKUP(N1214,'Base rates'!$F$2:$H$1126,3,FALSE)</f>
        <v>&gt;80</v>
      </c>
      <c r="R1214" s="24">
        <f t="shared" si="48"/>
        <v>5.8882020854060135E-2</v>
      </c>
    </row>
    <row r="1215" spans="13:18">
      <c r="M1215">
        <v>12</v>
      </c>
      <c r="N1215" s="1">
        <v>88</v>
      </c>
      <c r="O1215">
        <v>150000</v>
      </c>
      <c r="P1215" t="str">
        <f t="shared" si="49"/>
        <v>1288150000</v>
      </c>
      <c r="Q1215" t="str">
        <f>VLOOKUP(N1215,'Base rates'!$F$2:$H$1126,3,FALSE)</f>
        <v>&gt;80</v>
      </c>
      <c r="R1215" s="24">
        <f t="shared" si="48"/>
        <v>5.8882020854060135E-2</v>
      </c>
    </row>
    <row r="1216" spans="13:18">
      <c r="M1216">
        <v>12</v>
      </c>
      <c r="N1216" s="1">
        <v>89</v>
      </c>
      <c r="O1216">
        <v>150000</v>
      </c>
      <c r="P1216" t="str">
        <f t="shared" si="49"/>
        <v>1289150000</v>
      </c>
      <c r="Q1216" t="str">
        <f>VLOOKUP(N1216,'Base rates'!$F$2:$H$1126,3,FALSE)</f>
        <v>&gt;80</v>
      </c>
      <c r="R1216" s="24">
        <f t="shared" si="48"/>
        <v>5.8882020854060135E-2</v>
      </c>
    </row>
    <row r="1217" spans="13:18">
      <c r="M1217">
        <v>12</v>
      </c>
      <c r="N1217" s="1">
        <v>90</v>
      </c>
      <c r="O1217">
        <v>150000</v>
      </c>
      <c r="P1217" t="str">
        <f t="shared" si="49"/>
        <v>1290150000</v>
      </c>
      <c r="Q1217" t="str">
        <f>VLOOKUP(N1217,'Base rates'!$F$2:$H$1126,3,FALSE)</f>
        <v>&gt;80</v>
      </c>
      <c r="R1217" s="24">
        <f t="shared" si="48"/>
        <v>5.8882020854060135E-2</v>
      </c>
    </row>
    <row r="1218" spans="13:18">
      <c r="M1218">
        <v>12</v>
      </c>
      <c r="N1218" s="1">
        <v>91</v>
      </c>
      <c r="O1218">
        <v>150000</v>
      </c>
      <c r="P1218" t="str">
        <f t="shared" si="49"/>
        <v>1291150000</v>
      </c>
      <c r="Q1218" t="str">
        <f>VLOOKUP(N1218,'Base rates'!$F$2:$H$1126,3,FALSE)</f>
        <v>&gt;80</v>
      </c>
      <c r="R1218" s="24">
        <f t="shared" si="48"/>
        <v>5.8882020854060135E-2</v>
      </c>
    </row>
    <row r="1219" spans="13:18">
      <c r="M1219">
        <v>12</v>
      </c>
      <c r="N1219" s="1">
        <v>92</v>
      </c>
      <c r="O1219">
        <v>150000</v>
      </c>
      <c r="P1219" t="str">
        <f t="shared" si="49"/>
        <v>1292150000</v>
      </c>
      <c r="Q1219" t="str">
        <f>VLOOKUP(N1219,'Base rates'!$F$2:$H$1126,3,FALSE)</f>
        <v>&gt;80</v>
      </c>
      <c r="R1219" s="24">
        <f t="shared" ref="R1219:R1282" si="50">VLOOKUP(M1219&amp;O1219&amp;Q1219,$W$2:$X$694,2,FALSE)</f>
        <v>5.8882020854060135E-2</v>
      </c>
    </row>
    <row r="1220" spans="13:18">
      <c r="M1220">
        <v>12</v>
      </c>
      <c r="N1220" s="1">
        <v>93</v>
      </c>
      <c r="O1220">
        <v>150000</v>
      </c>
      <c r="P1220" t="str">
        <f t="shared" ref="P1220:P1283" si="51">M1220&amp;N1220&amp;O1220</f>
        <v>1293150000</v>
      </c>
      <c r="Q1220" t="str">
        <f>VLOOKUP(N1220,'Base rates'!$F$2:$H$1126,3,FALSE)</f>
        <v>&gt;80</v>
      </c>
      <c r="R1220" s="24">
        <f t="shared" si="50"/>
        <v>5.8882020854060135E-2</v>
      </c>
    </row>
    <row r="1221" spans="13:18">
      <c r="M1221">
        <v>12</v>
      </c>
      <c r="N1221" s="1">
        <v>94</v>
      </c>
      <c r="O1221">
        <v>150000</v>
      </c>
      <c r="P1221" t="str">
        <f t="shared" si="51"/>
        <v>1294150000</v>
      </c>
      <c r="Q1221" t="str">
        <f>VLOOKUP(N1221,'Base rates'!$F$2:$H$1126,3,FALSE)</f>
        <v>&gt;80</v>
      </c>
      <c r="R1221" s="24">
        <f t="shared" si="50"/>
        <v>5.8882020854060135E-2</v>
      </c>
    </row>
    <row r="1222" spans="13:18">
      <c r="M1222">
        <v>12</v>
      </c>
      <c r="N1222" s="1">
        <v>95</v>
      </c>
      <c r="O1222">
        <v>150000</v>
      </c>
      <c r="P1222" t="str">
        <f t="shared" si="51"/>
        <v>1295150000</v>
      </c>
      <c r="Q1222" t="str">
        <f>VLOOKUP(N1222,'Base rates'!$F$2:$H$1126,3,FALSE)</f>
        <v>&gt;80</v>
      </c>
      <c r="R1222" s="24">
        <f t="shared" si="50"/>
        <v>5.8882020854060135E-2</v>
      </c>
    </row>
    <row r="1223" spans="13:18">
      <c r="M1223">
        <v>12</v>
      </c>
      <c r="N1223" s="1">
        <v>96</v>
      </c>
      <c r="O1223">
        <v>150000</v>
      </c>
      <c r="P1223" t="str">
        <f t="shared" si="51"/>
        <v>1296150000</v>
      </c>
      <c r="Q1223" t="str">
        <f>VLOOKUP(N1223,'Base rates'!$F$2:$H$1126,3,FALSE)</f>
        <v>&gt;80</v>
      </c>
      <c r="R1223" s="24">
        <f t="shared" si="50"/>
        <v>5.8882020854060135E-2</v>
      </c>
    </row>
    <row r="1224" spans="13:18">
      <c r="M1224">
        <v>12</v>
      </c>
      <c r="N1224" s="1">
        <v>97</v>
      </c>
      <c r="O1224">
        <v>150000</v>
      </c>
      <c r="P1224" t="str">
        <f t="shared" si="51"/>
        <v>1297150000</v>
      </c>
      <c r="Q1224" t="str">
        <f>VLOOKUP(N1224,'Base rates'!$F$2:$H$1126,3,FALSE)</f>
        <v>&gt;80</v>
      </c>
      <c r="R1224" s="24">
        <f t="shared" si="50"/>
        <v>5.8882020854060135E-2</v>
      </c>
    </row>
    <row r="1225" spans="13:18">
      <c r="M1225">
        <v>12</v>
      </c>
      <c r="N1225" s="1">
        <v>98</v>
      </c>
      <c r="O1225">
        <v>150000</v>
      </c>
      <c r="P1225" t="str">
        <f t="shared" si="51"/>
        <v>1298150000</v>
      </c>
      <c r="Q1225" t="str">
        <f>VLOOKUP(N1225,'Base rates'!$F$2:$H$1126,3,FALSE)</f>
        <v>&gt;80</v>
      </c>
      <c r="R1225" s="24">
        <f t="shared" si="50"/>
        <v>5.8882020854060135E-2</v>
      </c>
    </row>
    <row r="1226" spans="13:18">
      <c r="M1226">
        <v>12</v>
      </c>
      <c r="N1226" s="1">
        <v>99</v>
      </c>
      <c r="O1226">
        <v>150000</v>
      </c>
      <c r="P1226" t="str">
        <f t="shared" si="51"/>
        <v>1299150000</v>
      </c>
      <c r="Q1226" t="str">
        <f>VLOOKUP(N1226,'Base rates'!$F$2:$H$1126,3,FALSE)</f>
        <v>&gt;80</v>
      </c>
      <c r="R1226" s="24">
        <f t="shared" si="50"/>
        <v>5.8882020854060135E-2</v>
      </c>
    </row>
    <row r="1227" spans="13:18">
      <c r="M1227">
        <v>12</v>
      </c>
      <c r="N1227" s="1">
        <v>100</v>
      </c>
      <c r="O1227">
        <v>150000</v>
      </c>
      <c r="P1227" t="str">
        <f t="shared" si="51"/>
        <v>12100150000</v>
      </c>
      <c r="Q1227" t="str">
        <f>VLOOKUP(N1227,'Base rates'!$F$2:$H$1126,3,FALSE)</f>
        <v>&gt;80</v>
      </c>
      <c r="R1227" s="24">
        <f t="shared" si="50"/>
        <v>5.8882020854060135E-2</v>
      </c>
    </row>
    <row r="1228" spans="13:18">
      <c r="M1228">
        <v>12</v>
      </c>
      <c r="N1228" s="1">
        <v>101</v>
      </c>
      <c r="O1228">
        <v>150000</v>
      </c>
      <c r="P1228" t="str">
        <f t="shared" si="51"/>
        <v>12101150000</v>
      </c>
      <c r="Q1228" t="str">
        <f>VLOOKUP(N1228,'Base rates'!$F$2:$H$1126,3,FALSE)</f>
        <v>&gt;80</v>
      </c>
      <c r="R1228" s="24">
        <f t="shared" si="50"/>
        <v>5.8882020854060135E-2</v>
      </c>
    </row>
    <row r="1229" spans="13:18">
      <c r="M1229">
        <v>12</v>
      </c>
      <c r="N1229" s="1">
        <v>102</v>
      </c>
      <c r="O1229">
        <v>150000</v>
      </c>
      <c r="P1229" t="str">
        <f t="shared" si="51"/>
        <v>12102150000</v>
      </c>
      <c r="Q1229" t="str">
        <f>VLOOKUP(N1229,'Base rates'!$F$2:$H$1126,3,FALSE)</f>
        <v>&gt;80</v>
      </c>
      <c r="R1229" s="24">
        <f t="shared" si="50"/>
        <v>5.8882020854060135E-2</v>
      </c>
    </row>
    <row r="1230" spans="13:18">
      <c r="M1230">
        <v>12</v>
      </c>
      <c r="N1230" s="1">
        <v>103</v>
      </c>
      <c r="O1230">
        <v>150000</v>
      </c>
      <c r="P1230" t="str">
        <f t="shared" si="51"/>
        <v>12103150000</v>
      </c>
      <c r="Q1230" t="str">
        <f>VLOOKUP(N1230,'Base rates'!$F$2:$H$1126,3,FALSE)</f>
        <v>&gt;80</v>
      </c>
      <c r="R1230" s="24">
        <f t="shared" si="50"/>
        <v>5.8882020854060135E-2</v>
      </c>
    </row>
    <row r="1231" spans="13:18">
      <c r="M1231">
        <v>12</v>
      </c>
      <c r="N1231" s="1">
        <v>104</v>
      </c>
      <c r="O1231">
        <v>150000</v>
      </c>
      <c r="P1231" t="str">
        <f t="shared" si="51"/>
        <v>12104150000</v>
      </c>
      <c r="Q1231" t="str">
        <f>VLOOKUP(N1231,'Base rates'!$F$2:$H$1126,3,FALSE)</f>
        <v>&gt;80</v>
      </c>
      <c r="R1231" s="24">
        <f t="shared" si="50"/>
        <v>5.8882020854060135E-2</v>
      </c>
    </row>
    <row r="1232" spans="13:18">
      <c r="M1232">
        <v>12</v>
      </c>
      <c r="N1232" s="1">
        <v>105</v>
      </c>
      <c r="O1232">
        <v>150000</v>
      </c>
      <c r="P1232" t="str">
        <f t="shared" si="51"/>
        <v>12105150000</v>
      </c>
      <c r="Q1232" t="str">
        <f>VLOOKUP(N1232,'Base rates'!$F$2:$H$1126,3,FALSE)</f>
        <v>&gt;80</v>
      </c>
      <c r="R1232" s="24">
        <f t="shared" si="50"/>
        <v>5.8882020854060135E-2</v>
      </c>
    </row>
    <row r="1233" spans="13:18">
      <c r="M1233">
        <v>12</v>
      </c>
      <c r="N1233" s="1">
        <v>106</v>
      </c>
      <c r="O1233">
        <v>150000</v>
      </c>
      <c r="P1233" t="str">
        <f t="shared" si="51"/>
        <v>12106150000</v>
      </c>
      <c r="Q1233" t="str">
        <f>VLOOKUP(N1233,'Base rates'!$F$2:$H$1126,3,FALSE)</f>
        <v>&gt;80</v>
      </c>
      <c r="R1233" s="24">
        <f t="shared" si="50"/>
        <v>5.8882020854060135E-2</v>
      </c>
    </row>
    <row r="1234" spans="13:18">
      <c r="M1234">
        <v>12</v>
      </c>
      <c r="N1234" s="1">
        <v>107</v>
      </c>
      <c r="O1234">
        <v>150000</v>
      </c>
      <c r="P1234" t="str">
        <f t="shared" si="51"/>
        <v>12107150000</v>
      </c>
      <c r="Q1234" t="str">
        <f>VLOOKUP(N1234,'Base rates'!$F$2:$H$1126,3,FALSE)</f>
        <v>&gt;80</v>
      </c>
      <c r="R1234" s="24">
        <f t="shared" si="50"/>
        <v>5.8882020854060135E-2</v>
      </c>
    </row>
    <row r="1235" spans="13:18">
      <c r="M1235">
        <v>12</v>
      </c>
      <c r="N1235" s="1">
        <v>108</v>
      </c>
      <c r="O1235">
        <v>150000</v>
      </c>
      <c r="P1235" t="str">
        <f t="shared" si="51"/>
        <v>12108150000</v>
      </c>
      <c r="Q1235" t="str">
        <f>VLOOKUP(N1235,'Base rates'!$F$2:$H$1126,3,FALSE)</f>
        <v>&gt;80</v>
      </c>
      <c r="R1235" s="24">
        <f t="shared" si="50"/>
        <v>5.8882020854060135E-2</v>
      </c>
    </row>
    <row r="1236" spans="13:18">
      <c r="M1236">
        <v>12</v>
      </c>
      <c r="N1236" s="1">
        <v>109</v>
      </c>
      <c r="O1236">
        <v>150000</v>
      </c>
      <c r="P1236" t="str">
        <f t="shared" si="51"/>
        <v>12109150000</v>
      </c>
      <c r="Q1236" t="str">
        <f>VLOOKUP(N1236,'Base rates'!$F$2:$H$1126,3,FALSE)</f>
        <v>&gt;80</v>
      </c>
      <c r="R1236" s="24">
        <f t="shared" si="50"/>
        <v>5.8882020854060135E-2</v>
      </c>
    </row>
    <row r="1237" spans="13:18">
      <c r="M1237">
        <v>12</v>
      </c>
      <c r="N1237" s="1">
        <v>110</v>
      </c>
      <c r="O1237">
        <v>150000</v>
      </c>
      <c r="P1237" t="str">
        <f t="shared" si="51"/>
        <v>12110150000</v>
      </c>
      <c r="Q1237" t="str">
        <f>VLOOKUP(N1237,'Base rates'!$F$2:$H$1126,3,FALSE)</f>
        <v>&gt;80</v>
      </c>
      <c r="R1237" s="24">
        <f t="shared" si="50"/>
        <v>5.8882020854060135E-2</v>
      </c>
    </row>
    <row r="1238" spans="13:18">
      <c r="M1238">
        <v>12</v>
      </c>
      <c r="N1238" s="1">
        <v>111</v>
      </c>
      <c r="O1238">
        <v>150000</v>
      </c>
      <c r="P1238" t="str">
        <f t="shared" si="51"/>
        <v>12111150000</v>
      </c>
      <c r="Q1238" t="str">
        <f>VLOOKUP(N1238,'Base rates'!$F$2:$H$1126,3,FALSE)</f>
        <v>&gt;80</v>
      </c>
      <c r="R1238" s="24">
        <f t="shared" si="50"/>
        <v>5.8882020854060135E-2</v>
      </c>
    </row>
    <row r="1239" spans="13:18">
      <c r="M1239">
        <v>12</v>
      </c>
      <c r="N1239" s="1">
        <v>112</v>
      </c>
      <c r="O1239">
        <v>150000</v>
      </c>
      <c r="P1239" t="str">
        <f t="shared" si="51"/>
        <v>12112150000</v>
      </c>
      <c r="Q1239" t="str">
        <f>VLOOKUP(N1239,'Base rates'!$F$2:$H$1126,3,FALSE)</f>
        <v>&gt;80</v>
      </c>
      <c r="R1239" s="24">
        <f t="shared" si="50"/>
        <v>5.8882020854060135E-2</v>
      </c>
    </row>
    <row r="1240" spans="13:18">
      <c r="M1240">
        <v>12</v>
      </c>
      <c r="N1240" s="1">
        <v>113</v>
      </c>
      <c r="O1240">
        <v>150000</v>
      </c>
      <c r="P1240" t="str">
        <f t="shared" si="51"/>
        <v>12113150000</v>
      </c>
      <c r="Q1240" t="str">
        <f>VLOOKUP(N1240,'Base rates'!$F$2:$H$1126,3,FALSE)</f>
        <v>&gt;80</v>
      </c>
      <c r="R1240" s="24">
        <f t="shared" si="50"/>
        <v>5.8882020854060135E-2</v>
      </c>
    </row>
    <row r="1241" spans="13:18">
      <c r="M1241">
        <v>12</v>
      </c>
      <c r="N1241" s="1">
        <v>114</v>
      </c>
      <c r="O1241">
        <v>150000</v>
      </c>
      <c r="P1241" t="str">
        <f t="shared" si="51"/>
        <v>12114150000</v>
      </c>
      <c r="Q1241" t="str">
        <f>VLOOKUP(N1241,'Base rates'!$F$2:$H$1126,3,FALSE)</f>
        <v>&gt;80</v>
      </c>
      <c r="R1241" s="24">
        <f t="shared" si="50"/>
        <v>5.8882020854060135E-2</v>
      </c>
    </row>
    <row r="1242" spans="13:18">
      <c r="M1242">
        <v>12</v>
      </c>
      <c r="N1242" s="1">
        <v>115</v>
      </c>
      <c r="O1242">
        <v>150000</v>
      </c>
      <c r="P1242" t="str">
        <f t="shared" si="51"/>
        <v>12115150000</v>
      </c>
      <c r="Q1242" t="str">
        <f>VLOOKUP(N1242,'Base rates'!$F$2:$H$1126,3,FALSE)</f>
        <v>&gt;80</v>
      </c>
      <c r="R1242" s="24">
        <f t="shared" si="50"/>
        <v>5.8882020854060135E-2</v>
      </c>
    </row>
    <row r="1243" spans="13:18">
      <c r="M1243">
        <v>12</v>
      </c>
      <c r="N1243" s="1">
        <v>116</v>
      </c>
      <c r="O1243">
        <v>150000</v>
      </c>
      <c r="P1243" t="str">
        <f t="shared" si="51"/>
        <v>12116150000</v>
      </c>
      <c r="Q1243" t="str">
        <f>VLOOKUP(N1243,'Base rates'!$F$2:$H$1126,3,FALSE)</f>
        <v>&gt;80</v>
      </c>
      <c r="R1243" s="24">
        <f t="shared" si="50"/>
        <v>5.8882020854060135E-2</v>
      </c>
    </row>
    <row r="1244" spans="13:18">
      <c r="M1244">
        <v>12</v>
      </c>
      <c r="N1244" s="1">
        <v>117</v>
      </c>
      <c r="O1244">
        <v>150000</v>
      </c>
      <c r="P1244" t="str">
        <f t="shared" si="51"/>
        <v>12117150000</v>
      </c>
      <c r="Q1244" t="str">
        <f>VLOOKUP(N1244,'Base rates'!$F$2:$H$1126,3,FALSE)</f>
        <v>&gt;80</v>
      </c>
      <c r="R1244" s="24">
        <f t="shared" si="50"/>
        <v>5.8882020854060135E-2</v>
      </c>
    </row>
    <row r="1245" spans="13:18">
      <c r="M1245">
        <v>12</v>
      </c>
      <c r="N1245" s="1">
        <v>118</v>
      </c>
      <c r="O1245">
        <v>150000</v>
      </c>
      <c r="P1245" t="str">
        <f t="shared" si="51"/>
        <v>12118150000</v>
      </c>
      <c r="Q1245" t="str">
        <f>VLOOKUP(N1245,'Base rates'!$F$2:$H$1126,3,FALSE)</f>
        <v>&gt;80</v>
      </c>
      <c r="R1245" s="24">
        <f t="shared" si="50"/>
        <v>5.8882020854060135E-2</v>
      </c>
    </row>
    <row r="1246" spans="13:18">
      <c r="M1246">
        <v>12</v>
      </c>
      <c r="N1246" s="1">
        <v>119</v>
      </c>
      <c r="O1246">
        <v>150000</v>
      </c>
      <c r="P1246" t="str">
        <f t="shared" si="51"/>
        <v>12119150000</v>
      </c>
      <c r="Q1246" t="str">
        <f>VLOOKUP(N1246,'Base rates'!$F$2:$H$1126,3,FALSE)</f>
        <v>&gt;80</v>
      </c>
      <c r="R1246" s="24">
        <f t="shared" si="50"/>
        <v>5.8882020854060135E-2</v>
      </c>
    </row>
    <row r="1247" spans="13:18">
      <c r="M1247">
        <v>12</v>
      </c>
      <c r="N1247" s="1">
        <v>120</v>
      </c>
      <c r="O1247">
        <v>150000</v>
      </c>
      <c r="P1247" t="str">
        <f t="shared" si="51"/>
        <v>12120150000</v>
      </c>
      <c r="Q1247" t="str">
        <f>VLOOKUP(N1247,'Base rates'!$F$2:$H$1126,3,FALSE)</f>
        <v>&gt;80</v>
      </c>
      <c r="R1247" s="24">
        <f t="shared" si="50"/>
        <v>5.8882020854060135E-2</v>
      </c>
    </row>
    <row r="1248" spans="13:18">
      <c r="M1248">
        <v>12</v>
      </c>
      <c r="N1248" s="1">
        <v>121</v>
      </c>
      <c r="O1248">
        <v>150000</v>
      </c>
      <c r="P1248" t="str">
        <f t="shared" si="51"/>
        <v>12121150000</v>
      </c>
      <c r="Q1248" t="str">
        <f>VLOOKUP(N1248,'Base rates'!$F$2:$H$1126,3,FALSE)</f>
        <v>&gt;80</v>
      </c>
      <c r="R1248" s="24">
        <f t="shared" si="50"/>
        <v>5.8882020854060135E-2</v>
      </c>
    </row>
    <row r="1249" spans="13:18">
      <c r="M1249">
        <v>12</v>
      </c>
      <c r="N1249" s="1">
        <v>122</v>
      </c>
      <c r="O1249">
        <v>150000</v>
      </c>
      <c r="P1249" t="str">
        <f t="shared" si="51"/>
        <v>12122150000</v>
      </c>
      <c r="Q1249" t="str">
        <f>VLOOKUP(N1249,'Base rates'!$F$2:$H$1126,3,FALSE)</f>
        <v>&gt;80</v>
      </c>
      <c r="R1249" s="24">
        <f t="shared" si="50"/>
        <v>5.8882020854060135E-2</v>
      </c>
    </row>
    <row r="1250" spans="13:18">
      <c r="M1250">
        <v>12</v>
      </c>
      <c r="N1250" s="1">
        <v>123</v>
      </c>
      <c r="O1250">
        <v>150000</v>
      </c>
      <c r="P1250" t="str">
        <f t="shared" si="51"/>
        <v>12123150000</v>
      </c>
      <c r="Q1250" t="str">
        <f>VLOOKUP(N1250,'Base rates'!$F$2:$H$1126,3,FALSE)</f>
        <v>&gt;80</v>
      </c>
      <c r="R1250" s="24">
        <f t="shared" si="50"/>
        <v>5.8882020854060135E-2</v>
      </c>
    </row>
    <row r="1251" spans="13:18">
      <c r="M1251">
        <v>12</v>
      </c>
      <c r="N1251" s="1">
        <v>124</v>
      </c>
      <c r="O1251">
        <v>150000</v>
      </c>
      <c r="P1251" t="str">
        <f t="shared" si="51"/>
        <v>12124150000</v>
      </c>
      <c r="Q1251" t="str">
        <f>VLOOKUP(N1251,'Base rates'!$F$2:$H$1126,3,FALSE)</f>
        <v>&gt;80</v>
      </c>
      <c r="R1251" s="24">
        <f t="shared" si="50"/>
        <v>5.8882020854060135E-2</v>
      </c>
    </row>
    <row r="1252" spans="13:18">
      <c r="M1252">
        <v>12</v>
      </c>
      <c r="N1252" s="1">
        <v>125</v>
      </c>
      <c r="O1252">
        <v>150000</v>
      </c>
      <c r="P1252" t="str">
        <f t="shared" si="51"/>
        <v>12125150000</v>
      </c>
      <c r="Q1252" t="str">
        <f>VLOOKUP(N1252,'Base rates'!$F$2:$H$1126,3,FALSE)</f>
        <v>&gt;80</v>
      </c>
      <c r="R1252" s="24">
        <f t="shared" si="50"/>
        <v>5.8882020854060135E-2</v>
      </c>
    </row>
    <row r="1253" spans="13:18">
      <c r="M1253">
        <v>20</v>
      </c>
      <c r="N1253" s="1">
        <v>1</v>
      </c>
      <c r="O1253">
        <v>150000</v>
      </c>
      <c r="P1253" t="str">
        <f t="shared" si="51"/>
        <v>201150000</v>
      </c>
      <c r="Q1253" t="str">
        <f>VLOOKUP(N1253,'Base rates'!$F$2:$H$1126,3,FALSE)</f>
        <v>6-25</v>
      </c>
      <c r="R1253" s="24">
        <f t="shared" si="50"/>
        <v>0.3388992468199028</v>
      </c>
    </row>
    <row r="1254" spans="13:18">
      <c r="M1254">
        <v>20</v>
      </c>
      <c r="N1254" s="1">
        <v>2</v>
      </c>
      <c r="O1254">
        <v>150000</v>
      </c>
      <c r="P1254" t="str">
        <f t="shared" si="51"/>
        <v>202150000</v>
      </c>
      <c r="Q1254" t="str">
        <f>VLOOKUP(N1254,'Base rates'!$F$2:$H$1126,3,FALSE)</f>
        <v>6-25</v>
      </c>
      <c r="R1254" s="24">
        <f t="shared" si="50"/>
        <v>0.3388992468199028</v>
      </c>
    </row>
    <row r="1255" spans="13:18">
      <c r="M1255">
        <v>20</v>
      </c>
      <c r="N1255" s="1">
        <v>3</v>
      </c>
      <c r="O1255">
        <v>150000</v>
      </c>
      <c r="P1255" t="str">
        <f t="shared" si="51"/>
        <v>203150000</v>
      </c>
      <c r="Q1255" t="str">
        <f>VLOOKUP(N1255,'Base rates'!$F$2:$H$1126,3,FALSE)</f>
        <v>6-25</v>
      </c>
      <c r="R1255" s="24">
        <f t="shared" si="50"/>
        <v>0.3388992468199028</v>
      </c>
    </row>
    <row r="1256" spans="13:18">
      <c r="M1256">
        <v>20</v>
      </c>
      <c r="N1256" s="1">
        <v>4</v>
      </c>
      <c r="O1256">
        <v>150000</v>
      </c>
      <c r="P1256" t="str">
        <f t="shared" si="51"/>
        <v>204150000</v>
      </c>
      <c r="Q1256" t="str">
        <f>VLOOKUP(N1256,'Base rates'!$F$2:$H$1126,3,FALSE)</f>
        <v>6-25</v>
      </c>
      <c r="R1256" s="24">
        <f t="shared" si="50"/>
        <v>0.3388992468199028</v>
      </c>
    </row>
    <row r="1257" spans="13:18">
      <c r="M1257">
        <v>20</v>
      </c>
      <c r="N1257" s="1">
        <v>5</v>
      </c>
      <c r="O1257">
        <v>150000</v>
      </c>
      <c r="P1257" t="str">
        <f t="shared" si="51"/>
        <v>205150000</v>
      </c>
      <c r="Q1257" t="str">
        <f>VLOOKUP(N1257,'Base rates'!$F$2:$H$1126,3,FALSE)</f>
        <v>6-25</v>
      </c>
      <c r="R1257" s="24">
        <f t="shared" si="50"/>
        <v>0.3388992468199028</v>
      </c>
    </row>
    <row r="1258" spans="13:18">
      <c r="M1258">
        <v>20</v>
      </c>
      <c r="N1258" s="1">
        <v>6</v>
      </c>
      <c r="O1258">
        <v>150000</v>
      </c>
      <c r="P1258" t="str">
        <f t="shared" si="51"/>
        <v>206150000</v>
      </c>
      <c r="Q1258" t="str">
        <f>VLOOKUP(N1258,'Base rates'!$F$2:$H$1126,3,FALSE)</f>
        <v>6-25</v>
      </c>
      <c r="R1258" s="24">
        <f t="shared" si="50"/>
        <v>0.3388992468199028</v>
      </c>
    </row>
    <row r="1259" spans="13:18">
      <c r="M1259">
        <v>20</v>
      </c>
      <c r="N1259" s="1">
        <v>7</v>
      </c>
      <c r="O1259">
        <v>150000</v>
      </c>
      <c r="P1259" t="str">
        <f t="shared" si="51"/>
        <v>207150000</v>
      </c>
      <c r="Q1259" t="str">
        <f>VLOOKUP(N1259,'Base rates'!$F$2:$H$1126,3,FALSE)</f>
        <v>6-25</v>
      </c>
      <c r="R1259" s="24">
        <f t="shared" si="50"/>
        <v>0.3388992468199028</v>
      </c>
    </row>
    <row r="1260" spans="13:18">
      <c r="M1260">
        <v>20</v>
      </c>
      <c r="N1260" s="1">
        <v>8</v>
      </c>
      <c r="O1260">
        <v>150000</v>
      </c>
      <c r="P1260" t="str">
        <f t="shared" si="51"/>
        <v>208150000</v>
      </c>
      <c r="Q1260" t="str">
        <f>VLOOKUP(N1260,'Base rates'!$F$2:$H$1126,3,FALSE)</f>
        <v>6-25</v>
      </c>
      <c r="R1260" s="24">
        <f t="shared" si="50"/>
        <v>0.3388992468199028</v>
      </c>
    </row>
    <row r="1261" spans="13:18">
      <c r="M1261">
        <v>20</v>
      </c>
      <c r="N1261" s="1">
        <v>9</v>
      </c>
      <c r="O1261">
        <v>150000</v>
      </c>
      <c r="P1261" t="str">
        <f t="shared" si="51"/>
        <v>209150000</v>
      </c>
      <c r="Q1261" t="str">
        <f>VLOOKUP(N1261,'Base rates'!$F$2:$H$1126,3,FALSE)</f>
        <v>6-25</v>
      </c>
      <c r="R1261" s="24">
        <f t="shared" si="50"/>
        <v>0.3388992468199028</v>
      </c>
    </row>
    <row r="1262" spans="13:18">
      <c r="M1262">
        <v>20</v>
      </c>
      <c r="N1262" s="1">
        <v>10</v>
      </c>
      <c r="O1262">
        <v>150000</v>
      </c>
      <c r="P1262" t="str">
        <f t="shared" si="51"/>
        <v>2010150000</v>
      </c>
      <c r="Q1262" t="str">
        <f>VLOOKUP(N1262,'Base rates'!$F$2:$H$1126,3,FALSE)</f>
        <v>6-25</v>
      </c>
      <c r="R1262" s="24">
        <f t="shared" si="50"/>
        <v>0.3388992468199028</v>
      </c>
    </row>
    <row r="1263" spans="13:18">
      <c r="M1263">
        <v>20</v>
      </c>
      <c r="N1263" s="1">
        <v>11</v>
      </c>
      <c r="O1263">
        <v>150000</v>
      </c>
      <c r="P1263" t="str">
        <f t="shared" si="51"/>
        <v>2011150000</v>
      </c>
      <c r="Q1263" t="str">
        <f>VLOOKUP(N1263,'Base rates'!$F$2:$H$1126,3,FALSE)</f>
        <v>6-25</v>
      </c>
      <c r="R1263" s="24">
        <f t="shared" si="50"/>
        <v>0.3388992468199028</v>
      </c>
    </row>
    <row r="1264" spans="13:18">
      <c r="M1264">
        <v>20</v>
      </c>
      <c r="N1264" s="1">
        <v>12</v>
      </c>
      <c r="O1264">
        <v>150000</v>
      </c>
      <c r="P1264" t="str">
        <f t="shared" si="51"/>
        <v>2012150000</v>
      </c>
      <c r="Q1264" t="str">
        <f>VLOOKUP(N1264,'Base rates'!$F$2:$H$1126,3,FALSE)</f>
        <v>6-25</v>
      </c>
      <c r="R1264" s="24">
        <f t="shared" si="50"/>
        <v>0.3388992468199028</v>
      </c>
    </row>
    <row r="1265" spans="13:18">
      <c r="M1265">
        <v>20</v>
      </c>
      <c r="N1265" s="1">
        <v>13</v>
      </c>
      <c r="O1265">
        <v>150000</v>
      </c>
      <c r="P1265" t="str">
        <f t="shared" si="51"/>
        <v>2013150000</v>
      </c>
      <c r="Q1265" t="str">
        <f>VLOOKUP(N1265,'Base rates'!$F$2:$H$1126,3,FALSE)</f>
        <v>6-25</v>
      </c>
      <c r="R1265" s="24">
        <f t="shared" si="50"/>
        <v>0.3388992468199028</v>
      </c>
    </row>
    <row r="1266" spans="13:18">
      <c r="M1266">
        <v>20</v>
      </c>
      <c r="N1266" s="1">
        <v>14</v>
      </c>
      <c r="O1266">
        <v>150000</v>
      </c>
      <c r="P1266" t="str">
        <f t="shared" si="51"/>
        <v>2014150000</v>
      </c>
      <c r="Q1266" t="str">
        <f>VLOOKUP(N1266,'Base rates'!$F$2:$H$1126,3,FALSE)</f>
        <v>6-25</v>
      </c>
      <c r="R1266" s="24">
        <f t="shared" si="50"/>
        <v>0.3388992468199028</v>
      </c>
    </row>
    <row r="1267" spans="13:18">
      <c r="M1267">
        <v>20</v>
      </c>
      <c r="N1267" s="1">
        <v>15</v>
      </c>
      <c r="O1267">
        <v>150000</v>
      </c>
      <c r="P1267" t="str">
        <f t="shared" si="51"/>
        <v>2015150000</v>
      </c>
      <c r="Q1267" t="str">
        <f>VLOOKUP(N1267,'Base rates'!$F$2:$H$1126,3,FALSE)</f>
        <v>6-25</v>
      </c>
      <c r="R1267" s="24">
        <f t="shared" si="50"/>
        <v>0.3388992468199028</v>
      </c>
    </row>
    <row r="1268" spans="13:18">
      <c r="M1268">
        <v>20</v>
      </c>
      <c r="N1268" s="1">
        <v>16</v>
      </c>
      <c r="O1268">
        <v>150000</v>
      </c>
      <c r="P1268" t="str">
        <f t="shared" si="51"/>
        <v>2016150000</v>
      </c>
      <c r="Q1268" t="str">
        <f>VLOOKUP(N1268,'Base rates'!$F$2:$H$1126,3,FALSE)</f>
        <v>6-25</v>
      </c>
      <c r="R1268" s="24">
        <f t="shared" si="50"/>
        <v>0.3388992468199028</v>
      </c>
    </row>
    <row r="1269" spans="13:18">
      <c r="M1269">
        <v>20</v>
      </c>
      <c r="N1269" s="1">
        <v>17</v>
      </c>
      <c r="O1269">
        <v>150000</v>
      </c>
      <c r="P1269" t="str">
        <f t="shared" si="51"/>
        <v>2017150000</v>
      </c>
      <c r="Q1269" t="str">
        <f>VLOOKUP(N1269,'Base rates'!$F$2:$H$1126,3,FALSE)</f>
        <v>6-25</v>
      </c>
      <c r="R1269" s="24">
        <f t="shared" si="50"/>
        <v>0.3388992468199028</v>
      </c>
    </row>
    <row r="1270" spans="13:18">
      <c r="M1270">
        <v>20</v>
      </c>
      <c r="N1270" s="1">
        <v>18</v>
      </c>
      <c r="O1270">
        <v>150000</v>
      </c>
      <c r="P1270" t="str">
        <f t="shared" si="51"/>
        <v>2018150000</v>
      </c>
      <c r="Q1270" t="str">
        <f>VLOOKUP(N1270,'Base rates'!$F$2:$H$1126,3,FALSE)</f>
        <v>6-25</v>
      </c>
      <c r="R1270" s="24">
        <f t="shared" si="50"/>
        <v>0.3388992468199028</v>
      </c>
    </row>
    <row r="1271" spans="13:18">
      <c r="M1271">
        <v>20</v>
      </c>
      <c r="N1271" s="1">
        <v>19</v>
      </c>
      <c r="O1271">
        <v>150000</v>
      </c>
      <c r="P1271" t="str">
        <f t="shared" si="51"/>
        <v>2019150000</v>
      </c>
      <c r="Q1271" t="str">
        <f>VLOOKUP(N1271,'Base rates'!$F$2:$H$1126,3,FALSE)</f>
        <v>6-25</v>
      </c>
      <c r="R1271" s="24">
        <f t="shared" si="50"/>
        <v>0.3388992468199028</v>
      </c>
    </row>
    <row r="1272" spans="13:18">
      <c r="M1272">
        <v>20</v>
      </c>
      <c r="N1272" s="1">
        <v>20</v>
      </c>
      <c r="O1272">
        <v>150000</v>
      </c>
      <c r="P1272" t="str">
        <f t="shared" si="51"/>
        <v>2020150000</v>
      </c>
      <c r="Q1272" t="str">
        <f>VLOOKUP(N1272,'Base rates'!$F$2:$H$1126,3,FALSE)</f>
        <v>6-25</v>
      </c>
      <c r="R1272" s="24">
        <f t="shared" si="50"/>
        <v>0.3388992468199028</v>
      </c>
    </row>
    <row r="1273" spans="13:18">
      <c r="M1273">
        <v>20</v>
      </c>
      <c r="N1273" s="1">
        <v>21</v>
      </c>
      <c r="O1273">
        <v>150000</v>
      </c>
      <c r="P1273" t="str">
        <f t="shared" si="51"/>
        <v>2021150000</v>
      </c>
      <c r="Q1273" t="str">
        <f>VLOOKUP(N1273,'Base rates'!$F$2:$H$1126,3,FALSE)</f>
        <v>6-25</v>
      </c>
      <c r="R1273" s="24">
        <f t="shared" si="50"/>
        <v>0.3388992468199028</v>
      </c>
    </row>
    <row r="1274" spans="13:18">
      <c r="M1274">
        <v>20</v>
      </c>
      <c r="N1274" s="1">
        <v>22</v>
      </c>
      <c r="O1274">
        <v>150000</v>
      </c>
      <c r="P1274" t="str">
        <f t="shared" si="51"/>
        <v>2022150000</v>
      </c>
      <c r="Q1274" t="str">
        <f>VLOOKUP(N1274,'Base rates'!$F$2:$H$1126,3,FALSE)</f>
        <v>6-25</v>
      </c>
      <c r="R1274" s="24">
        <f t="shared" si="50"/>
        <v>0.3388992468199028</v>
      </c>
    </row>
    <row r="1275" spans="13:18">
      <c r="M1275">
        <v>20</v>
      </c>
      <c r="N1275" s="1">
        <v>23</v>
      </c>
      <c r="O1275">
        <v>150000</v>
      </c>
      <c r="P1275" t="str">
        <f t="shared" si="51"/>
        <v>2023150000</v>
      </c>
      <c r="Q1275" t="str">
        <f>VLOOKUP(N1275,'Base rates'!$F$2:$H$1126,3,FALSE)</f>
        <v>6-25</v>
      </c>
      <c r="R1275" s="24">
        <f t="shared" si="50"/>
        <v>0.3388992468199028</v>
      </c>
    </row>
    <row r="1276" spans="13:18">
      <c r="M1276">
        <v>20</v>
      </c>
      <c r="N1276" s="1">
        <v>24</v>
      </c>
      <c r="O1276">
        <v>150000</v>
      </c>
      <c r="P1276" t="str">
        <f t="shared" si="51"/>
        <v>2024150000</v>
      </c>
      <c r="Q1276" t="str">
        <f>VLOOKUP(N1276,'Base rates'!$F$2:$H$1126,3,FALSE)</f>
        <v>6-25</v>
      </c>
      <c r="R1276" s="24">
        <f t="shared" si="50"/>
        <v>0.3388992468199028</v>
      </c>
    </row>
    <row r="1277" spans="13:18">
      <c r="M1277">
        <v>20</v>
      </c>
      <c r="N1277" s="1">
        <v>25</v>
      </c>
      <c r="O1277">
        <v>150000</v>
      </c>
      <c r="P1277" t="str">
        <f t="shared" si="51"/>
        <v>2025150000</v>
      </c>
      <c r="Q1277" t="str">
        <f>VLOOKUP(N1277,'Base rates'!$F$2:$H$1126,3,FALSE)</f>
        <v>6-25</v>
      </c>
      <c r="R1277" s="24">
        <f t="shared" si="50"/>
        <v>0.3388992468199028</v>
      </c>
    </row>
    <row r="1278" spans="13:18">
      <c r="M1278">
        <v>20</v>
      </c>
      <c r="N1278" s="1">
        <v>26</v>
      </c>
      <c r="O1278">
        <v>150000</v>
      </c>
      <c r="P1278" t="str">
        <f t="shared" si="51"/>
        <v>2026150000</v>
      </c>
      <c r="Q1278" t="str">
        <f>VLOOKUP(N1278,'Base rates'!$F$2:$H$1126,3,FALSE)</f>
        <v>26-35</v>
      </c>
      <c r="R1278" s="24">
        <f t="shared" si="50"/>
        <v>0.31127421719768267</v>
      </c>
    </row>
    <row r="1279" spans="13:18">
      <c r="M1279">
        <v>20</v>
      </c>
      <c r="N1279" s="1">
        <v>27</v>
      </c>
      <c r="O1279">
        <v>150000</v>
      </c>
      <c r="P1279" t="str">
        <f t="shared" si="51"/>
        <v>2027150000</v>
      </c>
      <c r="Q1279" t="str">
        <f>VLOOKUP(N1279,'Base rates'!$F$2:$H$1126,3,FALSE)</f>
        <v>26-35</v>
      </c>
      <c r="R1279" s="24">
        <f t="shared" si="50"/>
        <v>0.31127421719768267</v>
      </c>
    </row>
    <row r="1280" spans="13:18">
      <c r="M1280">
        <v>20</v>
      </c>
      <c r="N1280" s="1">
        <v>28</v>
      </c>
      <c r="O1280">
        <v>150000</v>
      </c>
      <c r="P1280" t="str">
        <f t="shared" si="51"/>
        <v>2028150000</v>
      </c>
      <c r="Q1280" t="str">
        <f>VLOOKUP(N1280,'Base rates'!$F$2:$H$1126,3,FALSE)</f>
        <v>26-35</v>
      </c>
      <c r="R1280" s="24">
        <f t="shared" si="50"/>
        <v>0.31127421719768267</v>
      </c>
    </row>
    <row r="1281" spans="13:18">
      <c r="M1281">
        <v>20</v>
      </c>
      <c r="N1281" s="1">
        <v>29</v>
      </c>
      <c r="O1281">
        <v>150000</v>
      </c>
      <c r="P1281" t="str">
        <f t="shared" si="51"/>
        <v>2029150000</v>
      </c>
      <c r="Q1281" t="str">
        <f>VLOOKUP(N1281,'Base rates'!$F$2:$H$1126,3,FALSE)</f>
        <v>26-35</v>
      </c>
      <c r="R1281" s="24">
        <f t="shared" si="50"/>
        <v>0.31127421719768267</v>
      </c>
    </row>
    <row r="1282" spans="13:18">
      <c r="M1282">
        <v>20</v>
      </c>
      <c r="N1282" s="1">
        <v>30</v>
      </c>
      <c r="O1282">
        <v>150000</v>
      </c>
      <c r="P1282" t="str">
        <f t="shared" si="51"/>
        <v>2030150000</v>
      </c>
      <c r="Q1282" t="str">
        <f>VLOOKUP(N1282,'Base rates'!$F$2:$H$1126,3,FALSE)</f>
        <v>26-35</v>
      </c>
      <c r="R1282" s="24">
        <f t="shared" si="50"/>
        <v>0.31127421719768267</v>
      </c>
    </row>
    <row r="1283" spans="13:18">
      <c r="M1283">
        <v>20</v>
      </c>
      <c r="N1283" s="1">
        <v>31</v>
      </c>
      <c r="O1283">
        <v>150000</v>
      </c>
      <c r="P1283" t="str">
        <f t="shared" si="51"/>
        <v>2031150000</v>
      </c>
      <c r="Q1283" t="str">
        <f>VLOOKUP(N1283,'Base rates'!$F$2:$H$1126,3,FALSE)</f>
        <v>26-35</v>
      </c>
      <c r="R1283" s="24">
        <f t="shared" ref="R1283:R1346" si="52">VLOOKUP(M1283&amp;O1283&amp;Q1283,$W$2:$X$694,2,FALSE)</f>
        <v>0.31127421719768267</v>
      </c>
    </row>
    <row r="1284" spans="13:18">
      <c r="M1284">
        <v>20</v>
      </c>
      <c r="N1284" s="1">
        <v>32</v>
      </c>
      <c r="O1284">
        <v>150000</v>
      </c>
      <c r="P1284" t="str">
        <f t="shared" ref="P1284:P1347" si="53">M1284&amp;N1284&amp;O1284</f>
        <v>2032150000</v>
      </c>
      <c r="Q1284" t="str">
        <f>VLOOKUP(N1284,'Base rates'!$F$2:$H$1126,3,FALSE)</f>
        <v>26-35</v>
      </c>
      <c r="R1284" s="24">
        <f t="shared" si="52"/>
        <v>0.31127421719768267</v>
      </c>
    </row>
    <row r="1285" spans="13:18">
      <c r="M1285">
        <v>20</v>
      </c>
      <c r="N1285" s="1">
        <v>33</v>
      </c>
      <c r="O1285">
        <v>150000</v>
      </c>
      <c r="P1285" t="str">
        <f t="shared" si="53"/>
        <v>2033150000</v>
      </c>
      <c r="Q1285" t="str">
        <f>VLOOKUP(N1285,'Base rates'!$F$2:$H$1126,3,FALSE)</f>
        <v>26-35</v>
      </c>
      <c r="R1285" s="24">
        <f t="shared" si="52"/>
        <v>0.31127421719768267</v>
      </c>
    </row>
    <row r="1286" spans="13:18">
      <c r="M1286">
        <v>20</v>
      </c>
      <c r="N1286" s="1">
        <v>34</v>
      </c>
      <c r="O1286">
        <v>150000</v>
      </c>
      <c r="P1286" t="str">
        <f t="shared" si="53"/>
        <v>2034150000</v>
      </c>
      <c r="Q1286" t="str">
        <f>VLOOKUP(N1286,'Base rates'!$F$2:$H$1126,3,FALSE)</f>
        <v>26-35</v>
      </c>
      <c r="R1286" s="24">
        <f t="shared" si="52"/>
        <v>0.31127421719768267</v>
      </c>
    </row>
    <row r="1287" spans="13:18">
      <c r="M1287">
        <v>20</v>
      </c>
      <c r="N1287" s="1">
        <v>35</v>
      </c>
      <c r="O1287">
        <v>150000</v>
      </c>
      <c r="P1287" t="str">
        <f t="shared" si="53"/>
        <v>2035150000</v>
      </c>
      <c r="Q1287" t="str">
        <f>VLOOKUP(N1287,'Base rates'!$F$2:$H$1126,3,FALSE)</f>
        <v>26-35</v>
      </c>
      <c r="R1287" s="24">
        <f t="shared" si="52"/>
        <v>0.31127421719768267</v>
      </c>
    </row>
    <row r="1288" spans="13:18">
      <c r="M1288">
        <v>20</v>
      </c>
      <c r="N1288" s="1">
        <v>36</v>
      </c>
      <c r="O1288">
        <v>150000</v>
      </c>
      <c r="P1288" t="str">
        <f t="shared" si="53"/>
        <v>2036150000</v>
      </c>
      <c r="Q1288" t="str">
        <f>VLOOKUP(N1288,'Base rates'!$F$2:$H$1126,3,FALSE)</f>
        <v>36-45</v>
      </c>
      <c r="R1288" s="24">
        <f t="shared" si="52"/>
        <v>0.23488226277383606</v>
      </c>
    </row>
    <row r="1289" spans="13:18">
      <c r="M1289">
        <v>20</v>
      </c>
      <c r="N1289" s="1">
        <v>37</v>
      </c>
      <c r="O1289">
        <v>150000</v>
      </c>
      <c r="P1289" t="str">
        <f t="shared" si="53"/>
        <v>2037150000</v>
      </c>
      <c r="Q1289" t="str">
        <f>VLOOKUP(N1289,'Base rates'!$F$2:$H$1126,3,FALSE)</f>
        <v>36-45</v>
      </c>
      <c r="R1289" s="24">
        <f t="shared" si="52"/>
        <v>0.23488226277383606</v>
      </c>
    </row>
    <row r="1290" spans="13:18">
      <c r="M1290">
        <v>20</v>
      </c>
      <c r="N1290" s="1">
        <v>38</v>
      </c>
      <c r="O1290">
        <v>150000</v>
      </c>
      <c r="P1290" t="str">
        <f t="shared" si="53"/>
        <v>2038150000</v>
      </c>
      <c r="Q1290" t="str">
        <f>VLOOKUP(N1290,'Base rates'!$F$2:$H$1126,3,FALSE)</f>
        <v>36-45</v>
      </c>
      <c r="R1290" s="24">
        <f t="shared" si="52"/>
        <v>0.23488226277383606</v>
      </c>
    </row>
    <row r="1291" spans="13:18">
      <c r="M1291">
        <v>20</v>
      </c>
      <c r="N1291" s="1">
        <v>39</v>
      </c>
      <c r="O1291">
        <v>150000</v>
      </c>
      <c r="P1291" t="str">
        <f t="shared" si="53"/>
        <v>2039150000</v>
      </c>
      <c r="Q1291" t="str">
        <f>VLOOKUP(N1291,'Base rates'!$F$2:$H$1126,3,FALSE)</f>
        <v>36-45</v>
      </c>
      <c r="R1291" s="24">
        <f t="shared" si="52"/>
        <v>0.23488226277383606</v>
      </c>
    </row>
    <row r="1292" spans="13:18">
      <c r="M1292">
        <v>20</v>
      </c>
      <c r="N1292" s="1">
        <v>40</v>
      </c>
      <c r="O1292">
        <v>150000</v>
      </c>
      <c r="P1292" t="str">
        <f t="shared" si="53"/>
        <v>2040150000</v>
      </c>
      <c r="Q1292" t="str">
        <f>VLOOKUP(N1292,'Base rates'!$F$2:$H$1126,3,FALSE)</f>
        <v>36-45</v>
      </c>
      <c r="R1292" s="24">
        <f t="shared" si="52"/>
        <v>0.23488226277383606</v>
      </c>
    </row>
    <row r="1293" spans="13:18">
      <c r="M1293">
        <v>20</v>
      </c>
      <c r="N1293" s="1">
        <v>41</v>
      </c>
      <c r="O1293">
        <v>150000</v>
      </c>
      <c r="P1293" t="str">
        <f t="shared" si="53"/>
        <v>2041150000</v>
      </c>
      <c r="Q1293" t="str">
        <f>VLOOKUP(N1293,'Base rates'!$F$2:$H$1126,3,FALSE)</f>
        <v>36-45</v>
      </c>
      <c r="R1293" s="24">
        <f t="shared" si="52"/>
        <v>0.23488226277383606</v>
      </c>
    </row>
    <row r="1294" spans="13:18">
      <c r="M1294">
        <v>20</v>
      </c>
      <c r="N1294" s="1">
        <v>42</v>
      </c>
      <c r="O1294">
        <v>150000</v>
      </c>
      <c r="P1294" t="str">
        <f t="shared" si="53"/>
        <v>2042150000</v>
      </c>
      <c r="Q1294" t="str">
        <f>VLOOKUP(N1294,'Base rates'!$F$2:$H$1126,3,FALSE)</f>
        <v>36-45</v>
      </c>
      <c r="R1294" s="24">
        <f t="shared" si="52"/>
        <v>0.23488226277383606</v>
      </c>
    </row>
    <row r="1295" spans="13:18">
      <c r="M1295">
        <v>20</v>
      </c>
      <c r="N1295" s="1">
        <v>43</v>
      </c>
      <c r="O1295">
        <v>150000</v>
      </c>
      <c r="P1295" t="str">
        <f t="shared" si="53"/>
        <v>2043150000</v>
      </c>
      <c r="Q1295" t="str">
        <f>VLOOKUP(N1295,'Base rates'!$F$2:$H$1126,3,FALSE)</f>
        <v>36-45</v>
      </c>
      <c r="R1295" s="24">
        <f t="shared" si="52"/>
        <v>0.23488226277383606</v>
      </c>
    </row>
    <row r="1296" spans="13:18">
      <c r="M1296">
        <v>20</v>
      </c>
      <c r="N1296" s="1">
        <v>44</v>
      </c>
      <c r="O1296">
        <v>150000</v>
      </c>
      <c r="P1296" t="str">
        <f t="shared" si="53"/>
        <v>2044150000</v>
      </c>
      <c r="Q1296" t="str">
        <f>VLOOKUP(N1296,'Base rates'!$F$2:$H$1126,3,FALSE)</f>
        <v>36-45</v>
      </c>
      <c r="R1296" s="24">
        <f t="shared" si="52"/>
        <v>0.23488226277383606</v>
      </c>
    </row>
    <row r="1297" spans="13:18">
      <c r="M1297">
        <v>20</v>
      </c>
      <c r="N1297" s="1">
        <v>45</v>
      </c>
      <c r="O1297">
        <v>150000</v>
      </c>
      <c r="P1297" t="str">
        <f t="shared" si="53"/>
        <v>2045150000</v>
      </c>
      <c r="Q1297" t="str">
        <f>VLOOKUP(N1297,'Base rates'!$F$2:$H$1126,3,FALSE)</f>
        <v>36-45</v>
      </c>
      <c r="R1297" s="24">
        <f t="shared" si="52"/>
        <v>0.23488226277383606</v>
      </c>
    </row>
    <row r="1298" spans="13:18">
      <c r="M1298">
        <v>20</v>
      </c>
      <c r="N1298" s="1">
        <v>46</v>
      </c>
      <c r="O1298">
        <v>150000</v>
      </c>
      <c r="P1298" t="str">
        <f t="shared" si="53"/>
        <v>2046150000</v>
      </c>
      <c r="Q1298" t="str">
        <f>VLOOKUP(N1298,'Base rates'!$F$2:$H$1126,3,FALSE)</f>
        <v>46-50</v>
      </c>
      <c r="R1298" s="24">
        <f t="shared" si="52"/>
        <v>0.24759599222854778</v>
      </c>
    </row>
    <row r="1299" spans="13:18">
      <c r="M1299">
        <v>20</v>
      </c>
      <c r="N1299" s="1">
        <v>47</v>
      </c>
      <c r="O1299">
        <v>150000</v>
      </c>
      <c r="P1299" t="str">
        <f t="shared" si="53"/>
        <v>2047150000</v>
      </c>
      <c r="Q1299" t="str">
        <f>VLOOKUP(N1299,'Base rates'!$F$2:$H$1126,3,FALSE)</f>
        <v>46-50</v>
      </c>
      <c r="R1299" s="24">
        <f t="shared" si="52"/>
        <v>0.24759599222854778</v>
      </c>
    </row>
    <row r="1300" spans="13:18">
      <c r="M1300">
        <v>20</v>
      </c>
      <c r="N1300" s="1">
        <v>48</v>
      </c>
      <c r="O1300">
        <v>150000</v>
      </c>
      <c r="P1300" t="str">
        <f t="shared" si="53"/>
        <v>2048150000</v>
      </c>
      <c r="Q1300" t="str">
        <f>VLOOKUP(N1300,'Base rates'!$F$2:$H$1126,3,FALSE)</f>
        <v>46-50</v>
      </c>
      <c r="R1300" s="24">
        <f t="shared" si="52"/>
        <v>0.24759599222854778</v>
      </c>
    </row>
    <row r="1301" spans="13:18">
      <c r="M1301">
        <v>20</v>
      </c>
      <c r="N1301" s="1">
        <v>49</v>
      </c>
      <c r="O1301">
        <v>150000</v>
      </c>
      <c r="P1301" t="str">
        <f t="shared" si="53"/>
        <v>2049150000</v>
      </c>
      <c r="Q1301" t="str">
        <f>VLOOKUP(N1301,'Base rates'!$F$2:$H$1126,3,FALSE)</f>
        <v>46-50</v>
      </c>
      <c r="R1301" s="24">
        <f t="shared" si="52"/>
        <v>0.24759599222854778</v>
      </c>
    </row>
    <row r="1302" spans="13:18">
      <c r="M1302">
        <v>20</v>
      </c>
      <c r="N1302" s="1">
        <v>50</v>
      </c>
      <c r="O1302">
        <v>150000</v>
      </c>
      <c r="P1302" t="str">
        <f t="shared" si="53"/>
        <v>2050150000</v>
      </c>
      <c r="Q1302" t="str">
        <f>VLOOKUP(N1302,'Base rates'!$F$2:$H$1126,3,FALSE)</f>
        <v>46-50</v>
      </c>
      <c r="R1302" s="24">
        <f t="shared" si="52"/>
        <v>0.24759599222854778</v>
      </c>
    </row>
    <row r="1303" spans="13:18">
      <c r="M1303">
        <v>20</v>
      </c>
      <c r="N1303" s="1">
        <v>51</v>
      </c>
      <c r="O1303">
        <v>150000</v>
      </c>
      <c r="P1303" t="str">
        <f t="shared" si="53"/>
        <v>2051150000</v>
      </c>
      <c r="Q1303" t="str">
        <f>VLOOKUP(N1303,'Base rates'!$F$2:$H$1126,3,FALSE)</f>
        <v>51-55</v>
      </c>
      <c r="R1303" s="24">
        <f t="shared" si="52"/>
        <v>0.25785508628447895</v>
      </c>
    </row>
    <row r="1304" spans="13:18">
      <c r="M1304">
        <v>20</v>
      </c>
      <c r="N1304" s="1">
        <v>52</v>
      </c>
      <c r="O1304">
        <v>150000</v>
      </c>
      <c r="P1304" t="str">
        <f t="shared" si="53"/>
        <v>2052150000</v>
      </c>
      <c r="Q1304" t="str">
        <f>VLOOKUP(N1304,'Base rates'!$F$2:$H$1126,3,FALSE)</f>
        <v>51-55</v>
      </c>
      <c r="R1304" s="24">
        <f t="shared" si="52"/>
        <v>0.25785508628447895</v>
      </c>
    </row>
    <row r="1305" spans="13:18">
      <c r="M1305">
        <v>20</v>
      </c>
      <c r="N1305" s="1">
        <v>53</v>
      </c>
      <c r="O1305">
        <v>150000</v>
      </c>
      <c r="P1305" t="str">
        <f t="shared" si="53"/>
        <v>2053150000</v>
      </c>
      <c r="Q1305" t="str">
        <f>VLOOKUP(N1305,'Base rates'!$F$2:$H$1126,3,FALSE)</f>
        <v>51-55</v>
      </c>
      <c r="R1305" s="24">
        <f t="shared" si="52"/>
        <v>0.25785508628447895</v>
      </c>
    </row>
    <row r="1306" spans="13:18">
      <c r="M1306">
        <v>20</v>
      </c>
      <c r="N1306" s="1">
        <v>54</v>
      </c>
      <c r="O1306">
        <v>150000</v>
      </c>
      <c r="P1306" t="str">
        <f t="shared" si="53"/>
        <v>2054150000</v>
      </c>
      <c r="Q1306" t="str">
        <f>VLOOKUP(N1306,'Base rates'!$F$2:$H$1126,3,FALSE)</f>
        <v>51-55</v>
      </c>
      <c r="R1306" s="24">
        <f t="shared" si="52"/>
        <v>0.25785508628447895</v>
      </c>
    </row>
    <row r="1307" spans="13:18">
      <c r="M1307">
        <v>20</v>
      </c>
      <c r="N1307" s="1">
        <v>55</v>
      </c>
      <c r="O1307">
        <v>150000</v>
      </c>
      <c r="P1307" t="str">
        <f t="shared" si="53"/>
        <v>2055150000</v>
      </c>
      <c r="Q1307" t="str">
        <f>VLOOKUP(N1307,'Base rates'!$F$2:$H$1126,3,FALSE)</f>
        <v>51-55</v>
      </c>
      <c r="R1307" s="24">
        <f t="shared" si="52"/>
        <v>0.25785508628447895</v>
      </c>
    </row>
    <row r="1308" spans="13:18">
      <c r="M1308">
        <v>20</v>
      </c>
      <c r="N1308" s="1">
        <v>56</v>
      </c>
      <c r="O1308">
        <v>150000</v>
      </c>
      <c r="P1308" t="str">
        <f t="shared" si="53"/>
        <v>2056150000</v>
      </c>
      <c r="Q1308" t="str">
        <f>VLOOKUP(N1308,'Base rates'!$F$2:$H$1126,3,FALSE)</f>
        <v>56-60</v>
      </c>
      <c r="R1308" s="24">
        <f t="shared" si="52"/>
        <v>0.18204843949593486</v>
      </c>
    </row>
    <row r="1309" spans="13:18">
      <c r="M1309">
        <v>20</v>
      </c>
      <c r="N1309" s="1">
        <v>57</v>
      </c>
      <c r="O1309">
        <v>150000</v>
      </c>
      <c r="P1309" t="str">
        <f t="shared" si="53"/>
        <v>2057150000</v>
      </c>
      <c r="Q1309" t="str">
        <f>VLOOKUP(N1309,'Base rates'!$F$2:$H$1126,3,FALSE)</f>
        <v>56-60</v>
      </c>
      <c r="R1309" s="24">
        <f t="shared" si="52"/>
        <v>0.18204843949593486</v>
      </c>
    </row>
    <row r="1310" spans="13:18">
      <c r="M1310">
        <v>20</v>
      </c>
      <c r="N1310" s="1">
        <v>58</v>
      </c>
      <c r="O1310">
        <v>150000</v>
      </c>
      <c r="P1310" t="str">
        <f t="shared" si="53"/>
        <v>2058150000</v>
      </c>
      <c r="Q1310" t="str">
        <f>VLOOKUP(N1310,'Base rates'!$F$2:$H$1126,3,FALSE)</f>
        <v>56-60</v>
      </c>
      <c r="R1310" s="24">
        <f t="shared" si="52"/>
        <v>0.18204843949593486</v>
      </c>
    </row>
    <row r="1311" spans="13:18">
      <c r="M1311">
        <v>20</v>
      </c>
      <c r="N1311" s="1">
        <v>59</v>
      </c>
      <c r="O1311">
        <v>150000</v>
      </c>
      <c r="P1311" t="str">
        <f t="shared" si="53"/>
        <v>2059150000</v>
      </c>
      <c r="Q1311" t="str">
        <f>VLOOKUP(N1311,'Base rates'!$F$2:$H$1126,3,FALSE)</f>
        <v>56-60</v>
      </c>
      <c r="R1311" s="24">
        <f t="shared" si="52"/>
        <v>0.18204843949593486</v>
      </c>
    </row>
    <row r="1312" spans="13:18">
      <c r="M1312">
        <v>20</v>
      </c>
      <c r="N1312" s="1">
        <v>60</v>
      </c>
      <c r="O1312">
        <v>150000</v>
      </c>
      <c r="P1312" t="str">
        <f t="shared" si="53"/>
        <v>2060150000</v>
      </c>
      <c r="Q1312" t="str">
        <f>VLOOKUP(N1312,'Base rates'!$F$2:$H$1126,3,FALSE)</f>
        <v>56-60</v>
      </c>
      <c r="R1312" s="24">
        <f t="shared" si="52"/>
        <v>0.18204843949593486</v>
      </c>
    </row>
    <row r="1313" spans="13:18">
      <c r="M1313">
        <v>20</v>
      </c>
      <c r="N1313" s="1">
        <v>61</v>
      </c>
      <c r="O1313">
        <v>150000</v>
      </c>
      <c r="P1313" t="str">
        <f t="shared" si="53"/>
        <v>2061150000</v>
      </c>
      <c r="Q1313" t="str">
        <f>VLOOKUP(N1313,'Base rates'!$F$2:$H$1126,3,FALSE)</f>
        <v>61-65</v>
      </c>
      <c r="R1313" s="24">
        <f t="shared" si="52"/>
        <v>0.15539251853251523</v>
      </c>
    </row>
    <row r="1314" spans="13:18">
      <c r="M1314">
        <v>20</v>
      </c>
      <c r="N1314" s="1">
        <v>62</v>
      </c>
      <c r="O1314">
        <v>150000</v>
      </c>
      <c r="P1314" t="str">
        <f t="shared" si="53"/>
        <v>2062150000</v>
      </c>
      <c r="Q1314" t="str">
        <f>VLOOKUP(N1314,'Base rates'!$F$2:$H$1126,3,FALSE)</f>
        <v>61-65</v>
      </c>
      <c r="R1314" s="24">
        <f t="shared" si="52"/>
        <v>0.15539251853251523</v>
      </c>
    </row>
    <row r="1315" spans="13:18">
      <c r="M1315">
        <v>20</v>
      </c>
      <c r="N1315" s="1">
        <v>63</v>
      </c>
      <c r="O1315">
        <v>150000</v>
      </c>
      <c r="P1315" t="str">
        <f t="shared" si="53"/>
        <v>2063150000</v>
      </c>
      <c r="Q1315" t="str">
        <f>VLOOKUP(N1315,'Base rates'!$F$2:$H$1126,3,FALSE)</f>
        <v>61-65</v>
      </c>
      <c r="R1315" s="24">
        <f t="shared" si="52"/>
        <v>0.15539251853251523</v>
      </c>
    </row>
    <row r="1316" spans="13:18">
      <c r="M1316">
        <v>20</v>
      </c>
      <c r="N1316" s="1">
        <v>64</v>
      </c>
      <c r="O1316">
        <v>150000</v>
      </c>
      <c r="P1316" t="str">
        <f t="shared" si="53"/>
        <v>2064150000</v>
      </c>
      <c r="Q1316" t="str">
        <f>VLOOKUP(N1316,'Base rates'!$F$2:$H$1126,3,FALSE)</f>
        <v>61-65</v>
      </c>
      <c r="R1316" s="24">
        <f t="shared" si="52"/>
        <v>0.15539251853251523</v>
      </c>
    </row>
    <row r="1317" spans="13:18">
      <c r="M1317">
        <v>20</v>
      </c>
      <c r="N1317" s="1">
        <v>65</v>
      </c>
      <c r="O1317">
        <v>150000</v>
      </c>
      <c r="P1317" t="str">
        <f t="shared" si="53"/>
        <v>2065150000</v>
      </c>
      <c r="Q1317" t="str">
        <f>VLOOKUP(N1317,'Base rates'!$F$2:$H$1126,3,FALSE)</f>
        <v>61-65</v>
      </c>
      <c r="R1317" s="24">
        <f t="shared" si="52"/>
        <v>0.15539251853251523</v>
      </c>
    </row>
    <row r="1318" spans="13:18">
      <c r="M1318">
        <v>20</v>
      </c>
      <c r="N1318" s="1">
        <v>66</v>
      </c>
      <c r="O1318">
        <v>150000</v>
      </c>
      <c r="P1318" t="str">
        <f t="shared" si="53"/>
        <v>2066150000</v>
      </c>
      <c r="Q1318" t="str">
        <f>VLOOKUP(N1318,'Base rates'!$F$2:$H$1126,3,FALSE)</f>
        <v>66-70</v>
      </c>
      <c r="R1318" s="24">
        <f t="shared" si="52"/>
        <v>0.15513209417118967</v>
      </c>
    </row>
    <row r="1319" spans="13:18">
      <c r="M1319">
        <v>20</v>
      </c>
      <c r="N1319" s="1">
        <v>67</v>
      </c>
      <c r="O1319">
        <v>150000</v>
      </c>
      <c r="P1319" t="str">
        <f t="shared" si="53"/>
        <v>2067150000</v>
      </c>
      <c r="Q1319" t="str">
        <f>VLOOKUP(N1319,'Base rates'!$F$2:$H$1126,3,FALSE)</f>
        <v>66-70</v>
      </c>
      <c r="R1319" s="24">
        <f t="shared" si="52"/>
        <v>0.15513209417118967</v>
      </c>
    </row>
    <row r="1320" spans="13:18">
      <c r="M1320">
        <v>20</v>
      </c>
      <c r="N1320" s="1">
        <v>68</v>
      </c>
      <c r="O1320">
        <v>150000</v>
      </c>
      <c r="P1320" t="str">
        <f t="shared" si="53"/>
        <v>2068150000</v>
      </c>
      <c r="Q1320" t="str">
        <f>VLOOKUP(N1320,'Base rates'!$F$2:$H$1126,3,FALSE)</f>
        <v>66-70</v>
      </c>
      <c r="R1320" s="24">
        <f t="shared" si="52"/>
        <v>0.15513209417118967</v>
      </c>
    </row>
    <row r="1321" spans="13:18">
      <c r="M1321">
        <v>20</v>
      </c>
      <c r="N1321" s="1">
        <v>69</v>
      </c>
      <c r="O1321">
        <v>150000</v>
      </c>
      <c r="P1321" t="str">
        <f t="shared" si="53"/>
        <v>2069150000</v>
      </c>
      <c r="Q1321" t="str">
        <f>VLOOKUP(N1321,'Base rates'!$F$2:$H$1126,3,FALSE)</f>
        <v>66-70</v>
      </c>
      <c r="R1321" s="24">
        <f t="shared" si="52"/>
        <v>0.15513209417118967</v>
      </c>
    </row>
    <row r="1322" spans="13:18">
      <c r="M1322">
        <v>20</v>
      </c>
      <c r="N1322" s="1">
        <v>70</v>
      </c>
      <c r="O1322">
        <v>150000</v>
      </c>
      <c r="P1322" t="str">
        <f t="shared" si="53"/>
        <v>2070150000</v>
      </c>
      <c r="Q1322" t="str">
        <f>VLOOKUP(N1322,'Base rates'!$F$2:$H$1126,3,FALSE)</f>
        <v>66-70</v>
      </c>
      <c r="R1322" s="24">
        <f t="shared" si="52"/>
        <v>0.15513209417118967</v>
      </c>
    </row>
    <row r="1323" spans="13:18">
      <c r="M1323">
        <v>20</v>
      </c>
      <c r="N1323" s="1">
        <v>71</v>
      </c>
      <c r="O1323">
        <v>150000</v>
      </c>
      <c r="P1323" t="str">
        <f t="shared" si="53"/>
        <v>2071150000</v>
      </c>
      <c r="Q1323" t="str">
        <f>VLOOKUP(N1323,'Base rates'!$F$2:$H$1126,3,FALSE)</f>
        <v>71-75</v>
      </c>
      <c r="R1323" s="24">
        <f t="shared" si="52"/>
        <v>0.15629469003978691</v>
      </c>
    </row>
    <row r="1324" spans="13:18">
      <c r="M1324">
        <v>20</v>
      </c>
      <c r="N1324" s="1">
        <v>72</v>
      </c>
      <c r="O1324">
        <v>150000</v>
      </c>
      <c r="P1324" t="str">
        <f t="shared" si="53"/>
        <v>2072150000</v>
      </c>
      <c r="Q1324" t="str">
        <f>VLOOKUP(N1324,'Base rates'!$F$2:$H$1126,3,FALSE)</f>
        <v>71-75</v>
      </c>
      <c r="R1324" s="24">
        <f t="shared" si="52"/>
        <v>0.15629469003978691</v>
      </c>
    </row>
    <row r="1325" spans="13:18">
      <c r="M1325">
        <v>20</v>
      </c>
      <c r="N1325" s="1">
        <v>73</v>
      </c>
      <c r="O1325">
        <v>150000</v>
      </c>
      <c r="P1325" t="str">
        <f t="shared" si="53"/>
        <v>2073150000</v>
      </c>
      <c r="Q1325" t="str">
        <f>VLOOKUP(N1325,'Base rates'!$F$2:$H$1126,3,FALSE)</f>
        <v>71-75</v>
      </c>
      <c r="R1325" s="24">
        <f t="shared" si="52"/>
        <v>0.15629469003978691</v>
      </c>
    </row>
    <row r="1326" spans="13:18">
      <c r="M1326">
        <v>20</v>
      </c>
      <c r="N1326" s="1">
        <v>74</v>
      </c>
      <c r="O1326">
        <v>150000</v>
      </c>
      <c r="P1326" t="str">
        <f t="shared" si="53"/>
        <v>2074150000</v>
      </c>
      <c r="Q1326" t="str">
        <f>VLOOKUP(N1326,'Base rates'!$F$2:$H$1126,3,FALSE)</f>
        <v>71-75</v>
      </c>
      <c r="R1326" s="24">
        <f t="shared" si="52"/>
        <v>0.15629469003978691</v>
      </c>
    </row>
    <row r="1327" spans="13:18">
      <c r="M1327">
        <v>20</v>
      </c>
      <c r="N1327" s="1">
        <v>75</v>
      </c>
      <c r="O1327">
        <v>150000</v>
      </c>
      <c r="P1327" t="str">
        <f t="shared" si="53"/>
        <v>2075150000</v>
      </c>
      <c r="Q1327" t="str">
        <f>VLOOKUP(N1327,'Base rates'!$F$2:$H$1126,3,FALSE)</f>
        <v>71-75</v>
      </c>
      <c r="R1327" s="24">
        <f t="shared" si="52"/>
        <v>0.15629469003978691</v>
      </c>
    </row>
    <row r="1328" spans="13:18">
      <c r="M1328">
        <v>20</v>
      </c>
      <c r="N1328" s="1">
        <v>76</v>
      </c>
      <c r="O1328">
        <v>150000</v>
      </c>
      <c r="P1328" t="str">
        <f t="shared" si="53"/>
        <v>2076150000</v>
      </c>
      <c r="Q1328" t="str">
        <f>VLOOKUP(N1328,'Base rates'!$F$2:$H$1126,3,FALSE)</f>
        <v>76-80</v>
      </c>
      <c r="R1328" s="24">
        <f t="shared" si="52"/>
        <v>0.15500374345875301</v>
      </c>
    </row>
    <row r="1329" spans="13:18">
      <c r="M1329">
        <v>20</v>
      </c>
      <c r="N1329" s="1">
        <v>77</v>
      </c>
      <c r="O1329">
        <v>150000</v>
      </c>
      <c r="P1329" t="str">
        <f t="shared" si="53"/>
        <v>2077150000</v>
      </c>
      <c r="Q1329" t="str">
        <f>VLOOKUP(N1329,'Base rates'!$F$2:$H$1126,3,FALSE)</f>
        <v>76-80</v>
      </c>
      <c r="R1329" s="24">
        <f t="shared" si="52"/>
        <v>0.15500374345875301</v>
      </c>
    </row>
    <row r="1330" spans="13:18">
      <c r="M1330">
        <v>20</v>
      </c>
      <c r="N1330" s="1">
        <v>78</v>
      </c>
      <c r="O1330">
        <v>150000</v>
      </c>
      <c r="P1330" t="str">
        <f t="shared" si="53"/>
        <v>2078150000</v>
      </c>
      <c r="Q1330" t="str">
        <f>VLOOKUP(N1330,'Base rates'!$F$2:$H$1126,3,FALSE)</f>
        <v>76-80</v>
      </c>
      <c r="R1330" s="24">
        <f t="shared" si="52"/>
        <v>0.15500374345875301</v>
      </c>
    </row>
    <row r="1331" spans="13:18">
      <c r="M1331">
        <v>20</v>
      </c>
      <c r="N1331" s="1">
        <v>79</v>
      </c>
      <c r="O1331">
        <v>150000</v>
      </c>
      <c r="P1331" t="str">
        <f t="shared" si="53"/>
        <v>2079150000</v>
      </c>
      <c r="Q1331" t="str">
        <f>VLOOKUP(N1331,'Base rates'!$F$2:$H$1126,3,FALSE)</f>
        <v>76-80</v>
      </c>
      <c r="R1331" s="24">
        <f t="shared" si="52"/>
        <v>0.15500374345875301</v>
      </c>
    </row>
    <row r="1332" spans="13:18">
      <c r="M1332">
        <v>20</v>
      </c>
      <c r="N1332" s="1">
        <v>80</v>
      </c>
      <c r="O1332">
        <v>150000</v>
      </c>
      <c r="P1332" t="str">
        <f t="shared" si="53"/>
        <v>2080150000</v>
      </c>
      <c r="Q1332" t="str">
        <f>VLOOKUP(N1332,'Base rates'!$F$2:$H$1126,3,FALSE)</f>
        <v>76-80</v>
      </c>
      <c r="R1332" s="24">
        <f t="shared" si="52"/>
        <v>0.15500374345875301</v>
      </c>
    </row>
    <row r="1333" spans="13:18">
      <c r="M1333">
        <v>20</v>
      </c>
      <c r="N1333" s="1">
        <v>81</v>
      </c>
      <c r="O1333">
        <v>150000</v>
      </c>
      <c r="P1333" t="str">
        <f t="shared" si="53"/>
        <v>2081150000</v>
      </c>
      <c r="Q1333" t="str">
        <f>VLOOKUP(N1333,'Base rates'!$F$2:$H$1126,3,FALSE)</f>
        <v>&gt;80</v>
      </c>
      <c r="R1333" s="24">
        <f t="shared" si="52"/>
        <v>0.15385623538672277</v>
      </c>
    </row>
    <row r="1334" spans="13:18">
      <c r="M1334">
        <v>20</v>
      </c>
      <c r="N1334" s="1">
        <v>82</v>
      </c>
      <c r="O1334">
        <v>150000</v>
      </c>
      <c r="P1334" t="str">
        <f t="shared" si="53"/>
        <v>2082150000</v>
      </c>
      <c r="Q1334" t="str">
        <f>VLOOKUP(N1334,'Base rates'!$F$2:$H$1126,3,FALSE)</f>
        <v>&gt;80</v>
      </c>
      <c r="R1334" s="24">
        <f t="shared" si="52"/>
        <v>0.15385623538672277</v>
      </c>
    </row>
    <row r="1335" spans="13:18">
      <c r="M1335">
        <v>20</v>
      </c>
      <c r="N1335" s="1">
        <v>83</v>
      </c>
      <c r="O1335">
        <v>150000</v>
      </c>
      <c r="P1335" t="str">
        <f t="shared" si="53"/>
        <v>2083150000</v>
      </c>
      <c r="Q1335" t="str">
        <f>VLOOKUP(N1335,'Base rates'!$F$2:$H$1126,3,FALSE)</f>
        <v>&gt;80</v>
      </c>
      <c r="R1335" s="24">
        <f t="shared" si="52"/>
        <v>0.15385623538672277</v>
      </c>
    </row>
    <row r="1336" spans="13:18">
      <c r="M1336">
        <v>20</v>
      </c>
      <c r="N1336" s="1">
        <v>84</v>
      </c>
      <c r="O1336">
        <v>150000</v>
      </c>
      <c r="P1336" t="str">
        <f t="shared" si="53"/>
        <v>2084150000</v>
      </c>
      <c r="Q1336" t="str">
        <f>VLOOKUP(N1336,'Base rates'!$F$2:$H$1126,3,FALSE)</f>
        <v>&gt;80</v>
      </c>
      <c r="R1336" s="24">
        <f t="shared" si="52"/>
        <v>0.15385623538672277</v>
      </c>
    </row>
    <row r="1337" spans="13:18">
      <c r="M1337">
        <v>20</v>
      </c>
      <c r="N1337" s="1">
        <v>85</v>
      </c>
      <c r="O1337">
        <v>150000</v>
      </c>
      <c r="P1337" t="str">
        <f t="shared" si="53"/>
        <v>2085150000</v>
      </c>
      <c r="Q1337" t="str">
        <f>VLOOKUP(N1337,'Base rates'!$F$2:$H$1126,3,FALSE)</f>
        <v>&gt;80</v>
      </c>
      <c r="R1337" s="24">
        <f t="shared" si="52"/>
        <v>0.15385623538672277</v>
      </c>
    </row>
    <row r="1338" spans="13:18">
      <c r="M1338">
        <v>20</v>
      </c>
      <c r="N1338" s="1">
        <v>86</v>
      </c>
      <c r="O1338">
        <v>150000</v>
      </c>
      <c r="P1338" t="str">
        <f t="shared" si="53"/>
        <v>2086150000</v>
      </c>
      <c r="Q1338" t="str">
        <f>VLOOKUP(N1338,'Base rates'!$F$2:$H$1126,3,FALSE)</f>
        <v>&gt;80</v>
      </c>
      <c r="R1338" s="24">
        <f t="shared" si="52"/>
        <v>0.15385623538672277</v>
      </c>
    </row>
    <row r="1339" spans="13:18">
      <c r="M1339">
        <v>20</v>
      </c>
      <c r="N1339" s="1">
        <v>87</v>
      </c>
      <c r="O1339">
        <v>150000</v>
      </c>
      <c r="P1339" t="str">
        <f t="shared" si="53"/>
        <v>2087150000</v>
      </c>
      <c r="Q1339" t="str">
        <f>VLOOKUP(N1339,'Base rates'!$F$2:$H$1126,3,FALSE)</f>
        <v>&gt;80</v>
      </c>
      <c r="R1339" s="24">
        <f t="shared" si="52"/>
        <v>0.15385623538672277</v>
      </c>
    </row>
    <row r="1340" spans="13:18">
      <c r="M1340">
        <v>20</v>
      </c>
      <c r="N1340" s="1">
        <v>88</v>
      </c>
      <c r="O1340">
        <v>150000</v>
      </c>
      <c r="P1340" t="str">
        <f t="shared" si="53"/>
        <v>2088150000</v>
      </c>
      <c r="Q1340" t="str">
        <f>VLOOKUP(N1340,'Base rates'!$F$2:$H$1126,3,FALSE)</f>
        <v>&gt;80</v>
      </c>
      <c r="R1340" s="24">
        <f t="shared" si="52"/>
        <v>0.15385623538672277</v>
      </c>
    </row>
    <row r="1341" spans="13:18">
      <c r="M1341">
        <v>20</v>
      </c>
      <c r="N1341" s="1">
        <v>89</v>
      </c>
      <c r="O1341">
        <v>150000</v>
      </c>
      <c r="P1341" t="str">
        <f t="shared" si="53"/>
        <v>2089150000</v>
      </c>
      <c r="Q1341" t="str">
        <f>VLOOKUP(N1341,'Base rates'!$F$2:$H$1126,3,FALSE)</f>
        <v>&gt;80</v>
      </c>
      <c r="R1341" s="24">
        <f t="shared" si="52"/>
        <v>0.15385623538672277</v>
      </c>
    </row>
    <row r="1342" spans="13:18">
      <c r="M1342">
        <v>20</v>
      </c>
      <c r="N1342" s="1">
        <v>90</v>
      </c>
      <c r="O1342">
        <v>150000</v>
      </c>
      <c r="P1342" t="str">
        <f t="shared" si="53"/>
        <v>2090150000</v>
      </c>
      <c r="Q1342" t="str">
        <f>VLOOKUP(N1342,'Base rates'!$F$2:$H$1126,3,FALSE)</f>
        <v>&gt;80</v>
      </c>
      <c r="R1342" s="24">
        <f t="shared" si="52"/>
        <v>0.15385623538672277</v>
      </c>
    </row>
    <row r="1343" spans="13:18">
      <c r="M1343">
        <v>20</v>
      </c>
      <c r="N1343" s="1">
        <v>91</v>
      </c>
      <c r="O1343">
        <v>150000</v>
      </c>
      <c r="P1343" t="str">
        <f t="shared" si="53"/>
        <v>2091150000</v>
      </c>
      <c r="Q1343" t="str">
        <f>VLOOKUP(N1343,'Base rates'!$F$2:$H$1126,3,FALSE)</f>
        <v>&gt;80</v>
      </c>
      <c r="R1343" s="24">
        <f t="shared" si="52"/>
        <v>0.15385623538672277</v>
      </c>
    </row>
    <row r="1344" spans="13:18">
      <c r="M1344">
        <v>20</v>
      </c>
      <c r="N1344" s="1">
        <v>92</v>
      </c>
      <c r="O1344">
        <v>150000</v>
      </c>
      <c r="P1344" t="str">
        <f t="shared" si="53"/>
        <v>2092150000</v>
      </c>
      <c r="Q1344" t="str">
        <f>VLOOKUP(N1344,'Base rates'!$F$2:$H$1126,3,FALSE)</f>
        <v>&gt;80</v>
      </c>
      <c r="R1344" s="24">
        <f t="shared" si="52"/>
        <v>0.15385623538672277</v>
      </c>
    </row>
    <row r="1345" spans="13:18">
      <c r="M1345">
        <v>20</v>
      </c>
      <c r="N1345" s="1">
        <v>93</v>
      </c>
      <c r="O1345">
        <v>150000</v>
      </c>
      <c r="P1345" t="str">
        <f t="shared" si="53"/>
        <v>2093150000</v>
      </c>
      <c r="Q1345" t="str">
        <f>VLOOKUP(N1345,'Base rates'!$F$2:$H$1126,3,FALSE)</f>
        <v>&gt;80</v>
      </c>
      <c r="R1345" s="24">
        <f t="shared" si="52"/>
        <v>0.15385623538672277</v>
      </c>
    </row>
    <row r="1346" spans="13:18">
      <c r="M1346">
        <v>20</v>
      </c>
      <c r="N1346" s="1">
        <v>94</v>
      </c>
      <c r="O1346">
        <v>150000</v>
      </c>
      <c r="P1346" t="str">
        <f t="shared" si="53"/>
        <v>2094150000</v>
      </c>
      <c r="Q1346" t="str">
        <f>VLOOKUP(N1346,'Base rates'!$F$2:$H$1126,3,FALSE)</f>
        <v>&gt;80</v>
      </c>
      <c r="R1346" s="24">
        <f t="shared" si="52"/>
        <v>0.15385623538672277</v>
      </c>
    </row>
    <row r="1347" spans="13:18">
      <c r="M1347">
        <v>20</v>
      </c>
      <c r="N1347" s="1">
        <v>95</v>
      </c>
      <c r="O1347">
        <v>150000</v>
      </c>
      <c r="P1347" t="str">
        <f t="shared" si="53"/>
        <v>2095150000</v>
      </c>
      <c r="Q1347" t="str">
        <f>VLOOKUP(N1347,'Base rates'!$F$2:$H$1126,3,FALSE)</f>
        <v>&gt;80</v>
      </c>
      <c r="R1347" s="24">
        <f t="shared" ref="R1347:R1410" si="54">VLOOKUP(M1347&amp;O1347&amp;Q1347,$W$2:$X$694,2,FALSE)</f>
        <v>0.15385623538672277</v>
      </c>
    </row>
    <row r="1348" spans="13:18">
      <c r="M1348">
        <v>20</v>
      </c>
      <c r="N1348" s="1">
        <v>96</v>
      </c>
      <c r="O1348">
        <v>150000</v>
      </c>
      <c r="P1348" t="str">
        <f t="shared" ref="P1348:P1411" si="55">M1348&amp;N1348&amp;O1348</f>
        <v>2096150000</v>
      </c>
      <c r="Q1348" t="str">
        <f>VLOOKUP(N1348,'Base rates'!$F$2:$H$1126,3,FALSE)</f>
        <v>&gt;80</v>
      </c>
      <c r="R1348" s="24">
        <f t="shared" si="54"/>
        <v>0.15385623538672277</v>
      </c>
    </row>
    <row r="1349" spans="13:18">
      <c r="M1349">
        <v>20</v>
      </c>
      <c r="N1349" s="1">
        <v>97</v>
      </c>
      <c r="O1349">
        <v>150000</v>
      </c>
      <c r="P1349" t="str">
        <f t="shared" si="55"/>
        <v>2097150000</v>
      </c>
      <c r="Q1349" t="str">
        <f>VLOOKUP(N1349,'Base rates'!$F$2:$H$1126,3,FALSE)</f>
        <v>&gt;80</v>
      </c>
      <c r="R1349" s="24">
        <f t="shared" si="54"/>
        <v>0.15385623538672277</v>
      </c>
    </row>
    <row r="1350" spans="13:18">
      <c r="M1350">
        <v>20</v>
      </c>
      <c r="N1350" s="1">
        <v>98</v>
      </c>
      <c r="O1350">
        <v>150000</v>
      </c>
      <c r="P1350" t="str">
        <f t="shared" si="55"/>
        <v>2098150000</v>
      </c>
      <c r="Q1350" t="str">
        <f>VLOOKUP(N1350,'Base rates'!$F$2:$H$1126,3,FALSE)</f>
        <v>&gt;80</v>
      </c>
      <c r="R1350" s="24">
        <f t="shared" si="54"/>
        <v>0.15385623538672277</v>
      </c>
    </row>
    <row r="1351" spans="13:18">
      <c r="M1351">
        <v>20</v>
      </c>
      <c r="N1351" s="1">
        <v>99</v>
      </c>
      <c r="O1351">
        <v>150000</v>
      </c>
      <c r="P1351" t="str">
        <f t="shared" si="55"/>
        <v>2099150000</v>
      </c>
      <c r="Q1351" t="str">
        <f>VLOOKUP(N1351,'Base rates'!$F$2:$H$1126,3,FALSE)</f>
        <v>&gt;80</v>
      </c>
      <c r="R1351" s="24">
        <f t="shared" si="54"/>
        <v>0.15385623538672277</v>
      </c>
    </row>
    <row r="1352" spans="13:18">
      <c r="M1352">
        <v>20</v>
      </c>
      <c r="N1352" s="1">
        <v>100</v>
      </c>
      <c r="O1352">
        <v>150000</v>
      </c>
      <c r="P1352" t="str">
        <f t="shared" si="55"/>
        <v>20100150000</v>
      </c>
      <c r="Q1352" t="str">
        <f>VLOOKUP(N1352,'Base rates'!$F$2:$H$1126,3,FALSE)</f>
        <v>&gt;80</v>
      </c>
      <c r="R1352" s="24">
        <f t="shared" si="54"/>
        <v>0.15385623538672277</v>
      </c>
    </row>
    <row r="1353" spans="13:18">
      <c r="M1353">
        <v>20</v>
      </c>
      <c r="N1353" s="1">
        <v>101</v>
      </c>
      <c r="O1353">
        <v>150000</v>
      </c>
      <c r="P1353" t="str">
        <f t="shared" si="55"/>
        <v>20101150000</v>
      </c>
      <c r="Q1353" t="str">
        <f>VLOOKUP(N1353,'Base rates'!$F$2:$H$1126,3,FALSE)</f>
        <v>&gt;80</v>
      </c>
      <c r="R1353" s="24">
        <f t="shared" si="54"/>
        <v>0.15385623538672277</v>
      </c>
    </row>
    <row r="1354" spans="13:18">
      <c r="M1354">
        <v>20</v>
      </c>
      <c r="N1354" s="1">
        <v>102</v>
      </c>
      <c r="O1354">
        <v>150000</v>
      </c>
      <c r="P1354" t="str">
        <f t="shared" si="55"/>
        <v>20102150000</v>
      </c>
      <c r="Q1354" t="str">
        <f>VLOOKUP(N1354,'Base rates'!$F$2:$H$1126,3,FALSE)</f>
        <v>&gt;80</v>
      </c>
      <c r="R1354" s="24">
        <f t="shared" si="54"/>
        <v>0.15385623538672277</v>
      </c>
    </row>
    <row r="1355" spans="13:18">
      <c r="M1355">
        <v>20</v>
      </c>
      <c r="N1355" s="1">
        <v>103</v>
      </c>
      <c r="O1355">
        <v>150000</v>
      </c>
      <c r="P1355" t="str">
        <f t="shared" si="55"/>
        <v>20103150000</v>
      </c>
      <c r="Q1355" t="str">
        <f>VLOOKUP(N1355,'Base rates'!$F$2:$H$1126,3,FALSE)</f>
        <v>&gt;80</v>
      </c>
      <c r="R1355" s="24">
        <f t="shared" si="54"/>
        <v>0.15385623538672277</v>
      </c>
    </row>
    <row r="1356" spans="13:18">
      <c r="M1356">
        <v>20</v>
      </c>
      <c r="N1356" s="1">
        <v>104</v>
      </c>
      <c r="O1356">
        <v>150000</v>
      </c>
      <c r="P1356" t="str">
        <f t="shared" si="55"/>
        <v>20104150000</v>
      </c>
      <c r="Q1356" t="str">
        <f>VLOOKUP(N1356,'Base rates'!$F$2:$H$1126,3,FALSE)</f>
        <v>&gt;80</v>
      </c>
      <c r="R1356" s="24">
        <f t="shared" si="54"/>
        <v>0.15385623538672277</v>
      </c>
    </row>
    <row r="1357" spans="13:18">
      <c r="M1357">
        <v>20</v>
      </c>
      <c r="N1357" s="1">
        <v>105</v>
      </c>
      <c r="O1357">
        <v>150000</v>
      </c>
      <c r="P1357" t="str">
        <f t="shared" si="55"/>
        <v>20105150000</v>
      </c>
      <c r="Q1357" t="str">
        <f>VLOOKUP(N1357,'Base rates'!$F$2:$H$1126,3,FALSE)</f>
        <v>&gt;80</v>
      </c>
      <c r="R1357" s="24">
        <f t="shared" si="54"/>
        <v>0.15385623538672277</v>
      </c>
    </row>
    <row r="1358" spans="13:18">
      <c r="M1358">
        <v>20</v>
      </c>
      <c r="N1358" s="1">
        <v>106</v>
      </c>
      <c r="O1358">
        <v>150000</v>
      </c>
      <c r="P1358" t="str">
        <f t="shared" si="55"/>
        <v>20106150000</v>
      </c>
      <c r="Q1358" t="str">
        <f>VLOOKUP(N1358,'Base rates'!$F$2:$H$1126,3,FALSE)</f>
        <v>&gt;80</v>
      </c>
      <c r="R1358" s="24">
        <f t="shared" si="54"/>
        <v>0.15385623538672277</v>
      </c>
    </row>
    <row r="1359" spans="13:18">
      <c r="M1359">
        <v>20</v>
      </c>
      <c r="N1359" s="1">
        <v>107</v>
      </c>
      <c r="O1359">
        <v>150000</v>
      </c>
      <c r="P1359" t="str">
        <f t="shared" si="55"/>
        <v>20107150000</v>
      </c>
      <c r="Q1359" t="str">
        <f>VLOOKUP(N1359,'Base rates'!$F$2:$H$1126,3,FALSE)</f>
        <v>&gt;80</v>
      </c>
      <c r="R1359" s="24">
        <f t="shared" si="54"/>
        <v>0.15385623538672277</v>
      </c>
    </row>
    <row r="1360" spans="13:18">
      <c r="M1360">
        <v>20</v>
      </c>
      <c r="N1360" s="1">
        <v>108</v>
      </c>
      <c r="O1360">
        <v>150000</v>
      </c>
      <c r="P1360" t="str">
        <f t="shared" si="55"/>
        <v>20108150000</v>
      </c>
      <c r="Q1360" t="str">
        <f>VLOOKUP(N1360,'Base rates'!$F$2:$H$1126,3,FALSE)</f>
        <v>&gt;80</v>
      </c>
      <c r="R1360" s="24">
        <f t="shared" si="54"/>
        <v>0.15385623538672277</v>
      </c>
    </row>
    <row r="1361" spans="13:18">
      <c r="M1361">
        <v>20</v>
      </c>
      <c r="N1361" s="1">
        <v>109</v>
      </c>
      <c r="O1361">
        <v>150000</v>
      </c>
      <c r="P1361" t="str">
        <f t="shared" si="55"/>
        <v>20109150000</v>
      </c>
      <c r="Q1361" t="str">
        <f>VLOOKUP(N1361,'Base rates'!$F$2:$H$1126,3,FALSE)</f>
        <v>&gt;80</v>
      </c>
      <c r="R1361" s="24">
        <f t="shared" si="54"/>
        <v>0.15385623538672277</v>
      </c>
    </row>
    <row r="1362" spans="13:18">
      <c r="M1362">
        <v>20</v>
      </c>
      <c r="N1362" s="1">
        <v>110</v>
      </c>
      <c r="O1362">
        <v>150000</v>
      </c>
      <c r="P1362" t="str">
        <f t="shared" si="55"/>
        <v>20110150000</v>
      </c>
      <c r="Q1362" t="str">
        <f>VLOOKUP(N1362,'Base rates'!$F$2:$H$1126,3,FALSE)</f>
        <v>&gt;80</v>
      </c>
      <c r="R1362" s="24">
        <f t="shared" si="54"/>
        <v>0.15385623538672277</v>
      </c>
    </row>
    <row r="1363" spans="13:18">
      <c r="M1363">
        <v>20</v>
      </c>
      <c r="N1363" s="1">
        <v>111</v>
      </c>
      <c r="O1363">
        <v>150000</v>
      </c>
      <c r="P1363" t="str">
        <f t="shared" si="55"/>
        <v>20111150000</v>
      </c>
      <c r="Q1363" t="str">
        <f>VLOOKUP(N1363,'Base rates'!$F$2:$H$1126,3,FALSE)</f>
        <v>&gt;80</v>
      </c>
      <c r="R1363" s="24">
        <f t="shared" si="54"/>
        <v>0.15385623538672277</v>
      </c>
    </row>
    <row r="1364" spans="13:18">
      <c r="M1364">
        <v>20</v>
      </c>
      <c r="N1364" s="1">
        <v>112</v>
      </c>
      <c r="O1364">
        <v>150000</v>
      </c>
      <c r="P1364" t="str">
        <f t="shared" si="55"/>
        <v>20112150000</v>
      </c>
      <c r="Q1364" t="str">
        <f>VLOOKUP(N1364,'Base rates'!$F$2:$H$1126,3,FALSE)</f>
        <v>&gt;80</v>
      </c>
      <c r="R1364" s="24">
        <f t="shared" si="54"/>
        <v>0.15385623538672277</v>
      </c>
    </row>
    <row r="1365" spans="13:18">
      <c r="M1365">
        <v>20</v>
      </c>
      <c r="N1365" s="1">
        <v>113</v>
      </c>
      <c r="O1365">
        <v>150000</v>
      </c>
      <c r="P1365" t="str">
        <f t="shared" si="55"/>
        <v>20113150000</v>
      </c>
      <c r="Q1365" t="str">
        <f>VLOOKUP(N1365,'Base rates'!$F$2:$H$1126,3,FALSE)</f>
        <v>&gt;80</v>
      </c>
      <c r="R1365" s="24">
        <f t="shared" si="54"/>
        <v>0.15385623538672277</v>
      </c>
    </row>
    <row r="1366" spans="13:18">
      <c r="M1366">
        <v>20</v>
      </c>
      <c r="N1366" s="1">
        <v>114</v>
      </c>
      <c r="O1366">
        <v>150000</v>
      </c>
      <c r="P1366" t="str">
        <f t="shared" si="55"/>
        <v>20114150000</v>
      </c>
      <c r="Q1366" t="str">
        <f>VLOOKUP(N1366,'Base rates'!$F$2:$H$1126,3,FALSE)</f>
        <v>&gt;80</v>
      </c>
      <c r="R1366" s="24">
        <f t="shared" si="54"/>
        <v>0.15385623538672277</v>
      </c>
    </row>
    <row r="1367" spans="13:18">
      <c r="M1367">
        <v>20</v>
      </c>
      <c r="N1367" s="1">
        <v>115</v>
      </c>
      <c r="O1367">
        <v>150000</v>
      </c>
      <c r="P1367" t="str">
        <f t="shared" si="55"/>
        <v>20115150000</v>
      </c>
      <c r="Q1367" t="str">
        <f>VLOOKUP(N1367,'Base rates'!$F$2:$H$1126,3,FALSE)</f>
        <v>&gt;80</v>
      </c>
      <c r="R1367" s="24">
        <f t="shared" si="54"/>
        <v>0.15385623538672277</v>
      </c>
    </row>
    <row r="1368" spans="13:18">
      <c r="M1368">
        <v>20</v>
      </c>
      <c r="N1368" s="1">
        <v>116</v>
      </c>
      <c r="O1368">
        <v>150000</v>
      </c>
      <c r="P1368" t="str">
        <f t="shared" si="55"/>
        <v>20116150000</v>
      </c>
      <c r="Q1368" t="str">
        <f>VLOOKUP(N1368,'Base rates'!$F$2:$H$1126,3,FALSE)</f>
        <v>&gt;80</v>
      </c>
      <c r="R1368" s="24">
        <f t="shared" si="54"/>
        <v>0.15385623538672277</v>
      </c>
    </row>
    <row r="1369" spans="13:18">
      <c r="M1369">
        <v>20</v>
      </c>
      <c r="N1369" s="1">
        <v>117</v>
      </c>
      <c r="O1369">
        <v>150000</v>
      </c>
      <c r="P1369" t="str">
        <f t="shared" si="55"/>
        <v>20117150000</v>
      </c>
      <c r="Q1369" t="str">
        <f>VLOOKUP(N1369,'Base rates'!$F$2:$H$1126,3,FALSE)</f>
        <v>&gt;80</v>
      </c>
      <c r="R1369" s="24">
        <f t="shared" si="54"/>
        <v>0.15385623538672277</v>
      </c>
    </row>
    <row r="1370" spans="13:18">
      <c r="M1370">
        <v>20</v>
      </c>
      <c r="N1370" s="1">
        <v>118</v>
      </c>
      <c r="O1370">
        <v>150000</v>
      </c>
      <c r="P1370" t="str">
        <f t="shared" si="55"/>
        <v>20118150000</v>
      </c>
      <c r="Q1370" t="str">
        <f>VLOOKUP(N1370,'Base rates'!$F$2:$H$1126,3,FALSE)</f>
        <v>&gt;80</v>
      </c>
      <c r="R1370" s="24">
        <f t="shared" si="54"/>
        <v>0.15385623538672277</v>
      </c>
    </row>
    <row r="1371" spans="13:18">
      <c r="M1371">
        <v>20</v>
      </c>
      <c r="N1371" s="1">
        <v>119</v>
      </c>
      <c r="O1371">
        <v>150000</v>
      </c>
      <c r="P1371" t="str">
        <f t="shared" si="55"/>
        <v>20119150000</v>
      </c>
      <c r="Q1371" t="str">
        <f>VLOOKUP(N1371,'Base rates'!$F$2:$H$1126,3,FALSE)</f>
        <v>&gt;80</v>
      </c>
      <c r="R1371" s="24">
        <f t="shared" si="54"/>
        <v>0.15385623538672277</v>
      </c>
    </row>
    <row r="1372" spans="13:18">
      <c r="M1372">
        <v>20</v>
      </c>
      <c r="N1372" s="1">
        <v>120</v>
      </c>
      <c r="O1372">
        <v>150000</v>
      </c>
      <c r="P1372" t="str">
        <f t="shared" si="55"/>
        <v>20120150000</v>
      </c>
      <c r="Q1372" t="str">
        <f>VLOOKUP(N1372,'Base rates'!$F$2:$H$1126,3,FALSE)</f>
        <v>&gt;80</v>
      </c>
      <c r="R1372" s="24">
        <f t="shared" si="54"/>
        <v>0.15385623538672277</v>
      </c>
    </row>
    <row r="1373" spans="13:18">
      <c r="M1373">
        <v>20</v>
      </c>
      <c r="N1373" s="1">
        <v>121</v>
      </c>
      <c r="O1373">
        <v>150000</v>
      </c>
      <c r="P1373" t="str">
        <f t="shared" si="55"/>
        <v>20121150000</v>
      </c>
      <c r="Q1373" t="str">
        <f>VLOOKUP(N1373,'Base rates'!$F$2:$H$1126,3,FALSE)</f>
        <v>&gt;80</v>
      </c>
      <c r="R1373" s="24">
        <f t="shared" si="54"/>
        <v>0.15385623538672277</v>
      </c>
    </row>
    <row r="1374" spans="13:18">
      <c r="M1374">
        <v>20</v>
      </c>
      <c r="N1374" s="1">
        <v>122</v>
      </c>
      <c r="O1374">
        <v>150000</v>
      </c>
      <c r="P1374" t="str">
        <f t="shared" si="55"/>
        <v>20122150000</v>
      </c>
      <c r="Q1374" t="str">
        <f>VLOOKUP(N1374,'Base rates'!$F$2:$H$1126,3,FALSE)</f>
        <v>&gt;80</v>
      </c>
      <c r="R1374" s="24">
        <f t="shared" si="54"/>
        <v>0.15385623538672277</v>
      </c>
    </row>
    <row r="1375" spans="13:18">
      <c r="M1375">
        <v>20</v>
      </c>
      <c r="N1375" s="1">
        <v>123</v>
      </c>
      <c r="O1375">
        <v>150000</v>
      </c>
      <c r="P1375" t="str">
        <f t="shared" si="55"/>
        <v>20123150000</v>
      </c>
      <c r="Q1375" t="str">
        <f>VLOOKUP(N1375,'Base rates'!$F$2:$H$1126,3,FALSE)</f>
        <v>&gt;80</v>
      </c>
      <c r="R1375" s="24">
        <f t="shared" si="54"/>
        <v>0.15385623538672277</v>
      </c>
    </row>
    <row r="1376" spans="13:18">
      <c r="M1376">
        <v>20</v>
      </c>
      <c r="N1376" s="1">
        <v>124</v>
      </c>
      <c r="O1376">
        <v>150000</v>
      </c>
      <c r="P1376" t="str">
        <f t="shared" si="55"/>
        <v>20124150000</v>
      </c>
      <c r="Q1376" t="str">
        <f>VLOOKUP(N1376,'Base rates'!$F$2:$H$1126,3,FALSE)</f>
        <v>&gt;80</v>
      </c>
      <c r="R1376" s="24">
        <f t="shared" si="54"/>
        <v>0.15385623538672277</v>
      </c>
    </row>
    <row r="1377" spans="13:18">
      <c r="M1377">
        <v>20</v>
      </c>
      <c r="N1377" s="1">
        <v>125</v>
      </c>
      <c r="O1377">
        <v>150000</v>
      </c>
      <c r="P1377" t="str">
        <f t="shared" si="55"/>
        <v>20125150000</v>
      </c>
      <c r="Q1377" t="str">
        <f>VLOOKUP(N1377,'Base rates'!$F$2:$H$1126,3,FALSE)</f>
        <v>&gt;80</v>
      </c>
      <c r="R1377" s="24">
        <f t="shared" si="54"/>
        <v>0.15385623538672277</v>
      </c>
    </row>
    <row r="1378" spans="13:18">
      <c r="M1378">
        <v>21</v>
      </c>
      <c r="N1378" s="1">
        <v>1</v>
      </c>
      <c r="O1378">
        <v>150000</v>
      </c>
      <c r="P1378" t="str">
        <f t="shared" si="55"/>
        <v>211150000</v>
      </c>
      <c r="Q1378" t="str">
        <f>VLOOKUP(N1378,'Base rates'!$F$2:$H$1126,3,FALSE)</f>
        <v>6-25</v>
      </c>
      <c r="R1378" s="24">
        <f t="shared" si="54"/>
        <v>0.43812603431432873</v>
      </c>
    </row>
    <row r="1379" spans="13:18">
      <c r="M1379">
        <v>21</v>
      </c>
      <c r="N1379" s="1">
        <v>2</v>
      </c>
      <c r="O1379">
        <v>150000</v>
      </c>
      <c r="P1379" t="str">
        <f t="shared" si="55"/>
        <v>212150000</v>
      </c>
      <c r="Q1379" t="str">
        <f>VLOOKUP(N1379,'Base rates'!$F$2:$H$1126,3,FALSE)</f>
        <v>6-25</v>
      </c>
      <c r="R1379" s="24">
        <f t="shared" si="54"/>
        <v>0.43812603431432873</v>
      </c>
    </row>
    <row r="1380" spans="13:18">
      <c r="M1380">
        <v>21</v>
      </c>
      <c r="N1380" s="1">
        <v>3</v>
      </c>
      <c r="O1380">
        <v>150000</v>
      </c>
      <c r="P1380" t="str">
        <f t="shared" si="55"/>
        <v>213150000</v>
      </c>
      <c r="Q1380" t="str">
        <f>VLOOKUP(N1380,'Base rates'!$F$2:$H$1126,3,FALSE)</f>
        <v>6-25</v>
      </c>
      <c r="R1380" s="24">
        <f t="shared" si="54"/>
        <v>0.43812603431432873</v>
      </c>
    </row>
    <row r="1381" spans="13:18">
      <c r="M1381">
        <v>21</v>
      </c>
      <c r="N1381" s="1">
        <v>4</v>
      </c>
      <c r="O1381">
        <v>150000</v>
      </c>
      <c r="P1381" t="str">
        <f t="shared" si="55"/>
        <v>214150000</v>
      </c>
      <c r="Q1381" t="str">
        <f>VLOOKUP(N1381,'Base rates'!$F$2:$H$1126,3,FALSE)</f>
        <v>6-25</v>
      </c>
      <c r="R1381" s="24">
        <f t="shared" si="54"/>
        <v>0.43812603431432873</v>
      </c>
    </row>
    <row r="1382" spans="13:18">
      <c r="M1382">
        <v>21</v>
      </c>
      <c r="N1382" s="1">
        <v>5</v>
      </c>
      <c r="O1382">
        <v>150000</v>
      </c>
      <c r="P1382" t="str">
        <f t="shared" si="55"/>
        <v>215150000</v>
      </c>
      <c r="Q1382" t="str">
        <f>VLOOKUP(N1382,'Base rates'!$F$2:$H$1126,3,FALSE)</f>
        <v>6-25</v>
      </c>
      <c r="R1382" s="24">
        <f t="shared" si="54"/>
        <v>0.43812603431432873</v>
      </c>
    </row>
    <row r="1383" spans="13:18">
      <c r="M1383">
        <v>21</v>
      </c>
      <c r="N1383" s="1">
        <v>6</v>
      </c>
      <c r="O1383">
        <v>150000</v>
      </c>
      <c r="P1383" t="str">
        <f t="shared" si="55"/>
        <v>216150000</v>
      </c>
      <c r="Q1383" t="str">
        <f>VLOOKUP(N1383,'Base rates'!$F$2:$H$1126,3,FALSE)</f>
        <v>6-25</v>
      </c>
      <c r="R1383" s="24">
        <f t="shared" si="54"/>
        <v>0.43812603431432873</v>
      </c>
    </row>
    <row r="1384" spans="13:18">
      <c r="M1384">
        <v>21</v>
      </c>
      <c r="N1384" s="1">
        <v>7</v>
      </c>
      <c r="O1384">
        <v>150000</v>
      </c>
      <c r="P1384" t="str">
        <f t="shared" si="55"/>
        <v>217150000</v>
      </c>
      <c r="Q1384" t="str">
        <f>VLOOKUP(N1384,'Base rates'!$F$2:$H$1126,3,FALSE)</f>
        <v>6-25</v>
      </c>
      <c r="R1384" s="24">
        <f t="shared" si="54"/>
        <v>0.43812603431432873</v>
      </c>
    </row>
    <row r="1385" spans="13:18">
      <c r="M1385">
        <v>21</v>
      </c>
      <c r="N1385" s="1">
        <v>8</v>
      </c>
      <c r="O1385">
        <v>150000</v>
      </c>
      <c r="P1385" t="str">
        <f t="shared" si="55"/>
        <v>218150000</v>
      </c>
      <c r="Q1385" t="str">
        <f>VLOOKUP(N1385,'Base rates'!$F$2:$H$1126,3,FALSE)</f>
        <v>6-25</v>
      </c>
      <c r="R1385" s="24">
        <f t="shared" si="54"/>
        <v>0.43812603431432873</v>
      </c>
    </row>
    <row r="1386" spans="13:18">
      <c r="M1386">
        <v>21</v>
      </c>
      <c r="N1386" s="1">
        <v>9</v>
      </c>
      <c r="O1386">
        <v>150000</v>
      </c>
      <c r="P1386" t="str">
        <f t="shared" si="55"/>
        <v>219150000</v>
      </c>
      <c r="Q1386" t="str">
        <f>VLOOKUP(N1386,'Base rates'!$F$2:$H$1126,3,FALSE)</f>
        <v>6-25</v>
      </c>
      <c r="R1386" s="24">
        <f t="shared" si="54"/>
        <v>0.43812603431432873</v>
      </c>
    </row>
    <row r="1387" spans="13:18">
      <c r="M1387">
        <v>21</v>
      </c>
      <c r="N1387" s="1">
        <v>10</v>
      </c>
      <c r="O1387">
        <v>150000</v>
      </c>
      <c r="P1387" t="str">
        <f t="shared" si="55"/>
        <v>2110150000</v>
      </c>
      <c r="Q1387" t="str">
        <f>VLOOKUP(N1387,'Base rates'!$F$2:$H$1126,3,FALSE)</f>
        <v>6-25</v>
      </c>
      <c r="R1387" s="24">
        <f t="shared" si="54"/>
        <v>0.43812603431432873</v>
      </c>
    </row>
    <row r="1388" spans="13:18">
      <c r="M1388">
        <v>21</v>
      </c>
      <c r="N1388" s="1">
        <v>11</v>
      </c>
      <c r="O1388">
        <v>150000</v>
      </c>
      <c r="P1388" t="str">
        <f t="shared" si="55"/>
        <v>2111150000</v>
      </c>
      <c r="Q1388" t="str">
        <f>VLOOKUP(N1388,'Base rates'!$F$2:$H$1126,3,FALSE)</f>
        <v>6-25</v>
      </c>
      <c r="R1388" s="24">
        <f t="shared" si="54"/>
        <v>0.43812603431432873</v>
      </c>
    </row>
    <row r="1389" spans="13:18">
      <c r="M1389">
        <v>21</v>
      </c>
      <c r="N1389" s="1">
        <v>12</v>
      </c>
      <c r="O1389">
        <v>150000</v>
      </c>
      <c r="P1389" t="str">
        <f t="shared" si="55"/>
        <v>2112150000</v>
      </c>
      <c r="Q1389" t="str">
        <f>VLOOKUP(N1389,'Base rates'!$F$2:$H$1126,3,FALSE)</f>
        <v>6-25</v>
      </c>
      <c r="R1389" s="24">
        <f t="shared" si="54"/>
        <v>0.43812603431432873</v>
      </c>
    </row>
    <row r="1390" spans="13:18">
      <c r="M1390">
        <v>21</v>
      </c>
      <c r="N1390" s="1">
        <v>13</v>
      </c>
      <c r="O1390">
        <v>150000</v>
      </c>
      <c r="P1390" t="str">
        <f t="shared" si="55"/>
        <v>2113150000</v>
      </c>
      <c r="Q1390" t="str">
        <f>VLOOKUP(N1390,'Base rates'!$F$2:$H$1126,3,FALSE)</f>
        <v>6-25</v>
      </c>
      <c r="R1390" s="24">
        <f t="shared" si="54"/>
        <v>0.43812603431432873</v>
      </c>
    </row>
    <row r="1391" spans="13:18">
      <c r="M1391">
        <v>21</v>
      </c>
      <c r="N1391" s="1">
        <v>14</v>
      </c>
      <c r="O1391">
        <v>150000</v>
      </c>
      <c r="P1391" t="str">
        <f t="shared" si="55"/>
        <v>2114150000</v>
      </c>
      <c r="Q1391" t="str">
        <f>VLOOKUP(N1391,'Base rates'!$F$2:$H$1126,3,FALSE)</f>
        <v>6-25</v>
      </c>
      <c r="R1391" s="24">
        <f t="shared" si="54"/>
        <v>0.43812603431432873</v>
      </c>
    </row>
    <row r="1392" spans="13:18">
      <c r="M1392">
        <v>21</v>
      </c>
      <c r="N1392" s="1">
        <v>15</v>
      </c>
      <c r="O1392">
        <v>150000</v>
      </c>
      <c r="P1392" t="str">
        <f t="shared" si="55"/>
        <v>2115150000</v>
      </c>
      <c r="Q1392" t="str">
        <f>VLOOKUP(N1392,'Base rates'!$F$2:$H$1126,3,FALSE)</f>
        <v>6-25</v>
      </c>
      <c r="R1392" s="24">
        <f t="shared" si="54"/>
        <v>0.43812603431432873</v>
      </c>
    </row>
    <row r="1393" spans="13:18">
      <c r="M1393">
        <v>21</v>
      </c>
      <c r="N1393" s="1">
        <v>16</v>
      </c>
      <c r="O1393">
        <v>150000</v>
      </c>
      <c r="P1393" t="str">
        <f t="shared" si="55"/>
        <v>2116150000</v>
      </c>
      <c r="Q1393" t="str">
        <f>VLOOKUP(N1393,'Base rates'!$F$2:$H$1126,3,FALSE)</f>
        <v>6-25</v>
      </c>
      <c r="R1393" s="24">
        <f t="shared" si="54"/>
        <v>0.43812603431432873</v>
      </c>
    </row>
    <row r="1394" spans="13:18">
      <c r="M1394">
        <v>21</v>
      </c>
      <c r="N1394" s="1">
        <v>17</v>
      </c>
      <c r="O1394">
        <v>150000</v>
      </c>
      <c r="P1394" t="str">
        <f t="shared" si="55"/>
        <v>2117150000</v>
      </c>
      <c r="Q1394" t="str">
        <f>VLOOKUP(N1394,'Base rates'!$F$2:$H$1126,3,FALSE)</f>
        <v>6-25</v>
      </c>
      <c r="R1394" s="24">
        <f t="shared" si="54"/>
        <v>0.43812603431432873</v>
      </c>
    </row>
    <row r="1395" spans="13:18">
      <c r="M1395">
        <v>21</v>
      </c>
      <c r="N1395" s="1">
        <v>18</v>
      </c>
      <c r="O1395">
        <v>150000</v>
      </c>
      <c r="P1395" t="str">
        <f t="shared" si="55"/>
        <v>2118150000</v>
      </c>
      <c r="Q1395" t="str">
        <f>VLOOKUP(N1395,'Base rates'!$F$2:$H$1126,3,FALSE)</f>
        <v>6-25</v>
      </c>
      <c r="R1395" s="24">
        <f t="shared" si="54"/>
        <v>0.43812603431432873</v>
      </c>
    </row>
    <row r="1396" spans="13:18">
      <c r="M1396">
        <v>21</v>
      </c>
      <c r="N1396" s="1">
        <v>19</v>
      </c>
      <c r="O1396">
        <v>150000</v>
      </c>
      <c r="P1396" t="str">
        <f t="shared" si="55"/>
        <v>2119150000</v>
      </c>
      <c r="Q1396" t="str">
        <f>VLOOKUP(N1396,'Base rates'!$F$2:$H$1126,3,FALSE)</f>
        <v>6-25</v>
      </c>
      <c r="R1396" s="24">
        <f t="shared" si="54"/>
        <v>0.43812603431432873</v>
      </c>
    </row>
    <row r="1397" spans="13:18">
      <c r="M1397">
        <v>21</v>
      </c>
      <c r="N1397" s="1">
        <v>20</v>
      </c>
      <c r="O1397">
        <v>150000</v>
      </c>
      <c r="P1397" t="str">
        <f t="shared" si="55"/>
        <v>2120150000</v>
      </c>
      <c r="Q1397" t="str">
        <f>VLOOKUP(N1397,'Base rates'!$F$2:$H$1126,3,FALSE)</f>
        <v>6-25</v>
      </c>
      <c r="R1397" s="24">
        <f t="shared" si="54"/>
        <v>0.43812603431432873</v>
      </c>
    </row>
    <row r="1398" spans="13:18">
      <c r="M1398">
        <v>21</v>
      </c>
      <c r="N1398" s="1">
        <v>21</v>
      </c>
      <c r="O1398">
        <v>150000</v>
      </c>
      <c r="P1398" t="str">
        <f t="shared" si="55"/>
        <v>2121150000</v>
      </c>
      <c r="Q1398" t="str">
        <f>VLOOKUP(N1398,'Base rates'!$F$2:$H$1126,3,FALSE)</f>
        <v>6-25</v>
      </c>
      <c r="R1398" s="24">
        <f t="shared" si="54"/>
        <v>0.43812603431432873</v>
      </c>
    </row>
    <row r="1399" spans="13:18">
      <c r="M1399">
        <v>21</v>
      </c>
      <c r="N1399" s="1">
        <v>22</v>
      </c>
      <c r="O1399">
        <v>150000</v>
      </c>
      <c r="P1399" t="str">
        <f t="shared" si="55"/>
        <v>2122150000</v>
      </c>
      <c r="Q1399" t="str">
        <f>VLOOKUP(N1399,'Base rates'!$F$2:$H$1126,3,FALSE)</f>
        <v>6-25</v>
      </c>
      <c r="R1399" s="24">
        <f t="shared" si="54"/>
        <v>0.43812603431432873</v>
      </c>
    </row>
    <row r="1400" spans="13:18">
      <c r="M1400">
        <v>21</v>
      </c>
      <c r="N1400" s="1">
        <v>23</v>
      </c>
      <c r="O1400">
        <v>150000</v>
      </c>
      <c r="P1400" t="str">
        <f t="shared" si="55"/>
        <v>2123150000</v>
      </c>
      <c r="Q1400" t="str">
        <f>VLOOKUP(N1400,'Base rates'!$F$2:$H$1126,3,FALSE)</f>
        <v>6-25</v>
      </c>
      <c r="R1400" s="24">
        <f t="shared" si="54"/>
        <v>0.43812603431432873</v>
      </c>
    </row>
    <row r="1401" spans="13:18">
      <c r="M1401">
        <v>21</v>
      </c>
      <c r="N1401" s="1">
        <v>24</v>
      </c>
      <c r="O1401">
        <v>150000</v>
      </c>
      <c r="P1401" t="str">
        <f t="shared" si="55"/>
        <v>2124150000</v>
      </c>
      <c r="Q1401" t="str">
        <f>VLOOKUP(N1401,'Base rates'!$F$2:$H$1126,3,FALSE)</f>
        <v>6-25</v>
      </c>
      <c r="R1401" s="24">
        <f t="shared" si="54"/>
        <v>0.43812603431432873</v>
      </c>
    </row>
    <row r="1402" spans="13:18">
      <c r="M1402">
        <v>21</v>
      </c>
      <c r="N1402" s="1">
        <v>25</v>
      </c>
      <c r="O1402">
        <v>150000</v>
      </c>
      <c r="P1402" t="str">
        <f t="shared" si="55"/>
        <v>2125150000</v>
      </c>
      <c r="Q1402" t="str">
        <f>VLOOKUP(N1402,'Base rates'!$F$2:$H$1126,3,FALSE)</f>
        <v>6-25</v>
      </c>
      <c r="R1402" s="24">
        <f t="shared" si="54"/>
        <v>0.43812603431432873</v>
      </c>
    </row>
    <row r="1403" spans="13:18">
      <c r="M1403">
        <v>21</v>
      </c>
      <c r="N1403" s="1">
        <v>26</v>
      </c>
      <c r="O1403">
        <v>150000</v>
      </c>
      <c r="P1403" t="str">
        <f t="shared" si="55"/>
        <v>2126150000</v>
      </c>
      <c r="Q1403" t="str">
        <f>VLOOKUP(N1403,'Base rates'!$F$2:$H$1126,3,FALSE)</f>
        <v>26-35</v>
      </c>
      <c r="R1403" s="24">
        <f t="shared" si="54"/>
        <v>0.43373627654809632</v>
      </c>
    </row>
    <row r="1404" spans="13:18">
      <c r="M1404">
        <v>21</v>
      </c>
      <c r="N1404" s="1">
        <v>27</v>
      </c>
      <c r="O1404">
        <v>150000</v>
      </c>
      <c r="P1404" t="str">
        <f t="shared" si="55"/>
        <v>2127150000</v>
      </c>
      <c r="Q1404" t="str">
        <f>VLOOKUP(N1404,'Base rates'!$F$2:$H$1126,3,FALSE)</f>
        <v>26-35</v>
      </c>
      <c r="R1404" s="24">
        <f t="shared" si="54"/>
        <v>0.43373627654809632</v>
      </c>
    </row>
    <row r="1405" spans="13:18">
      <c r="M1405">
        <v>21</v>
      </c>
      <c r="N1405" s="1">
        <v>28</v>
      </c>
      <c r="O1405">
        <v>150000</v>
      </c>
      <c r="P1405" t="str">
        <f t="shared" si="55"/>
        <v>2128150000</v>
      </c>
      <c r="Q1405" t="str">
        <f>VLOOKUP(N1405,'Base rates'!$F$2:$H$1126,3,FALSE)</f>
        <v>26-35</v>
      </c>
      <c r="R1405" s="24">
        <f t="shared" si="54"/>
        <v>0.43373627654809632</v>
      </c>
    </row>
    <row r="1406" spans="13:18">
      <c r="M1406">
        <v>21</v>
      </c>
      <c r="N1406" s="1">
        <v>29</v>
      </c>
      <c r="O1406">
        <v>150000</v>
      </c>
      <c r="P1406" t="str">
        <f t="shared" si="55"/>
        <v>2129150000</v>
      </c>
      <c r="Q1406" t="str">
        <f>VLOOKUP(N1406,'Base rates'!$F$2:$H$1126,3,FALSE)</f>
        <v>26-35</v>
      </c>
      <c r="R1406" s="24">
        <f t="shared" si="54"/>
        <v>0.43373627654809632</v>
      </c>
    </row>
    <row r="1407" spans="13:18">
      <c r="M1407">
        <v>21</v>
      </c>
      <c r="N1407" s="1">
        <v>30</v>
      </c>
      <c r="O1407">
        <v>150000</v>
      </c>
      <c r="P1407" t="str">
        <f t="shared" si="55"/>
        <v>2130150000</v>
      </c>
      <c r="Q1407" t="str">
        <f>VLOOKUP(N1407,'Base rates'!$F$2:$H$1126,3,FALSE)</f>
        <v>26-35</v>
      </c>
      <c r="R1407" s="24">
        <f t="shared" si="54"/>
        <v>0.43373627654809632</v>
      </c>
    </row>
    <row r="1408" spans="13:18">
      <c r="M1408">
        <v>21</v>
      </c>
      <c r="N1408" s="1">
        <v>31</v>
      </c>
      <c r="O1408">
        <v>150000</v>
      </c>
      <c r="P1408" t="str">
        <f t="shared" si="55"/>
        <v>2131150000</v>
      </c>
      <c r="Q1408" t="str">
        <f>VLOOKUP(N1408,'Base rates'!$F$2:$H$1126,3,FALSE)</f>
        <v>26-35</v>
      </c>
      <c r="R1408" s="24">
        <f t="shared" si="54"/>
        <v>0.43373627654809632</v>
      </c>
    </row>
    <row r="1409" spans="13:18">
      <c r="M1409">
        <v>21</v>
      </c>
      <c r="N1409" s="1">
        <v>32</v>
      </c>
      <c r="O1409">
        <v>150000</v>
      </c>
      <c r="P1409" t="str">
        <f t="shared" si="55"/>
        <v>2132150000</v>
      </c>
      <c r="Q1409" t="str">
        <f>VLOOKUP(N1409,'Base rates'!$F$2:$H$1126,3,FALSE)</f>
        <v>26-35</v>
      </c>
      <c r="R1409" s="24">
        <f t="shared" si="54"/>
        <v>0.43373627654809632</v>
      </c>
    </row>
    <row r="1410" spans="13:18">
      <c r="M1410">
        <v>21</v>
      </c>
      <c r="N1410" s="1">
        <v>33</v>
      </c>
      <c r="O1410">
        <v>150000</v>
      </c>
      <c r="P1410" t="str">
        <f t="shared" si="55"/>
        <v>2133150000</v>
      </c>
      <c r="Q1410" t="str">
        <f>VLOOKUP(N1410,'Base rates'!$F$2:$H$1126,3,FALSE)</f>
        <v>26-35</v>
      </c>
      <c r="R1410" s="24">
        <f t="shared" si="54"/>
        <v>0.43373627654809632</v>
      </c>
    </row>
    <row r="1411" spans="13:18">
      <c r="M1411">
        <v>21</v>
      </c>
      <c r="N1411" s="1">
        <v>34</v>
      </c>
      <c r="O1411">
        <v>150000</v>
      </c>
      <c r="P1411" t="str">
        <f t="shared" si="55"/>
        <v>2134150000</v>
      </c>
      <c r="Q1411" t="str">
        <f>VLOOKUP(N1411,'Base rates'!$F$2:$H$1126,3,FALSE)</f>
        <v>26-35</v>
      </c>
      <c r="R1411" s="24">
        <f t="shared" ref="R1411:R1474" si="56">VLOOKUP(M1411&amp;O1411&amp;Q1411,$W$2:$X$694,2,FALSE)</f>
        <v>0.43373627654809632</v>
      </c>
    </row>
    <row r="1412" spans="13:18">
      <c r="M1412">
        <v>21</v>
      </c>
      <c r="N1412" s="1">
        <v>35</v>
      </c>
      <c r="O1412">
        <v>150000</v>
      </c>
      <c r="P1412" t="str">
        <f t="shared" ref="P1412:P1475" si="57">M1412&amp;N1412&amp;O1412</f>
        <v>2135150000</v>
      </c>
      <c r="Q1412" t="str">
        <f>VLOOKUP(N1412,'Base rates'!$F$2:$H$1126,3,FALSE)</f>
        <v>26-35</v>
      </c>
      <c r="R1412" s="24">
        <f t="shared" si="56"/>
        <v>0.43373627654809632</v>
      </c>
    </row>
    <row r="1413" spans="13:18">
      <c r="M1413">
        <v>21</v>
      </c>
      <c r="N1413" s="1">
        <v>36</v>
      </c>
      <c r="O1413">
        <v>150000</v>
      </c>
      <c r="P1413" t="str">
        <f t="shared" si="57"/>
        <v>2136150000</v>
      </c>
      <c r="Q1413" t="str">
        <f>VLOOKUP(N1413,'Base rates'!$F$2:$H$1126,3,FALSE)</f>
        <v>36-45</v>
      </c>
      <c r="R1413" s="24">
        <f t="shared" si="56"/>
        <v>0.39786558298119712</v>
      </c>
    </row>
    <row r="1414" spans="13:18">
      <c r="M1414">
        <v>21</v>
      </c>
      <c r="N1414" s="1">
        <v>37</v>
      </c>
      <c r="O1414">
        <v>150000</v>
      </c>
      <c r="P1414" t="str">
        <f t="shared" si="57"/>
        <v>2137150000</v>
      </c>
      <c r="Q1414" t="str">
        <f>VLOOKUP(N1414,'Base rates'!$F$2:$H$1126,3,FALSE)</f>
        <v>36-45</v>
      </c>
      <c r="R1414" s="24">
        <f t="shared" si="56"/>
        <v>0.39786558298119712</v>
      </c>
    </row>
    <row r="1415" spans="13:18">
      <c r="M1415">
        <v>21</v>
      </c>
      <c r="N1415" s="1">
        <v>38</v>
      </c>
      <c r="O1415">
        <v>150000</v>
      </c>
      <c r="P1415" t="str">
        <f t="shared" si="57"/>
        <v>2138150000</v>
      </c>
      <c r="Q1415" t="str">
        <f>VLOOKUP(N1415,'Base rates'!$F$2:$H$1126,3,FALSE)</f>
        <v>36-45</v>
      </c>
      <c r="R1415" s="24">
        <f t="shared" si="56"/>
        <v>0.39786558298119712</v>
      </c>
    </row>
    <row r="1416" spans="13:18">
      <c r="M1416">
        <v>21</v>
      </c>
      <c r="N1416" s="1">
        <v>39</v>
      </c>
      <c r="O1416">
        <v>150000</v>
      </c>
      <c r="P1416" t="str">
        <f t="shared" si="57"/>
        <v>2139150000</v>
      </c>
      <c r="Q1416" t="str">
        <f>VLOOKUP(N1416,'Base rates'!$F$2:$H$1126,3,FALSE)</f>
        <v>36-45</v>
      </c>
      <c r="R1416" s="24">
        <f t="shared" si="56"/>
        <v>0.39786558298119712</v>
      </c>
    </row>
    <row r="1417" spans="13:18">
      <c r="M1417">
        <v>21</v>
      </c>
      <c r="N1417" s="1">
        <v>40</v>
      </c>
      <c r="O1417">
        <v>150000</v>
      </c>
      <c r="P1417" t="str">
        <f t="shared" si="57"/>
        <v>2140150000</v>
      </c>
      <c r="Q1417" t="str">
        <f>VLOOKUP(N1417,'Base rates'!$F$2:$H$1126,3,FALSE)</f>
        <v>36-45</v>
      </c>
      <c r="R1417" s="24">
        <f t="shared" si="56"/>
        <v>0.39786558298119712</v>
      </c>
    </row>
    <row r="1418" spans="13:18">
      <c r="M1418">
        <v>21</v>
      </c>
      <c r="N1418" s="1">
        <v>41</v>
      </c>
      <c r="O1418">
        <v>150000</v>
      </c>
      <c r="P1418" t="str">
        <f t="shared" si="57"/>
        <v>2141150000</v>
      </c>
      <c r="Q1418" t="str">
        <f>VLOOKUP(N1418,'Base rates'!$F$2:$H$1126,3,FALSE)</f>
        <v>36-45</v>
      </c>
      <c r="R1418" s="24">
        <f t="shared" si="56"/>
        <v>0.39786558298119712</v>
      </c>
    </row>
    <row r="1419" spans="13:18">
      <c r="M1419">
        <v>21</v>
      </c>
      <c r="N1419" s="1">
        <v>42</v>
      </c>
      <c r="O1419">
        <v>150000</v>
      </c>
      <c r="P1419" t="str">
        <f t="shared" si="57"/>
        <v>2142150000</v>
      </c>
      <c r="Q1419" t="str">
        <f>VLOOKUP(N1419,'Base rates'!$F$2:$H$1126,3,FALSE)</f>
        <v>36-45</v>
      </c>
      <c r="R1419" s="24">
        <f t="shared" si="56"/>
        <v>0.39786558298119712</v>
      </c>
    </row>
    <row r="1420" spans="13:18">
      <c r="M1420">
        <v>21</v>
      </c>
      <c r="N1420" s="1">
        <v>43</v>
      </c>
      <c r="O1420">
        <v>150000</v>
      </c>
      <c r="P1420" t="str">
        <f t="shared" si="57"/>
        <v>2143150000</v>
      </c>
      <c r="Q1420" t="str">
        <f>VLOOKUP(N1420,'Base rates'!$F$2:$H$1126,3,FALSE)</f>
        <v>36-45</v>
      </c>
      <c r="R1420" s="24">
        <f t="shared" si="56"/>
        <v>0.39786558298119712</v>
      </c>
    </row>
    <row r="1421" spans="13:18">
      <c r="M1421">
        <v>21</v>
      </c>
      <c r="N1421" s="1">
        <v>44</v>
      </c>
      <c r="O1421">
        <v>150000</v>
      </c>
      <c r="P1421" t="str">
        <f t="shared" si="57"/>
        <v>2144150000</v>
      </c>
      <c r="Q1421" t="str">
        <f>VLOOKUP(N1421,'Base rates'!$F$2:$H$1126,3,FALSE)</f>
        <v>36-45</v>
      </c>
      <c r="R1421" s="24">
        <f t="shared" si="56"/>
        <v>0.39786558298119712</v>
      </c>
    </row>
    <row r="1422" spans="13:18">
      <c r="M1422">
        <v>21</v>
      </c>
      <c r="N1422" s="1">
        <v>45</v>
      </c>
      <c r="O1422">
        <v>150000</v>
      </c>
      <c r="P1422" t="str">
        <f t="shared" si="57"/>
        <v>2145150000</v>
      </c>
      <c r="Q1422" t="str">
        <f>VLOOKUP(N1422,'Base rates'!$F$2:$H$1126,3,FALSE)</f>
        <v>36-45</v>
      </c>
      <c r="R1422" s="24">
        <f t="shared" si="56"/>
        <v>0.39786558298119712</v>
      </c>
    </row>
    <row r="1423" spans="13:18">
      <c r="M1423">
        <v>21</v>
      </c>
      <c r="N1423" s="1">
        <v>46</v>
      </c>
      <c r="O1423">
        <v>150000</v>
      </c>
      <c r="P1423" t="str">
        <f t="shared" si="57"/>
        <v>2146150000</v>
      </c>
      <c r="Q1423" t="str">
        <f>VLOOKUP(N1423,'Base rates'!$F$2:$H$1126,3,FALSE)</f>
        <v>46-50</v>
      </c>
      <c r="R1423" s="24">
        <f t="shared" si="56"/>
        <v>0.37356741961573436</v>
      </c>
    </row>
    <row r="1424" spans="13:18">
      <c r="M1424">
        <v>21</v>
      </c>
      <c r="N1424" s="1">
        <v>47</v>
      </c>
      <c r="O1424">
        <v>150000</v>
      </c>
      <c r="P1424" t="str">
        <f t="shared" si="57"/>
        <v>2147150000</v>
      </c>
      <c r="Q1424" t="str">
        <f>VLOOKUP(N1424,'Base rates'!$F$2:$H$1126,3,FALSE)</f>
        <v>46-50</v>
      </c>
      <c r="R1424" s="24">
        <f t="shared" si="56"/>
        <v>0.37356741961573436</v>
      </c>
    </row>
    <row r="1425" spans="13:18">
      <c r="M1425">
        <v>21</v>
      </c>
      <c r="N1425" s="1">
        <v>48</v>
      </c>
      <c r="O1425">
        <v>150000</v>
      </c>
      <c r="P1425" t="str">
        <f t="shared" si="57"/>
        <v>2148150000</v>
      </c>
      <c r="Q1425" t="str">
        <f>VLOOKUP(N1425,'Base rates'!$F$2:$H$1126,3,FALSE)</f>
        <v>46-50</v>
      </c>
      <c r="R1425" s="24">
        <f t="shared" si="56"/>
        <v>0.37356741961573436</v>
      </c>
    </row>
    <row r="1426" spans="13:18">
      <c r="M1426">
        <v>21</v>
      </c>
      <c r="N1426" s="1">
        <v>49</v>
      </c>
      <c r="O1426">
        <v>150000</v>
      </c>
      <c r="P1426" t="str">
        <f t="shared" si="57"/>
        <v>2149150000</v>
      </c>
      <c r="Q1426" t="str">
        <f>VLOOKUP(N1426,'Base rates'!$F$2:$H$1126,3,FALSE)</f>
        <v>46-50</v>
      </c>
      <c r="R1426" s="24">
        <f t="shared" si="56"/>
        <v>0.37356741961573436</v>
      </c>
    </row>
    <row r="1427" spans="13:18">
      <c r="M1427">
        <v>21</v>
      </c>
      <c r="N1427" s="1">
        <v>50</v>
      </c>
      <c r="O1427">
        <v>150000</v>
      </c>
      <c r="P1427" t="str">
        <f t="shared" si="57"/>
        <v>2150150000</v>
      </c>
      <c r="Q1427" t="str">
        <f>VLOOKUP(N1427,'Base rates'!$F$2:$H$1126,3,FALSE)</f>
        <v>46-50</v>
      </c>
      <c r="R1427" s="24">
        <f t="shared" si="56"/>
        <v>0.37356741961573436</v>
      </c>
    </row>
    <row r="1428" spans="13:18">
      <c r="M1428">
        <v>21</v>
      </c>
      <c r="N1428" s="1">
        <v>51</v>
      </c>
      <c r="O1428">
        <v>150000</v>
      </c>
      <c r="P1428" t="str">
        <f t="shared" si="57"/>
        <v>2151150000</v>
      </c>
      <c r="Q1428" t="str">
        <f>VLOOKUP(N1428,'Base rates'!$F$2:$H$1126,3,FALSE)</f>
        <v>51-55</v>
      </c>
      <c r="R1428" s="24">
        <f t="shared" si="56"/>
        <v>0.35042581355173763</v>
      </c>
    </row>
    <row r="1429" spans="13:18">
      <c r="M1429">
        <v>21</v>
      </c>
      <c r="N1429" s="1">
        <v>52</v>
      </c>
      <c r="O1429">
        <v>150000</v>
      </c>
      <c r="P1429" t="str">
        <f t="shared" si="57"/>
        <v>2152150000</v>
      </c>
      <c r="Q1429" t="str">
        <f>VLOOKUP(N1429,'Base rates'!$F$2:$H$1126,3,FALSE)</f>
        <v>51-55</v>
      </c>
      <c r="R1429" s="24">
        <f t="shared" si="56"/>
        <v>0.35042581355173763</v>
      </c>
    </row>
    <row r="1430" spans="13:18">
      <c r="M1430">
        <v>21</v>
      </c>
      <c r="N1430" s="1">
        <v>53</v>
      </c>
      <c r="O1430">
        <v>150000</v>
      </c>
      <c r="P1430" t="str">
        <f t="shared" si="57"/>
        <v>2153150000</v>
      </c>
      <c r="Q1430" t="str">
        <f>VLOOKUP(N1430,'Base rates'!$F$2:$H$1126,3,FALSE)</f>
        <v>51-55</v>
      </c>
      <c r="R1430" s="24">
        <f t="shared" si="56"/>
        <v>0.35042581355173763</v>
      </c>
    </row>
    <row r="1431" spans="13:18">
      <c r="M1431">
        <v>21</v>
      </c>
      <c r="N1431" s="1">
        <v>54</v>
      </c>
      <c r="O1431">
        <v>150000</v>
      </c>
      <c r="P1431" t="str">
        <f t="shared" si="57"/>
        <v>2154150000</v>
      </c>
      <c r="Q1431" t="str">
        <f>VLOOKUP(N1431,'Base rates'!$F$2:$H$1126,3,FALSE)</f>
        <v>51-55</v>
      </c>
      <c r="R1431" s="24">
        <f t="shared" si="56"/>
        <v>0.35042581355173763</v>
      </c>
    </row>
    <row r="1432" spans="13:18">
      <c r="M1432">
        <v>21</v>
      </c>
      <c r="N1432" s="1">
        <v>55</v>
      </c>
      <c r="O1432">
        <v>150000</v>
      </c>
      <c r="P1432" t="str">
        <f t="shared" si="57"/>
        <v>2155150000</v>
      </c>
      <c r="Q1432" t="str">
        <f>VLOOKUP(N1432,'Base rates'!$F$2:$H$1126,3,FALSE)</f>
        <v>51-55</v>
      </c>
      <c r="R1432" s="24">
        <f t="shared" si="56"/>
        <v>0.35042581355173763</v>
      </c>
    </row>
    <row r="1433" spans="13:18">
      <c r="M1433">
        <v>21</v>
      </c>
      <c r="N1433" s="1">
        <v>56</v>
      </c>
      <c r="O1433">
        <v>150000</v>
      </c>
      <c r="P1433" t="str">
        <f t="shared" si="57"/>
        <v>2156150000</v>
      </c>
      <c r="Q1433" t="str">
        <f>VLOOKUP(N1433,'Base rates'!$F$2:$H$1126,3,FALSE)</f>
        <v>56-60</v>
      </c>
      <c r="R1433" s="24">
        <f t="shared" si="56"/>
        <v>0.25154353324872158</v>
      </c>
    </row>
    <row r="1434" spans="13:18">
      <c r="M1434">
        <v>21</v>
      </c>
      <c r="N1434" s="1">
        <v>57</v>
      </c>
      <c r="O1434">
        <v>150000</v>
      </c>
      <c r="P1434" t="str">
        <f t="shared" si="57"/>
        <v>2157150000</v>
      </c>
      <c r="Q1434" t="str">
        <f>VLOOKUP(N1434,'Base rates'!$F$2:$H$1126,3,FALSE)</f>
        <v>56-60</v>
      </c>
      <c r="R1434" s="24">
        <f t="shared" si="56"/>
        <v>0.25154353324872158</v>
      </c>
    </row>
    <row r="1435" spans="13:18">
      <c r="M1435">
        <v>21</v>
      </c>
      <c r="N1435" s="1">
        <v>58</v>
      </c>
      <c r="O1435">
        <v>150000</v>
      </c>
      <c r="P1435" t="str">
        <f t="shared" si="57"/>
        <v>2158150000</v>
      </c>
      <c r="Q1435" t="str">
        <f>VLOOKUP(N1435,'Base rates'!$F$2:$H$1126,3,FALSE)</f>
        <v>56-60</v>
      </c>
      <c r="R1435" s="24">
        <f t="shared" si="56"/>
        <v>0.25154353324872158</v>
      </c>
    </row>
    <row r="1436" spans="13:18">
      <c r="M1436">
        <v>21</v>
      </c>
      <c r="N1436" s="1">
        <v>59</v>
      </c>
      <c r="O1436">
        <v>150000</v>
      </c>
      <c r="P1436" t="str">
        <f t="shared" si="57"/>
        <v>2159150000</v>
      </c>
      <c r="Q1436" t="str">
        <f>VLOOKUP(N1436,'Base rates'!$F$2:$H$1126,3,FALSE)</f>
        <v>56-60</v>
      </c>
      <c r="R1436" s="24">
        <f t="shared" si="56"/>
        <v>0.25154353324872158</v>
      </c>
    </row>
    <row r="1437" spans="13:18">
      <c r="M1437">
        <v>21</v>
      </c>
      <c r="N1437" s="1">
        <v>60</v>
      </c>
      <c r="O1437">
        <v>150000</v>
      </c>
      <c r="P1437" t="str">
        <f t="shared" si="57"/>
        <v>2160150000</v>
      </c>
      <c r="Q1437" t="str">
        <f>VLOOKUP(N1437,'Base rates'!$F$2:$H$1126,3,FALSE)</f>
        <v>56-60</v>
      </c>
      <c r="R1437" s="24">
        <f t="shared" si="56"/>
        <v>0.25154353324872158</v>
      </c>
    </row>
    <row r="1438" spans="13:18">
      <c r="M1438">
        <v>21</v>
      </c>
      <c r="N1438" s="1">
        <v>61</v>
      </c>
      <c r="O1438">
        <v>150000</v>
      </c>
      <c r="P1438" t="str">
        <f t="shared" si="57"/>
        <v>2161150000</v>
      </c>
      <c r="Q1438" t="str">
        <f>VLOOKUP(N1438,'Base rates'!$F$2:$H$1126,3,FALSE)</f>
        <v>61-65</v>
      </c>
      <c r="R1438" s="24">
        <f t="shared" si="56"/>
        <v>0.19958289264216023</v>
      </c>
    </row>
    <row r="1439" spans="13:18">
      <c r="M1439">
        <v>21</v>
      </c>
      <c r="N1439" s="1">
        <v>62</v>
      </c>
      <c r="O1439">
        <v>150000</v>
      </c>
      <c r="P1439" t="str">
        <f t="shared" si="57"/>
        <v>2162150000</v>
      </c>
      <c r="Q1439" t="str">
        <f>VLOOKUP(N1439,'Base rates'!$F$2:$H$1126,3,FALSE)</f>
        <v>61-65</v>
      </c>
      <c r="R1439" s="24">
        <f t="shared" si="56"/>
        <v>0.19958289264216023</v>
      </c>
    </row>
    <row r="1440" spans="13:18">
      <c r="M1440">
        <v>21</v>
      </c>
      <c r="N1440" s="1">
        <v>63</v>
      </c>
      <c r="O1440">
        <v>150000</v>
      </c>
      <c r="P1440" t="str">
        <f t="shared" si="57"/>
        <v>2163150000</v>
      </c>
      <c r="Q1440" t="str">
        <f>VLOOKUP(N1440,'Base rates'!$F$2:$H$1126,3,FALSE)</f>
        <v>61-65</v>
      </c>
      <c r="R1440" s="24">
        <f t="shared" si="56"/>
        <v>0.19958289264216023</v>
      </c>
    </row>
    <row r="1441" spans="13:18">
      <c r="M1441">
        <v>21</v>
      </c>
      <c r="N1441" s="1">
        <v>64</v>
      </c>
      <c r="O1441">
        <v>150000</v>
      </c>
      <c r="P1441" t="str">
        <f t="shared" si="57"/>
        <v>2164150000</v>
      </c>
      <c r="Q1441" t="str">
        <f>VLOOKUP(N1441,'Base rates'!$F$2:$H$1126,3,FALSE)</f>
        <v>61-65</v>
      </c>
      <c r="R1441" s="24">
        <f t="shared" si="56"/>
        <v>0.19958289264216023</v>
      </c>
    </row>
    <row r="1442" spans="13:18">
      <c r="M1442">
        <v>21</v>
      </c>
      <c r="N1442" s="1">
        <v>65</v>
      </c>
      <c r="O1442">
        <v>150000</v>
      </c>
      <c r="P1442" t="str">
        <f t="shared" si="57"/>
        <v>2165150000</v>
      </c>
      <c r="Q1442" t="str">
        <f>VLOOKUP(N1442,'Base rates'!$F$2:$H$1126,3,FALSE)</f>
        <v>61-65</v>
      </c>
      <c r="R1442" s="24">
        <f t="shared" si="56"/>
        <v>0.19958289264216023</v>
      </c>
    </row>
    <row r="1443" spans="13:18">
      <c r="M1443">
        <v>21</v>
      </c>
      <c r="N1443" s="1">
        <v>66</v>
      </c>
      <c r="O1443">
        <v>150000</v>
      </c>
      <c r="P1443" t="str">
        <f t="shared" si="57"/>
        <v>2166150000</v>
      </c>
      <c r="Q1443" t="str">
        <f>VLOOKUP(N1443,'Base rates'!$F$2:$H$1126,3,FALSE)</f>
        <v>66-70</v>
      </c>
      <c r="R1443" s="24">
        <f t="shared" si="56"/>
        <v>0.18006767131262291</v>
      </c>
    </row>
    <row r="1444" spans="13:18">
      <c r="M1444">
        <v>21</v>
      </c>
      <c r="N1444" s="1">
        <v>67</v>
      </c>
      <c r="O1444">
        <v>150000</v>
      </c>
      <c r="P1444" t="str">
        <f t="shared" si="57"/>
        <v>2167150000</v>
      </c>
      <c r="Q1444" t="str">
        <f>VLOOKUP(N1444,'Base rates'!$F$2:$H$1126,3,FALSE)</f>
        <v>66-70</v>
      </c>
      <c r="R1444" s="24">
        <f t="shared" si="56"/>
        <v>0.18006767131262291</v>
      </c>
    </row>
    <row r="1445" spans="13:18">
      <c r="M1445">
        <v>21</v>
      </c>
      <c r="N1445" s="1">
        <v>68</v>
      </c>
      <c r="O1445">
        <v>150000</v>
      </c>
      <c r="P1445" t="str">
        <f t="shared" si="57"/>
        <v>2168150000</v>
      </c>
      <c r="Q1445" t="str">
        <f>VLOOKUP(N1445,'Base rates'!$F$2:$H$1126,3,FALSE)</f>
        <v>66-70</v>
      </c>
      <c r="R1445" s="24">
        <f t="shared" si="56"/>
        <v>0.18006767131262291</v>
      </c>
    </row>
    <row r="1446" spans="13:18">
      <c r="M1446">
        <v>21</v>
      </c>
      <c r="N1446" s="1">
        <v>69</v>
      </c>
      <c r="O1446">
        <v>150000</v>
      </c>
      <c r="P1446" t="str">
        <f t="shared" si="57"/>
        <v>2169150000</v>
      </c>
      <c r="Q1446" t="str">
        <f>VLOOKUP(N1446,'Base rates'!$F$2:$H$1126,3,FALSE)</f>
        <v>66-70</v>
      </c>
      <c r="R1446" s="24">
        <f t="shared" si="56"/>
        <v>0.18006767131262291</v>
      </c>
    </row>
    <row r="1447" spans="13:18">
      <c r="M1447">
        <v>21</v>
      </c>
      <c r="N1447" s="1">
        <v>70</v>
      </c>
      <c r="O1447">
        <v>150000</v>
      </c>
      <c r="P1447" t="str">
        <f t="shared" si="57"/>
        <v>2170150000</v>
      </c>
      <c r="Q1447" t="str">
        <f>VLOOKUP(N1447,'Base rates'!$F$2:$H$1126,3,FALSE)</f>
        <v>66-70</v>
      </c>
      <c r="R1447" s="24">
        <f t="shared" si="56"/>
        <v>0.18006767131262291</v>
      </c>
    </row>
    <row r="1448" spans="13:18">
      <c r="M1448">
        <v>21</v>
      </c>
      <c r="N1448" s="1">
        <v>71</v>
      </c>
      <c r="O1448">
        <v>150000</v>
      </c>
      <c r="P1448" t="str">
        <f t="shared" si="57"/>
        <v>2171150000</v>
      </c>
      <c r="Q1448" t="str">
        <f>VLOOKUP(N1448,'Base rates'!$F$2:$H$1126,3,FALSE)</f>
        <v>71-75</v>
      </c>
      <c r="R1448" s="24">
        <f t="shared" si="56"/>
        <v>0.16653386764717681</v>
      </c>
    </row>
    <row r="1449" spans="13:18">
      <c r="M1449">
        <v>21</v>
      </c>
      <c r="N1449" s="1">
        <v>72</v>
      </c>
      <c r="O1449">
        <v>150000</v>
      </c>
      <c r="P1449" t="str">
        <f t="shared" si="57"/>
        <v>2172150000</v>
      </c>
      <c r="Q1449" t="str">
        <f>VLOOKUP(N1449,'Base rates'!$F$2:$H$1126,3,FALSE)</f>
        <v>71-75</v>
      </c>
      <c r="R1449" s="24">
        <f t="shared" si="56"/>
        <v>0.16653386764717681</v>
      </c>
    </row>
    <row r="1450" spans="13:18">
      <c r="M1450">
        <v>21</v>
      </c>
      <c r="N1450" s="1">
        <v>73</v>
      </c>
      <c r="O1450">
        <v>150000</v>
      </c>
      <c r="P1450" t="str">
        <f t="shared" si="57"/>
        <v>2173150000</v>
      </c>
      <c r="Q1450" t="str">
        <f>VLOOKUP(N1450,'Base rates'!$F$2:$H$1126,3,FALSE)</f>
        <v>71-75</v>
      </c>
      <c r="R1450" s="24">
        <f t="shared" si="56"/>
        <v>0.16653386764717681</v>
      </c>
    </row>
    <row r="1451" spans="13:18">
      <c r="M1451">
        <v>21</v>
      </c>
      <c r="N1451" s="1">
        <v>74</v>
      </c>
      <c r="O1451">
        <v>150000</v>
      </c>
      <c r="P1451" t="str">
        <f t="shared" si="57"/>
        <v>2174150000</v>
      </c>
      <c r="Q1451" t="str">
        <f>VLOOKUP(N1451,'Base rates'!$F$2:$H$1126,3,FALSE)</f>
        <v>71-75</v>
      </c>
      <c r="R1451" s="24">
        <f t="shared" si="56"/>
        <v>0.16653386764717681</v>
      </c>
    </row>
    <row r="1452" spans="13:18">
      <c r="M1452">
        <v>21</v>
      </c>
      <c r="N1452" s="1">
        <v>75</v>
      </c>
      <c r="O1452">
        <v>150000</v>
      </c>
      <c r="P1452" t="str">
        <f t="shared" si="57"/>
        <v>2175150000</v>
      </c>
      <c r="Q1452" t="str">
        <f>VLOOKUP(N1452,'Base rates'!$F$2:$H$1126,3,FALSE)</f>
        <v>71-75</v>
      </c>
      <c r="R1452" s="24">
        <f t="shared" si="56"/>
        <v>0.16653386764717681</v>
      </c>
    </row>
    <row r="1453" spans="13:18">
      <c r="M1453">
        <v>21</v>
      </c>
      <c r="N1453" s="1">
        <v>76</v>
      </c>
      <c r="O1453">
        <v>150000</v>
      </c>
      <c r="P1453" t="str">
        <f t="shared" si="57"/>
        <v>2176150000</v>
      </c>
      <c r="Q1453" t="str">
        <f>VLOOKUP(N1453,'Base rates'!$F$2:$H$1126,3,FALSE)</f>
        <v>76-80</v>
      </c>
      <c r="R1453" s="24">
        <f t="shared" si="56"/>
        <v>0.15422181245535527</v>
      </c>
    </row>
    <row r="1454" spans="13:18">
      <c r="M1454">
        <v>21</v>
      </c>
      <c r="N1454" s="1">
        <v>77</v>
      </c>
      <c r="O1454">
        <v>150000</v>
      </c>
      <c r="P1454" t="str">
        <f t="shared" si="57"/>
        <v>2177150000</v>
      </c>
      <c r="Q1454" t="str">
        <f>VLOOKUP(N1454,'Base rates'!$F$2:$H$1126,3,FALSE)</f>
        <v>76-80</v>
      </c>
      <c r="R1454" s="24">
        <f t="shared" si="56"/>
        <v>0.15422181245535527</v>
      </c>
    </row>
    <row r="1455" spans="13:18">
      <c r="M1455">
        <v>21</v>
      </c>
      <c r="N1455" s="1">
        <v>78</v>
      </c>
      <c r="O1455">
        <v>150000</v>
      </c>
      <c r="P1455" t="str">
        <f t="shared" si="57"/>
        <v>2178150000</v>
      </c>
      <c r="Q1455" t="str">
        <f>VLOOKUP(N1455,'Base rates'!$F$2:$H$1126,3,FALSE)</f>
        <v>76-80</v>
      </c>
      <c r="R1455" s="24">
        <f t="shared" si="56"/>
        <v>0.15422181245535527</v>
      </c>
    </row>
    <row r="1456" spans="13:18">
      <c r="M1456">
        <v>21</v>
      </c>
      <c r="N1456" s="1">
        <v>79</v>
      </c>
      <c r="O1456">
        <v>150000</v>
      </c>
      <c r="P1456" t="str">
        <f t="shared" si="57"/>
        <v>2179150000</v>
      </c>
      <c r="Q1456" t="str">
        <f>VLOOKUP(N1456,'Base rates'!$F$2:$H$1126,3,FALSE)</f>
        <v>76-80</v>
      </c>
      <c r="R1456" s="24">
        <f t="shared" si="56"/>
        <v>0.15422181245535527</v>
      </c>
    </row>
    <row r="1457" spans="13:18">
      <c r="M1457">
        <v>21</v>
      </c>
      <c r="N1457" s="1">
        <v>80</v>
      </c>
      <c r="O1457">
        <v>150000</v>
      </c>
      <c r="P1457" t="str">
        <f t="shared" si="57"/>
        <v>2180150000</v>
      </c>
      <c r="Q1457" t="str">
        <f>VLOOKUP(N1457,'Base rates'!$F$2:$H$1126,3,FALSE)</f>
        <v>76-80</v>
      </c>
      <c r="R1457" s="24">
        <f t="shared" si="56"/>
        <v>0.15422181245535527</v>
      </c>
    </row>
    <row r="1458" spans="13:18">
      <c r="M1458">
        <v>21</v>
      </c>
      <c r="N1458" s="1">
        <v>81</v>
      </c>
      <c r="O1458">
        <v>150000</v>
      </c>
      <c r="P1458" t="str">
        <f t="shared" si="57"/>
        <v>2181150000</v>
      </c>
      <c r="Q1458" t="str">
        <f>VLOOKUP(N1458,'Base rates'!$F$2:$H$1126,3,FALSE)</f>
        <v>&gt;80</v>
      </c>
      <c r="R1458" s="24">
        <f t="shared" si="56"/>
        <v>0.1475329093058747</v>
      </c>
    </row>
    <row r="1459" spans="13:18">
      <c r="M1459">
        <v>21</v>
      </c>
      <c r="N1459" s="1">
        <v>82</v>
      </c>
      <c r="O1459">
        <v>150000</v>
      </c>
      <c r="P1459" t="str">
        <f t="shared" si="57"/>
        <v>2182150000</v>
      </c>
      <c r="Q1459" t="str">
        <f>VLOOKUP(N1459,'Base rates'!$F$2:$H$1126,3,FALSE)</f>
        <v>&gt;80</v>
      </c>
      <c r="R1459" s="24">
        <f t="shared" si="56"/>
        <v>0.1475329093058747</v>
      </c>
    </row>
    <row r="1460" spans="13:18">
      <c r="M1460">
        <v>21</v>
      </c>
      <c r="N1460" s="1">
        <v>83</v>
      </c>
      <c r="O1460">
        <v>150000</v>
      </c>
      <c r="P1460" t="str">
        <f t="shared" si="57"/>
        <v>2183150000</v>
      </c>
      <c r="Q1460" t="str">
        <f>VLOOKUP(N1460,'Base rates'!$F$2:$H$1126,3,FALSE)</f>
        <v>&gt;80</v>
      </c>
      <c r="R1460" s="24">
        <f t="shared" si="56"/>
        <v>0.1475329093058747</v>
      </c>
    </row>
    <row r="1461" spans="13:18">
      <c r="M1461">
        <v>21</v>
      </c>
      <c r="N1461" s="1">
        <v>84</v>
      </c>
      <c r="O1461">
        <v>150000</v>
      </c>
      <c r="P1461" t="str">
        <f t="shared" si="57"/>
        <v>2184150000</v>
      </c>
      <c r="Q1461" t="str">
        <f>VLOOKUP(N1461,'Base rates'!$F$2:$H$1126,3,FALSE)</f>
        <v>&gt;80</v>
      </c>
      <c r="R1461" s="24">
        <f t="shared" si="56"/>
        <v>0.1475329093058747</v>
      </c>
    </row>
    <row r="1462" spans="13:18">
      <c r="M1462">
        <v>21</v>
      </c>
      <c r="N1462" s="1">
        <v>85</v>
      </c>
      <c r="O1462">
        <v>150000</v>
      </c>
      <c r="P1462" t="str">
        <f t="shared" si="57"/>
        <v>2185150000</v>
      </c>
      <c r="Q1462" t="str">
        <f>VLOOKUP(N1462,'Base rates'!$F$2:$H$1126,3,FALSE)</f>
        <v>&gt;80</v>
      </c>
      <c r="R1462" s="24">
        <f t="shared" si="56"/>
        <v>0.1475329093058747</v>
      </c>
    </row>
    <row r="1463" spans="13:18">
      <c r="M1463">
        <v>21</v>
      </c>
      <c r="N1463" s="1">
        <v>86</v>
      </c>
      <c r="O1463">
        <v>150000</v>
      </c>
      <c r="P1463" t="str">
        <f t="shared" si="57"/>
        <v>2186150000</v>
      </c>
      <c r="Q1463" t="str">
        <f>VLOOKUP(N1463,'Base rates'!$F$2:$H$1126,3,FALSE)</f>
        <v>&gt;80</v>
      </c>
      <c r="R1463" s="24">
        <f t="shared" si="56"/>
        <v>0.1475329093058747</v>
      </c>
    </row>
    <row r="1464" spans="13:18">
      <c r="M1464">
        <v>21</v>
      </c>
      <c r="N1464" s="1">
        <v>87</v>
      </c>
      <c r="O1464">
        <v>150000</v>
      </c>
      <c r="P1464" t="str">
        <f t="shared" si="57"/>
        <v>2187150000</v>
      </c>
      <c r="Q1464" t="str">
        <f>VLOOKUP(N1464,'Base rates'!$F$2:$H$1126,3,FALSE)</f>
        <v>&gt;80</v>
      </c>
      <c r="R1464" s="24">
        <f t="shared" si="56"/>
        <v>0.1475329093058747</v>
      </c>
    </row>
    <row r="1465" spans="13:18">
      <c r="M1465">
        <v>21</v>
      </c>
      <c r="N1465" s="1">
        <v>88</v>
      </c>
      <c r="O1465">
        <v>150000</v>
      </c>
      <c r="P1465" t="str">
        <f t="shared" si="57"/>
        <v>2188150000</v>
      </c>
      <c r="Q1465" t="str">
        <f>VLOOKUP(N1465,'Base rates'!$F$2:$H$1126,3,FALSE)</f>
        <v>&gt;80</v>
      </c>
      <c r="R1465" s="24">
        <f t="shared" si="56"/>
        <v>0.1475329093058747</v>
      </c>
    </row>
    <row r="1466" spans="13:18">
      <c r="M1466">
        <v>21</v>
      </c>
      <c r="N1466" s="1">
        <v>89</v>
      </c>
      <c r="O1466">
        <v>150000</v>
      </c>
      <c r="P1466" t="str">
        <f t="shared" si="57"/>
        <v>2189150000</v>
      </c>
      <c r="Q1466" t="str">
        <f>VLOOKUP(N1466,'Base rates'!$F$2:$H$1126,3,FALSE)</f>
        <v>&gt;80</v>
      </c>
      <c r="R1466" s="24">
        <f t="shared" si="56"/>
        <v>0.1475329093058747</v>
      </c>
    </row>
    <row r="1467" spans="13:18">
      <c r="M1467">
        <v>21</v>
      </c>
      <c r="N1467" s="1">
        <v>90</v>
      </c>
      <c r="O1467">
        <v>150000</v>
      </c>
      <c r="P1467" t="str">
        <f t="shared" si="57"/>
        <v>2190150000</v>
      </c>
      <c r="Q1467" t="str">
        <f>VLOOKUP(N1467,'Base rates'!$F$2:$H$1126,3,FALSE)</f>
        <v>&gt;80</v>
      </c>
      <c r="R1467" s="24">
        <f t="shared" si="56"/>
        <v>0.1475329093058747</v>
      </c>
    </row>
    <row r="1468" spans="13:18">
      <c r="M1468">
        <v>21</v>
      </c>
      <c r="N1468" s="1">
        <v>91</v>
      </c>
      <c r="O1468">
        <v>150000</v>
      </c>
      <c r="P1468" t="str">
        <f t="shared" si="57"/>
        <v>2191150000</v>
      </c>
      <c r="Q1468" t="str">
        <f>VLOOKUP(N1468,'Base rates'!$F$2:$H$1126,3,FALSE)</f>
        <v>&gt;80</v>
      </c>
      <c r="R1468" s="24">
        <f t="shared" si="56"/>
        <v>0.1475329093058747</v>
      </c>
    </row>
    <row r="1469" spans="13:18">
      <c r="M1469">
        <v>21</v>
      </c>
      <c r="N1469" s="1">
        <v>92</v>
      </c>
      <c r="O1469">
        <v>150000</v>
      </c>
      <c r="P1469" t="str">
        <f t="shared" si="57"/>
        <v>2192150000</v>
      </c>
      <c r="Q1469" t="str">
        <f>VLOOKUP(N1469,'Base rates'!$F$2:$H$1126,3,FALSE)</f>
        <v>&gt;80</v>
      </c>
      <c r="R1469" s="24">
        <f t="shared" si="56"/>
        <v>0.1475329093058747</v>
      </c>
    </row>
    <row r="1470" spans="13:18">
      <c r="M1470">
        <v>21</v>
      </c>
      <c r="N1470" s="1">
        <v>93</v>
      </c>
      <c r="O1470">
        <v>150000</v>
      </c>
      <c r="P1470" t="str">
        <f t="shared" si="57"/>
        <v>2193150000</v>
      </c>
      <c r="Q1470" t="str">
        <f>VLOOKUP(N1470,'Base rates'!$F$2:$H$1126,3,FALSE)</f>
        <v>&gt;80</v>
      </c>
      <c r="R1470" s="24">
        <f t="shared" si="56"/>
        <v>0.1475329093058747</v>
      </c>
    </row>
    <row r="1471" spans="13:18">
      <c r="M1471">
        <v>21</v>
      </c>
      <c r="N1471" s="1">
        <v>94</v>
      </c>
      <c r="O1471">
        <v>150000</v>
      </c>
      <c r="P1471" t="str">
        <f t="shared" si="57"/>
        <v>2194150000</v>
      </c>
      <c r="Q1471" t="str">
        <f>VLOOKUP(N1471,'Base rates'!$F$2:$H$1126,3,FALSE)</f>
        <v>&gt;80</v>
      </c>
      <c r="R1471" s="24">
        <f t="shared" si="56"/>
        <v>0.1475329093058747</v>
      </c>
    </row>
    <row r="1472" spans="13:18">
      <c r="M1472">
        <v>21</v>
      </c>
      <c r="N1472" s="1">
        <v>95</v>
      </c>
      <c r="O1472">
        <v>150000</v>
      </c>
      <c r="P1472" t="str">
        <f t="shared" si="57"/>
        <v>2195150000</v>
      </c>
      <c r="Q1472" t="str">
        <f>VLOOKUP(N1472,'Base rates'!$F$2:$H$1126,3,FALSE)</f>
        <v>&gt;80</v>
      </c>
      <c r="R1472" s="24">
        <f t="shared" si="56"/>
        <v>0.1475329093058747</v>
      </c>
    </row>
    <row r="1473" spans="13:18">
      <c r="M1473">
        <v>21</v>
      </c>
      <c r="N1473" s="1">
        <v>96</v>
      </c>
      <c r="O1473">
        <v>150000</v>
      </c>
      <c r="P1473" t="str">
        <f t="shared" si="57"/>
        <v>2196150000</v>
      </c>
      <c r="Q1473" t="str">
        <f>VLOOKUP(N1473,'Base rates'!$F$2:$H$1126,3,FALSE)</f>
        <v>&gt;80</v>
      </c>
      <c r="R1473" s="24">
        <f t="shared" si="56"/>
        <v>0.1475329093058747</v>
      </c>
    </row>
    <row r="1474" spans="13:18">
      <c r="M1474">
        <v>21</v>
      </c>
      <c r="N1474" s="1">
        <v>97</v>
      </c>
      <c r="O1474">
        <v>150000</v>
      </c>
      <c r="P1474" t="str">
        <f t="shared" si="57"/>
        <v>2197150000</v>
      </c>
      <c r="Q1474" t="str">
        <f>VLOOKUP(N1474,'Base rates'!$F$2:$H$1126,3,FALSE)</f>
        <v>&gt;80</v>
      </c>
      <c r="R1474" s="24">
        <f t="shared" si="56"/>
        <v>0.1475329093058747</v>
      </c>
    </row>
    <row r="1475" spans="13:18">
      <c r="M1475">
        <v>21</v>
      </c>
      <c r="N1475" s="1">
        <v>98</v>
      </c>
      <c r="O1475">
        <v>150000</v>
      </c>
      <c r="P1475" t="str">
        <f t="shared" si="57"/>
        <v>2198150000</v>
      </c>
      <c r="Q1475" t="str">
        <f>VLOOKUP(N1475,'Base rates'!$F$2:$H$1126,3,FALSE)</f>
        <v>&gt;80</v>
      </c>
      <c r="R1475" s="24">
        <f t="shared" ref="R1475:R1538" si="58">VLOOKUP(M1475&amp;O1475&amp;Q1475,$W$2:$X$694,2,FALSE)</f>
        <v>0.1475329093058747</v>
      </c>
    </row>
    <row r="1476" spans="13:18">
      <c r="M1476">
        <v>21</v>
      </c>
      <c r="N1476" s="1">
        <v>99</v>
      </c>
      <c r="O1476">
        <v>150000</v>
      </c>
      <c r="P1476" t="str">
        <f t="shared" ref="P1476:P1539" si="59">M1476&amp;N1476&amp;O1476</f>
        <v>2199150000</v>
      </c>
      <c r="Q1476" t="str">
        <f>VLOOKUP(N1476,'Base rates'!$F$2:$H$1126,3,FALSE)</f>
        <v>&gt;80</v>
      </c>
      <c r="R1476" s="24">
        <f t="shared" si="58"/>
        <v>0.1475329093058747</v>
      </c>
    </row>
    <row r="1477" spans="13:18">
      <c r="M1477">
        <v>21</v>
      </c>
      <c r="N1477" s="1">
        <v>100</v>
      </c>
      <c r="O1477">
        <v>150000</v>
      </c>
      <c r="P1477" t="str">
        <f t="shared" si="59"/>
        <v>21100150000</v>
      </c>
      <c r="Q1477" t="str">
        <f>VLOOKUP(N1477,'Base rates'!$F$2:$H$1126,3,FALSE)</f>
        <v>&gt;80</v>
      </c>
      <c r="R1477" s="24">
        <f t="shared" si="58"/>
        <v>0.1475329093058747</v>
      </c>
    </row>
    <row r="1478" spans="13:18">
      <c r="M1478">
        <v>21</v>
      </c>
      <c r="N1478" s="1">
        <v>101</v>
      </c>
      <c r="O1478">
        <v>150000</v>
      </c>
      <c r="P1478" t="str">
        <f t="shared" si="59"/>
        <v>21101150000</v>
      </c>
      <c r="Q1478" t="str">
        <f>VLOOKUP(N1478,'Base rates'!$F$2:$H$1126,3,FALSE)</f>
        <v>&gt;80</v>
      </c>
      <c r="R1478" s="24">
        <f t="shared" si="58"/>
        <v>0.1475329093058747</v>
      </c>
    </row>
    <row r="1479" spans="13:18">
      <c r="M1479">
        <v>21</v>
      </c>
      <c r="N1479" s="1">
        <v>102</v>
      </c>
      <c r="O1479">
        <v>150000</v>
      </c>
      <c r="P1479" t="str">
        <f t="shared" si="59"/>
        <v>21102150000</v>
      </c>
      <c r="Q1479" t="str">
        <f>VLOOKUP(N1479,'Base rates'!$F$2:$H$1126,3,FALSE)</f>
        <v>&gt;80</v>
      </c>
      <c r="R1479" s="24">
        <f t="shared" si="58"/>
        <v>0.1475329093058747</v>
      </c>
    </row>
    <row r="1480" spans="13:18">
      <c r="M1480">
        <v>21</v>
      </c>
      <c r="N1480" s="1">
        <v>103</v>
      </c>
      <c r="O1480">
        <v>150000</v>
      </c>
      <c r="P1480" t="str">
        <f t="shared" si="59"/>
        <v>21103150000</v>
      </c>
      <c r="Q1480" t="str">
        <f>VLOOKUP(N1480,'Base rates'!$F$2:$H$1126,3,FALSE)</f>
        <v>&gt;80</v>
      </c>
      <c r="R1480" s="24">
        <f t="shared" si="58"/>
        <v>0.1475329093058747</v>
      </c>
    </row>
    <row r="1481" spans="13:18">
      <c r="M1481">
        <v>21</v>
      </c>
      <c r="N1481" s="1">
        <v>104</v>
      </c>
      <c r="O1481">
        <v>150000</v>
      </c>
      <c r="P1481" t="str">
        <f t="shared" si="59"/>
        <v>21104150000</v>
      </c>
      <c r="Q1481" t="str">
        <f>VLOOKUP(N1481,'Base rates'!$F$2:$H$1126,3,FALSE)</f>
        <v>&gt;80</v>
      </c>
      <c r="R1481" s="24">
        <f t="shared" si="58"/>
        <v>0.1475329093058747</v>
      </c>
    </row>
    <row r="1482" spans="13:18">
      <c r="M1482">
        <v>21</v>
      </c>
      <c r="N1482" s="1">
        <v>105</v>
      </c>
      <c r="O1482">
        <v>150000</v>
      </c>
      <c r="P1482" t="str">
        <f t="shared" si="59"/>
        <v>21105150000</v>
      </c>
      <c r="Q1482" t="str">
        <f>VLOOKUP(N1482,'Base rates'!$F$2:$H$1126,3,FALSE)</f>
        <v>&gt;80</v>
      </c>
      <c r="R1482" s="24">
        <f t="shared" si="58"/>
        <v>0.1475329093058747</v>
      </c>
    </row>
    <row r="1483" spans="13:18">
      <c r="M1483">
        <v>21</v>
      </c>
      <c r="N1483" s="1">
        <v>106</v>
      </c>
      <c r="O1483">
        <v>150000</v>
      </c>
      <c r="P1483" t="str">
        <f t="shared" si="59"/>
        <v>21106150000</v>
      </c>
      <c r="Q1483" t="str">
        <f>VLOOKUP(N1483,'Base rates'!$F$2:$H$1126,3,FALSE)</f>
        <v>&gt;80</v>
      </c>
      <c r="R1483" s="24">
        <f t="shared" si="58"/>
        <v>0.1475329093058747</v>
      </c>
    </row>
    <row r="1484" spans="13:18">
      <c r="M1484">
        <v>21</v>
      </c>
      <c r="N1484" s="1">
        <v>107</v>
      </c>
      <c r="O1484">
        <v>150000</v>
      </c>
      <c r="P1484" t="str">
        <f t="shared" si="59"/>
        <v>21107150000</v>
      </c>
      <c r="Q1484" t="str">
        <f>VLOOKUP(N1484,'Base rates'!$F$2:$H$1126,3,FALSE)</f>
        <v>&gt;80</v>
      </c>
      <c r="R1484" s="24">
        <f t="shared" si="58"/>
        <v>0.1475329093058747</v>
      </c>
    </row>
    <row r="1485" spans="13:18">
      <c r="M1485">
        <v>21</v>
      </c>
      <c r="N1485" s="1">
        <v>108</v>
      </c>
      <c r="O1485">
        <v>150000</v>
      </c>
      <c r="P1485" t="str">
        <f t="shared" si="59"/>
        <v>21108150000</v>
      </c>
      <c r="Q1485" t="str">
        <f>VLOOKUP(N1485,'Base rates'!$F$2:$H$1126,3,FALSE)</f>
        <v>&gt;80</v>
      </c>
      <c r="R1485" s="24">
        <f t="shared" si="58"/>
        <v>0.1475329093058747</v>
      </c>
    </row>
    <row r="1486" spans="13:18">
      <c r="M1486">
        <v>21</v>
      </c>
      <c r="N1486" s="1">
        <v>109</v>
      </c>
      <c r="O1486">
        <v>150000</v>
      </c>
      <c r="P1486" t="str">
        <f t="shared" si="59"/>
        <v>21109150000</v>
      </c>
      <c r="Q1486" t="str">
        <f>VLOOKUP(N1486,'Base rates'!$F$2:$H$1126,3,FALSE)</f>
        <v>&gt;80</v>
      </c>
      <c r="R1486" s="24">
        <f t="shared" si="58"/>
        <v>0.1475329093058747</v>
      </c>
    </row>
    <row r="1487" spans="13:18">
      <c r="M1487">
        <v>21</v>
      </c>
      <c r="N1487" s="1">
        <v>110</v>
      </c>
      <c r="O1487">
        <v>150000</v>
      </c>
      <c r="P1487" t="str">
        <f t="shared" si="59"/>
        <v>21110150000</v>
      </c>
      <c r="Q1487" t="str">
        <f>VLOOKUP(N1487,'Base rates'!$F$2:$H$1126,3,FALSE)</f>
        <v>&gt;80</v>
      </c>
      <c r="R1487" s="24">
        <f t="shared" si="58"/>
        <v>0.1475329093058747</v>
      </c>
    </row>
    <row r="1488" spans="13:18">
      <c r="M1488">
        <v>21</v>
      </c>
      <c r="N1488" s="1">
        <v>111</v>
      </c>
      <c r="O1488">
        <v>150000</v>
      </c>
      <c r="P1488" t="str">
        <f t="shared" si="59"/>
        <v>21111150000</v>
      </c>
      <c r="Q1488" t="str">
        <f>VLOOKUP(N1488,'Base rates'!$F$2:$H$1126,3,FALSE)</f>
        <v>&gt;80</v>
      </c>
      <c r="R1488" s="24">
        <f t="shared" si="58"/>
        <v>0.1475329093058747</v>
      </c>
    </row>
    <row r="1489" spans="13:18">
      <c r="M1489">
        <v>21</v>
      </c>
      <c r="N1489" s="1">
        <v>112</v>
      </c>
      <c r="O1489">
        <v>150000</v>
      </c>
      <c r="P1489" t="str">
        <f t="shared" si="59"/>
        <v>21112150000</v>
      </c>
      <c r="Q1489" t="str">
        <f>VLOOKUP(N1489,'Base rates'!$F$2:$H$1126,3,FALSE)</f>
        <v>&gt;80</v>
      </c>
      <c r="R1489" s="24">
        <f t="shared" si="58"/>
        <v>0.1475329093058747</v>
      </c>
    </row>
    <row r="1490" spans="13:18">
      <c r="M1490">
        <v>21</v>
      </c>
      <c r="N1490" s="1">
        <v>113</v>
      </c>
      <c r="O1490">
        <v>150000</v>
      </c>
      <c r="P1490" t="str">
        <f t="shared" si="59"/>
        <v>21113150000</v>
      </c>
      <c r="Q1490" t="str">
        <f>VLOOKUP(N1490,'Base rates'!$F$2:$H$1126,3,FALSE)</f>
        <v>&gt;80</v>
      </c>
      <c r="R1490" s="24">
        <f t="shared" si="58"/>
        <v>0.1475329093058747</v>
      </c>
    </row>
    <row r="1491" spans="13:18">
      <c r="M1491">
        <v>21</v>
      </c>
      <c r="N1491" s="1">
        <v>114</v>
      </c>
      <c r="O1491">
        <v>150000</v>
      </c>
      <c r="P1491" t="str">
        <f t="shared" si="59"/>
        <v>21114150000</v>
      </c>
      <c r="Q1491" t="str">
        <f>VLOOKUP(N1491,'Base rates'!$F$2:$H$1126,3,FALSE)</f>
        <v>&gt;80</v>
      </c>
      <c r="R1491" s="24">
        <f t="shared" si="58"/>
        <v>0.1475329093058747</v>
      </c>
    </row>
    <row r="1492" spans="13:18">
      <c r="M1492">
        <v>21</v>
      </c>
      <c r="N1492" s="1">
        <v>115</v>
      </c>
      <c r="O1492">
        <v>150000</v>
      </c>
      <c r="P1492" t="str">
        <f t="shared" si="59"/>
        <v>21115150000</v>
      </c>
      <c r="Q1492" t="str">
        <f>VLOOKUP(N1492,'Base rates'!$F$2:$H$1126,3,FALSE)</f>
        <v>&gt;80</v>
      </c>
      <c r="R1492" s="24">
        <f t="shared" si="58"/>
        <v>0.1475329093058747</v>
      </c>
    </row>
    <row r="1493" spans="13:18">
      <c r="M1493">
        <v>21</v>
      </c>
      <c r="N1493" s="1">
        <v>116</v>
      </c>
      <c r="O1493">
        <v>150000</v>
      </c>
      <c r="P1493" t="str">
        <f t="shared" si="59"/>
        <v>21116150000</v>
      </c>
      <c r="Q1493" t="str">
        <f>VLOOKUP(N1493,'Base rates'!$F$2:$H$1126,3,FALSE)</f>
        <v>&gt;80</v>
      </c>
      <c r="R1493" s="24">
        <f t="shared" si="58"/>
        <v>0.1475329093058747</v>
      </c>
    </row>
    <row r="1494" spans="13:18">
      <c r="M1494">
        <v>21</v>
      </c>
      <c r="N1494" s="1">
        <v>117</v>
      </c>
      <c r="O1494">
        <v>150000</v>
      </c>
      <c r="P1494" t="str">
        <f t="shared" si="59"/>
        <v>21117150000</v>
      </c>
      <c r="Q1494" t="str">
        <f>VLOOKUP(N1494,'Base rates'!$F$2:$H$1126,3,FALSE)</f>
        <v>&gt;80</v>
      </c>
      <c r="R1494" s="24">
        <f t="shared" si="58"/>
        <v>0.1475329093058747</v>
      </c>
    </row>
    <row r="1495" spans="13:18">
      <c r="M1495">
        <v>21</v>
      </c>
      <c r="N1495" s="1">
        <v>118</v>
      </c>
      <c r="O1495">
        <v>150000</v>
      </c>
      <c r="P1495" t="str">
        <f t="shared" si="59"/>
        <v>21118150000</v>
      </c>
      <c r="Q1495" t="str">
        <f>VLOOKUP(N1495,'Base rates'!$F$2:$H$1126,3,FALSE)</f>
        <v>&gt;80</v>
      </c>
      <c r="R1495" s="24">
        <f t="shared" si="58"/>
        <v>0.1475329093058747</v>
      </c>
    </row>
    <row r="1496" spans="13:18">
      <c r="M1496">
        <v>21</v>
      </c>
      <c r="N1496" s="1">
        <v>119</v>
      </c>
      <c r="O1496">
        <v>150000</v>
      </c>
      <c r="P1496" t="str">
        <f t="shared" si="59"/>
        <v>21119150000</v>
      </c>
      <c r="Q1496" t="str">
        <f>VLOOKUP(N1496,'Base rates'!$F$2:$H$1126,3,FALSE)</f>
        <v>&gt;80</v>
      </c>
      <c r="R1496" s="24">
        <f t="shared" si="58"/>
        <v>0.1475329093058747</v>
      </c>
    </row>
    <row r="1497" spans="13:18">
      <c r="M1497">
        <v>21</v>
      </c>
      <c r="N1497" s="1">
        <v>120</v>
      </c>
      <c r="O1497">
        <v>150000</v>
      </c>
      <c r="P1497" t="str">
        <f t="shared" si="59"/>
        <v>21120150000</v>
      </c>
      <c r="Q1497" t="str">
        <f>VLOOKUP(N1497,'Base rates'!$F$2:$H$1126,3,FALSE)</f>
        <v>&gt;80</v>
      </c>
      <c r="R1497" s="24">
        <f t="shared" si="58"/>
        <v>0.1475329093058747</v>
      </c>
    </row>
    <row r="1498" spans="13:18">
      <c r="M1498">
        <v>21</v>
      </c>
      <c r="N1498" s="1">
        <v>121</v>
      </c>
      <c r="O1498">
        <v>150000</v>
      </c>
      <c r="P1498" t="str">
        <f t="shared" si="59"/>
        <v>21121150000</v>
      </c>
      <c r="Q1498" t="str">
        <f>VLOOKUP(N1498,'Base rates'!$F$2:$H$1126,3,FALSE)</f>
        <v>&gt;80</v>
      </c>
      <c r="R1498" s="24">
        <f t="shared" si="58"/>
        <v>0.1475329093058747</v>
      </c>
    </row>
    <row r="1499" spans="13:18">
      <c r="M1499">
        <v>21</v>
      </c>
      <c r="N1499" s="1">
        <v>122</v>
      </c>
      <c r="O1499">
        <v>150000</v>
      </c>
      <c r="P1499" t="str">
        <f t="shared" si="59"/>
        <v>21122150000</v>
      </c>
      <c r="Q1499" t="str">
        <f>VLOOKUP(N1499,'Base rates'!$F$2:$H$1126,3,FALSE)</f>
        <v>&gt;80</v>
      </c>
      <c r="R1499" s="24">
        <f t="shared" si="58"/>
        <v>0.1475329093058747</v>
      </c>
    </row>
    <row r="1500" spans="13:18">
      <c r="M1500">
        <v>21</v>
      </c>
      <c r="N1500" s="1">
        <v>123</v>
      </c>
      <c r="O1500">
        <v>150000</v>
      </c>
      <c r="P1500" t="str">
        <f t="shared" si="59"/>
        <v>21123150000</v>
      </c>
      <c r="Q1500" t="str">
        <f>VLOOKUP(N1500,'Base rates'!$F$2:$H$1126,3,FALSE)</f>
        <v>&gt;80</v>
      </c>
      <c r="R1500" s="24">
        <f t="shared" si="58"/>
        <v>0.1475329093058747</v>
      </c>
    </row>
    <row r="1501" spans="13:18">
      <c r="M1501">
        <v>21</v>
      </c>
      <c r="N1501" s="1">
        <v>124</v>
      </c>
      <c r="O1501">
        <v>150000</v>
      </c>
      <c r="P1501" t="str">
        <f t="shared" si="59"/>
        <v>21124150000</v>
      </c>
      <c r="Q1501" t="str">
        <f>VLOOKUP(N1501,'Base rates'!$F$2:$H$1126,3,FALSE)</f>
        <v>&gt;80</v>
      </c>
      <c r="R1501" s="24">
        <f t="shared" si="58"/>
        <v>0.1475329093058747</v>
      </c>
    </row>
    <row r="1502" spans="13:18">
      <c r="M1502">
        <v>21</v>
      </c>
      <c r="N1502" s="1">
        <v>125</v>
      </c>
      <c r="O1502">
        <v>150000</v>
      </c>
      <c r="P1502" t="str">
        <f t="shared" si="59"/>
        <v>21125150000</v>
      </c>
      <c r="Q1502" t="str">
        <f>VLOOKUP(N1502,'Base rates'!$F$2:$H$1126,3,FALSE)</f>
        <v>&gt;80</v>
      </c>
      <c r="R1502" s="24">
        <f t="shared" si="58"/>
        <v>0.1475329093058747</v>
      </c>
    </row>
    <row r="1503" spans="13:18">
      <c r="M1503">
        <v>22</v>
      </c>
      <c r="N1503" s="1">
        <v>1</v>
      </c>
      <c r="O1503">
        <v>150000</v>
      </c>
      <c r="P1503" t="str">
        <f t="shared" si="59"/>
        <v>221150000</v>
      </c>
      <c r="Q1503" t="str">
        <f>VLOOKUP(N1503,'Base rates'!$F$2:$H$1126,3,FALSE)</f>
        <v>6-25</v>
      </c>
      <c r="R1503" s="24">
        <f t="shared" si="58"/>
        <v>0.48325431974883115</v>
      </c>
    </row>
    <row r="1504" spans="13:18">
      <c r="M1504">
        <v>22</v>
      </c>
      <c r="N1504" s="1">
        <v>2</v>
      </c>
      <c r="O1504">
        <v>150000</v>
      </c>
      <c r="P1504" t="str">
        <f t="shared" si="59"/>
        <v>222150000</v>
      </c>
      <c r="Q1504" t="str">
        <f>VLOOKUP(N1504,'Base rates'!$F$2:$H$1126,3,FALSE)</f>
        <v>6-25</v>
      </c>
      <c r="R1504" s="24">
        <f t="shared" si="58"/>
        <v>0.48325431974883115</v>
      </c>
    </row>
    <row r="1505" spans="13:18">
      <c r="M1505">
        <v>22</v>
      </c>
      <c r="N1505" s="1">
        <v>3</v>
      </c>
      <c r="O1505">
        <v>150000</v>
      </c>
      <c r="P1505" t="str">
        <f t="shared" si="59"/>
        <v>223150000</v>
      </c>
      <c r="Q1505" t="str">
        <f>VLOOKUP(N1505,'Base rates'!$F$2:$H$1126,3,FALSE)</f>
        <v>6-25</v>
      </c>
      <c r="R1505" s="24">
        <f t="shared" si="58"/>
        <v>0.48325431974883115</v>
      </c>
    </row>
    <row r="1506" spans="13:18">
      <c r="M1506">
        <v>22</v>
      </c>
      <c r="N1506" s="1">
        <v>4</v>
      </c>
      <c r="O1506">
        <v>150000</v>
      </c>
      <c r="P1506" t="str">
        <f t="shared" si="59"/>
        <v>224150000</v>
      </c>
      <c r="Q1506" t="str">
        <f>VLOOKUP(N1506,'Base rates'!$F$2:$H$1126,3,FALSE)</f>
        <v>6-25</v>
      </c>
      <c r="R1506" s="24">
        <f t="shared" si="58"/>
        <v>0.48325431974883115</v>
      </c>
    </row>
    <row r="1507" spans="13:18">
      <c r="M1507">
        <v>22</v>
      </c>
      <c r="N1507" s="1">
        <v>5</v>
      </c>
      <c r="O1507">
        <v>150000</v>
      </c>
      <c r="P1507" t="str">
        <f t="shared" si="59"/>
        <v>225150000</v>
      </c>
      <c r="Q1507" t="str">
        <f>VLOOKUP(N1507,'Base rates'!$F$2:$H$1126,3,FALSE)</f>
        <v>6-25</v>
      </c>
      <c r="R1507" s="24">
        <f t="shared" si="58"/>
        <v>0.48325431974883115</v>
      </c>
    </row>
    <row r="1508" spans="13:18">
      <c r="M1508">
        <v>22</v>
      </c>
      <c r="N1508" s="1">
        <v>6</v>
      </c>
      <c r="O1508">
        <v>150000</v>
      </c>
      <c r="P1508" t="str">
        <f t="shared" si="59"/>
        <v>226150000</v>
      </c>
      <c r="Q1508" t="str">
        <f>VLOOKUP(N1508,'Base rates'!$F$2:$H$1126,3,FALSE)</f>
        <v>6-25</v>
      </c>
      <c r="R1508" s="24">
        <f t="shared" si="58"/>
        <v>0.48325431974883115</v>
      </c>
    </row>
    <row r="1509" spans="13:18">
      <c r="M1509">
        <v>22</v>
      </c>
      <c r="N1509" s="1">
        <v>7</v>
      </c>
      <c r="O1509">
        <v>150000</v>
      </c>
      <c r="P1509" t="str">
        <f t="shared" si="59"/>
        <v>227150000</v>
      </c>
      <c r="Q1509" t="str">
        <f>VLOOKUP(N1509,'Base rates'!$F$2:$H$1126,3,FALSE)</f>
        <v>6-25</v>
      </c>
      <c r="R1509" s="24">
        <f t="shared" si="58"/>
        <v>0.48325431974883115</v>
      </c>
    </row>
    <row r="1510" spans="13:18">
      <c r="M1510">
        <v>22</v>
      </c>
      <c r="N1510" s="1">
        <v>8</v>
      </c>
      <c r="O1510">
        <v>150000</v>
      </c>
      <c r="P1510" t="str">
        <f t="shared" si="59"/>
        <v>228150000</v>
      </c>
      <c r="Q1510" t="str">
        <f>VLOOKUP(N1510,'Base rates'!$F$2:$H$1126,3,FALSE)</f>
        <v>6-25</v>
      </c>
      <c r="R1510" s="24">
        <f t="shared" si="58"/>
        <v>0.48325431974883115</v>
      </c>
    </row>
    <row r="1511" spans="13:18">
      <c r="M1511">
        <v>22</v>
      </c>
      <c r="N1511" s="1">
        <v>9</v>
      </c>
      <c r="O1511">
        <v>150000</v>
      </c>
      <c r="P1511" t="str">
        <f t="shared" si="59"/>
        <v>229150000</v>
      </c>
      <c r="Q1511" t="str">
        <f>VLOOKUP(N1511,'Base rates'!$F$2:$H$1126,3,FALSE)</f>
        <v>6-25</v>
      </c>
      <c r="R1511" s="24">
        <f t="shared" si="58"/>
        <v>0.48325431974883115</v>
      </c>
    </row>
    <row r="1512" spans="13:18">
      <c r="M1512">
        <v>22</v>
      </c>
      <c r="N1512" s="1">
        <v>10</v>
      </c>
      <c r="O1512">
        <v>150000</v>
      </c>
      <c r="P1512" t="str">
        <f t="shared" si="59"/>
        <v>2210150000</v>
      </c>
      <c r="Q1512" t="str">
        <f>VLOOKUP(N1512,'Base rates'!$F$2:$H$1126,3,FALSE)</f>
        <v>6-25</v>
      </c>
      <c r="R1512" s="24">
        <f t="shared" si="58"/>
        <v>0.48325431974883115</v>
      </c>
    </row>
    <row r="1513" spans="13:18">
      <c r="M1513">
        <v>22</v>
      </c>
      <c r="N1513" s="1">
        <v>11</v>
      </c>
      <c r="O1513">
        <v>150000</v>
      </c>
      <c r="P1513" t="str">
        <f t="shared" si="59"/>
        <v>2211150000</v>
      </c>
      <c r="Q1513" t="str">
        <f>VLOOKUP(N1513,'Base rates'!$F$2:$H$1126,3,FALSE)</f>
        <v>6-25</v>
      </c>
      <c r="R1513" s="24">
        <f t="shared" si="58"/>
        <v>0.48325431974883115</v>
      </c>
    </row>
    <row r="1514" spans="13:18">
      <c r="M1514">
        <v>22</v>
      </c>
      <c r="N1514" s="1">
        <v>12</v>
      </c>
      <c r="O1514">
        <v>150000</v>
      </c>
      <c r="P1514" t="str">
        <f t="shared" si="59"/>
        <v>2212150000</v>
      </c>
      <c r="Q1514" t="str">
        <f>VLOOKUP(N1514,'Base rates'!$F$2:$H$1126,3,FALSE)</f>
        <v>6-25</v>
      </c>
      <c r="R1514" s="24">
        <f t="shared" si="58"/>
        <v>0.48325431974883115</v>
      </c>
    </row>
    <row r="1515" spans="13:18">
      <c r="M1515">
        <v>22</v>
      </c>
      <c r="N1515" s="1">
        <v>13</v>
      </c>
      <c r="O1515">
        <v>150000</v>
      </c>
      <c r="P1515" t="str">
        <f t="shared" si="59"/>
        <v>2213150000</v>
      </c>
      <c r="Q1515" t="str">
        <f>VLOOKUP(N1515,'Base rates'!$F$2:$H$1126,3,FALSE)</f>
        <v>6-25</v>
      </c>
      <c r="R1515" s="24">
        <f t="shared" si="58"/>
        <v>0.48325431974883115</v>
      </c>
    </row>
    <row r="1516" spans="13:18">
      <c r="M1516">
        <v>22</v>
      </c>
      <c r="N1516" s="1">
        <v>14</v>
      </c>
      <c r="O1516">
        <v>150000</v>
      </c>
      <c r="P1516" t="str">
        <f t="shared" si="59"/>
        <v>2214150000</v>
      </c>
      <c r="Q1516" t="str">
        <f>VLOOKUP(N1516,'Base rates'!$F$2:$H$1126,3,FALSE)</f>
        <v>6-25</v>
      </c>
      <c r="R1516" s="24">
        <f t="shared" si="58"/>
        <v>0.48325431974883115</v>
      </c>
    </row>
    <row r="1517" spans="13:18">
      <c r="M1517">
        <v>22</v>
      </c>
      <c r="N1517" s="1">
        <v>15</v>
      </c>
      <c r="O1517">
        <v>150000</v>
      </c>
      <c r="P1517" t="str">
        <f t="shared" si="59"/>
        <v>2215150000</v>
      </c>
      <c r="Q1517" t="str">
        <f>VLOOKUP(N1517,'Base rates'!$F$2:$H$1126,3,FALSE)</f>
        <v>6-25</v>
      </c>
      <c r="R1517" s="24">
        <f t="shared" si="58"/>
        <v>0.48325431974883115</v>
      </c>
    </row>
    <row r="1518" spans="13:18">
      <c r="M1518">
        <v>22</v>
      </c>
      <c r="N1518" s="1">
        <v>16</v>
      </c>
      <c r="O1518">
        <v>150000</v>
      </c>
      <c r="P1518" t="str">
        <f t="shared" si="59"/>
        <v>2216150000</v>
      </c>
      <c r="Q1518" t="str">
        <f>VLOOKUP(N1518,'Base rates'!$F$2:$H$1126,3,FALSE)</f>
        <v>6-25</v>
      </c>
      <c r="R1518" s="24">
        <f t="shared" si="58"/>
        <v>0.48325431974883115</v>
      </c>
    </row>
    <row r="1519" spans="13:18">
      <c r="M1519">
        <v>22</v>
      </c>
      <c r="N1519" s="1">
        <v>17</v>
      </c>
      <c r="O1519">
        <v>150000</v>
      </c>
      <c r="P1519" t="str">
        <f t="shared" si="59"/>
        <v>2217150000</v>
      </c>
      <c r="Q1519" t="str">
        <f>VLOOKUP(N1519,'Base rates'!$F$2:$H$1126,3,FALSE)</f>
        <v>6-25</v>
      </c>
      <c r="R1519" s="24">
        <f t="shared" si="58"/>
        <v>0.48325431974883115</v>
      </c>
    </row>
    <row r="1520" spans="13:18">
      <c r="M1520">
        <v>22</v>
      </c>
      <c r="N1520" s="1">
        <v>18</v>
      </c>
      <c r="O1520">
        <v>150000</v>
      </c>
      <c r="P1520" t="str">
        <f t="shared" si="59"/>
        <v>2218150000</v>
      </c>
      <c r="Q1520" t="str">
        <f>VLOOKUP(N1520,'Base rates'!$F$2:$H$1126,3,FALSE)</f>
        <v>6-25</v>
      </c>
      <c r="R1520" s="24">
        <f t="shared" si="58"/>
        <v>0.48325431974883115</v>
      </c>
    </row>
    <row r="1521" spans="13:18">
      <c r="M1521">
        <v>22</v>
      </c>
      <c r="N1521" s="1">
        <v>19</v>
      </c>
      <c r="O1521">
        <v>150000</v>
      </c>
      <c r="P1521" t="str">
        <f t="shared" si="59"/>
        <v>2219150000</v>
      </c>
      <c r="Q1521" t="str">
        <f>VLOOKUP(N1521,'Base rates'!$F$2:$H$1126,3,FALSE)</f>
        <v>6-25</v>
      </c>
      <c r="R1521" s="24">
        <f t="shared" si="58"/>
        <v>0.48325431974883115</v>
      </c>
    </row>
    <row r="1522" spans="13:18">
      <c r="M1522">
        <v>22</v>
      </c>
      <c r="N1522" s="1">
        <v>20</v>
      </c>
      <c r="O1522">
        <v>150000</v>
      </c>
      <c r="P1522" t="str">
        <f t="shared" si="59"/>
        <v>2220150000</v>
      </c>
      <c r="Q1522" t="str">
        <f>VLOOKUP(N1522,'Base rates'!$F$2:$H$1126,3,FALSE)</f>
        <v>6-25</v>
      </c>
      <c r="R1522" s="24">
        <f t="shared" si="58"/>
        <v>0.48325431974883115</v>
      </c>
    </row>
    <row r="1523" spans="13:18">
      <c r="M1523">
        <v>22</v>
      </c>
      <c r="N1523" s="1">
        <v>21</v>
      </c>
      <c r="O1523">
        <v>150000</v>
      </c>
      <c r="P1523" t="str">
        <f t="shared" si="59"/>
        <v>2221150000</v>
      </c>
      <c r="Q1523" t="str">
        <f>VLOOKUP(N1523,'Base rates'!$F$2:$H$1126,3,FALSE)</f>
        <v>6-25</v>
      </c>
      <c r="R1523" s="24">
        <f t="shared" si="58"/>
        <v>0.48325431974883115</v>
      </c>
    </row>
    <row r="1524" spans="13:18">
      <c r="M1524">
        <v>22</v>
      </c>
      <c r="N1524" s="1">
        <v>22</v>
      </c>
      <c r="O1524">
        <v>150000</v>
      </c>
      <c r="P1524" t="str">
        <f t="shared" si="59"/>
        <v>2222150000</v>
      </c>
      <c r="Q1524" t="str">
        <f>VLOOKUP(N1524,'Base rates'!$F$2:$H$1126,3,FALSE)</f>
        <v>6-25</v>
      </c>
      <c r="R1524" s="24">
        <f t="shared" si="58"/>
        <v>0.48325431974883115</v>
      </c>
    </row>
    <row r="1525" spans="13:18">
      <c r="M1525">
        <v>22</v>
      </c>
      <c r="N1525" s="1">
        <v>23</v>
      </c>
      <c r="O1525">
        <v>150000</v>
      </c>
      <c r="P1525" t="str">
        <f t="shared" si="59"/>
        <v>2223150000</v>
      </c>
      <c r="Q1525" t="str">
        <f>VLOOKUP(N1525,'Base rates'!$F$2:$H$1126,3,FALSE)</f>
        <v>6-25</v>
      </c>
      <c r="R1525" s="24">
        <f t="shared" si="58"/>
        <v>0.48325431974883115</v>
      </c>
    </row>
    <row r="1526" spans="13:18">
      <c r="M1526">
        <v>22</v>
      </c>
      <c r="N1526" s="1">
        <v>24</v>
      </c>
      <c r="O1526">
        <v>150000</v>
      </c>
      <c r="P1526" t="str">
        <f t="shared" si="59"/>
        <v>2224150000</v>
      </c>
      <c r="Q1526" t="str">
        <f>VLOOKUP(N1526,'Base rates'!$F$2:$H$1126,3,FALSE)</f>
        <v>6-25</v>
      </c>
      <c r="R1526" s="24">
        <f t="shared" si="58"/>
        <v>0.48325431974883115</v>
      </c>
    </row>
    <row r="1527" spans="13:18">
      <c r="M1527">
        <v>22</v>
      </c>
      <c r="N1527" s="1">
        <v>25</v>
      </c>
      <c r="O1527">
        <v>150000</v>
      </c>
      <c r="P1527" t="str">
        <f t="shared" si="59"/>
        <v>2225150000</v>
      </c>
      <c r="Q1527" t="str">
        <f>VLOOKUP(N1527,'Base rates'!$F$2:$H$1126,3,FALSE)</f>
        <v>6-25</v>
      </c>
      <c r="R1527" s="24">
        <f t="shared" si="58"/>
        <v>0.48325431974883115</v>
      </c>
    </row>
    <row r="1528" spans="13:18">
      <c r="M1528">
        <v>22</v>
      </c>
      <c r="N1528" s="1">
        <v>26</v>
      </c>
      <c r="O1528">
        <v>150000</v>
      </c>
      <c r="P1528" t="str">
        <f t="shared" si="59"/>
        <v>2226150000</v>
      </c>
      <c r="Q1528" t="str">
        <f>VLOOKUP(N1528,'Base rates'!$F$2:$H$1126,3,FALSE)</f>
        <v>26-35</v>
      </c>
      <c r="R1528" s="24">
        <f t="shared" si="58"/>
        <v>0.4760151637623975</v>
      </c>
    </row>
    <row r="1529" spans="13:18">
      <c r="M1529">
        <v>22</v>
      </c>
      <c r="N1529" s="1">
        <v>27</v>
      </c>
      <c r="O1529">
        <v>150000</v>
      </c>
      <c r="P1529" t="str">
        <f t="shared" si="59"/>
        <v>2227150000</v>
      </c>
      <c r="Q1529" t="str">
        <f>VLOOKUP(N1529,'Base rates'!$F$2:$H$1126,3,FALSE)</f>
        <v>26-35</v>
      </c>
      <c r="R1529" s="24">
        <f t="shared" si="58"/>
        <v>0.4760151637623975</v>
      </c>
    </row>
    <row r="1530" spans="13:18">
      <c r="M1530">
        <v>22</v>
      </c>
      <c r="N1530" s="1">
        <v>28</v>
      </c>
      <c r="O1530">
        <v>150000</v>
      </c>
      <c r="P1530" t="str">
        <f t="shared" si="59"/>
        <v>2228150000</v>
      </c>
      <c r="Q1530" t="str">
        <f>VLOOKUP(N1530,'Base rates'!$F$2:$H$1126,3,FALSE)</f>
        <v>26-35</v>
      </c>
      <c r="R1530" s="24">
        <f t="shared" si="58"/>
        <v>0.4760151637623975</v>
      </c>
    </row>
    <row r="1531" spans="13:18">
      <c r="M1531">
        <v>22</v>
      </c>
      <c r="N1531" s="1">
        <v>29</v>
      </c>
      <c r="O1531">
        <v>150000</v>
      </c>
      <c r="P1531" t="str">
        <f t="shared" si="59"/>
        <v>2229150000</v>
      </c>
      <c r="Q1531" t="str">
        <f>VLOOKUP(N1531,'Base rates'!$F$2:$H$1126,3,FALSE)</f>
        <v>26-35</v>
      </c>
      <c r="R1531" s="24">
        <f t="shared" si="58"/>
        <v>0.4760151637623975</v>
      </c>
    </row>
    <row r="1532" spans="13:18">
      <c r="M1532">
        <v>22</v>
      </c>
      <c r="N1532" s="1">
        <v>30</v>
      </c>
      <c r="O1532">
        <v>150000</v>
      </c>
      <c r="P1532" t="str">
        <f t="shared" si="59"/>
        <v>2230150000</v>
      </c>
      <c r="Q1532" t="str">
        <f>VLOOKUP(N1532,'Base rates'!$F$2:$H$1126,3,FALSE)</f>
        <v>26-35</v>
      </c>
      <c r="R1532" s="24">
        <f t="shared" si="58"/>
        <v>0.4760151637623975</v>
      </c>
    </row>
    <row r="1533" spans="13:18">
      <c r="M1533">
        <v>22</v>
      </c>
      <c r="N1533" s="1">
        <v>31</v>
      </c>
      <c r="O1533">
        <v>150000</v>
      </c>
      <c r="P1533" t="str">
        <f t="shared" si="59"/>
        <v>2231150000</v>
      </c>
      <c r="Q1533" t="str">
        <f>VLOOKUP(N1533,'Base rates'!$F$2:$H$1126,3,FALSE)</f>
        <v>26-35</v>
      </c>
      <c r="R1533" s="24">
        <f t="shared" si="58"/>
        <v>0.4760151637623975</v>
      </c>
    </row>
    <row r="1534" spans="13:18">
      <c r="M1534">
        <v>22</v>
      </c>
      <c r="N1534" s="1">
        <v>32</v>
      </c>
      <c r="O1534">
        <v>150000</v>
      </c>
      <c r="P1534" t="str">
        <f t="shared" si="59"/>
        <v>2232150000</v>
      </c>
      <c r="Q1534" t="str">
        <f>VLOOKUP(N1534,'Base rates'!$F$2:$H$1126,3,FALSE)</f>
        <v>26-35</v>
      </c>
      <c r="R1534" s="24">
        <f t="shared" si="58"/>
        <v>0.4760151637623975</v>
      </c>
    </row>
    <row r="1535" spans="13:18">
      <c r="M1535">
        <v>22</v>
      </c>
      <c r="N1535" s="1">
        <v>33</v>
      </c>
      <c r="O1535">
        <v>150000</v>
      </c>
      <c r="P1535" t="str">
        <f t="shared" si="59"/>
        <v>2233150000</v>
      </c>
      <c r="Q1535" t="str">
        <f>VLOOKUP(N1535,'Base rates'!$F$2:$H$1126,3,FALSE)</f>
        <v>26-35</v>
      </c>
      <c r="R1535" s="24">
        <f t="shared" si="58"/>
        <v>0.4760151637623975</v>
      </c>
    </row>
    <row r="1536" spans="13:18">
      <c r="M1536">
        <v>22</v>
      </c>
      <c r="N1536" s="1">
        <v>34</v>
      </c>
      <c r="O1536">
        <v>150000</v>
      </c>
      <c r="P1536" t="str">
        <f t="shared" si="59"/>
        <v>2234150000</v>
      </c>
      <c r="Q1536" t="str">
        <f>VLOOKUP(N1536,'Base rates'!$F$2:$H$1126,3,FALSE)</f>
        <v>26-35</v>
      </c>
      <c r="R1536" s="24">
        <f t="shared" si="58"/>
        <v>0.4760151637623975</v>
      </c>
    </row>
    <row r="1537" spans="13:18">
      <c r="M1537">
        <v>22</v>
      </c>
      <c r="N1537" s="1">
        <v>35</v>
      </c>
      <c r="O1537">
        <v>150000</v>
      </c>
      <c r="P1537" t="str">
        <f t="shared" si="59"/>
        <v>2235150000</v>
      </c>
      <c r="Q1537" t="str">
        <f>VLOOKUP(N1537,'Base rates'!$F$2:$H$1126,3,FALSE)</f>
        <v>26-35</v>
      </c>
      <c r="R1537" s="24">
        <f t="shared" si="58"/>
        <v>0.4760151637623975</v>
      </c>
    </row>
    <row r="1538" spans="13:18">
      <c r="M1538">
        <v>22</v>
      </c>
      <c r="N1538" s="1">
        <v>36</v>
      </c>
      <c r="O1538">
        <v>150000</v>
      </c>
      <c r="P1538" t="str">
        <f t="shared" si="59"/>
        <v>2236150000</v>
      </c>
      <c r="Q1538" t="str">
        <f>VLOOKUP(N1538,'Base rates'!$F$2:$H$1126,3,FALSE)</f>
        <v>36-45</v>
      </c>
      <c r="R1538" s="24">
        <f t="shared" si="58"/>
        <v>0.46728244106750827</v>
      </c>
    </row>
    <row r="1539" spans="13:18">
      <c r="M1539">
        <v>22</v>
      </c>
      <c r="N1539" s="1">
        <v>37</v>
      </c>
      <c r="O1539">
        <v>150000</v>
      </c>
      <c r="P1539" t="str">
        <f t="shared" si="59"/>
        <v>2237150000</v>
      </c>
      <c r="Q1539" t="str">
        <f>VLOOKUP(N1539,'Base rates'!$F$2:$H$1126,3,FALSE)</f>
        <v>36-45</v>
      </c>
      <c r="R1539" s="24">
        <f t="shared" ref="R1539:R1602" si="60">VLOOKUP(M1539&amp;O1539&amp;Q1539,$W$2:$X$694,2,FALSE)</f>
        <v>0.46728244106750827</v>
      </c>
    </row>
    <row r="1540" spans="13:18">
      <c r="M1540">
        <v>22</v>
      </c>
      <c r="N1540" s="1">
        <v>38</v>
      </c>
      <c r="O1540">
        <v>150000</v>
      </c>
      <c r="P1540" t="str">
        <f t="shared" ref="P1540:P1603" si="61">M1540&amp;N1540&amp;O1540</f>
        <v>2238150000</v>
      </c>
      <c r="Q1540" t="str">
        <f>VLOOKUP(N1540,'Base rates'!$F$2:$H$1126,3,FALSE)</f>
        <v>36-45</v>
      </c>
      <c r="R1540" s="24">
        <f t="shared" si="60"/>
        <v>0.46728244106750827</v>
      </c>
    </row>
    <row r="1541" spans="13:18">
      <c r="M1541">
        <v>22</v>
      </c>
      <c r="N1541" s="1">
        <v>39</v>
      </c>
      <c r="O1541">
        <v>150000</v>
      </c>
      <c r="P1541" t="str">
        <f t="shared" si="61"/>
        <v>2239150000</v>
      </c>
      <c r="Q1541" t="str">
        <f>VLOOKUP(N1541,'Base rates'!$F$2:$H$1126,3,FALSE)</f>
        <v>36-45</v>
      </c>
      <c r="R1541" s="24">
        <f t="shared" si="60"/>
        <v>0.46728244106750827</v>
      </c>
    </row>
    <row r="1542" spans="13:18">
      <c r="M1542">
        <v>22</v>
      </c>
      <c r="N1542" s="1">
        <v>40</v>
      </c>
      <c r="O1542">
        <v>150000</v>
      </c>
      <c r="P1542" t="str">
        <f t="shared" si="61"/>
        <v>2240150000</v>
      </c>
      <c r="Q1542" t="str">
        <f>VLOOKUP(N1542,'Base rates'!$F$2:$H$1126,3,FALSE)</f>
        <v>36-45</v>
      </c>
      <c r="R1542" s="24">
        <f t="shared" si="60"/>
        <v>0.46728244106750827</v>
      </c>
    </row>
    <row r="1543" spans="13:18">
      <c r="M1543">
        <v>22</v>
      </c>
      <c r="N1543" s="1">
        <v>41</v>
      </c>
      <c r="O1543">
        <v>150000</v>
      </c>
      <c r="P1543" t="str">
        <f t="shared" si="61"/>
        <v>2241150000</v>
      </c>
      <c r="Q1543" t="str">
        <f>VLOOKUP(N1543,'Base rates'!$F$2:$H$1126,3,FALSE)</f>
        <v>36-45</v>
      </c>
      <c r="R1543" s="24">
        <f t="shared" si="60"/>
        <v>0.46728244106750827</v>
      </c>
    </row>
    <row r="1544" spans="13:18">
      <c r="M1544">
        <v>22</v>
      </c>
      <c r="N1544" s="1">
        <v>42</v>
      </c>
      <c r="O1544">
        <v>150000</v>
      </c>
      <c r="P1544" t="str">
        <f t="shared" si="61"/>
        <v>2242150000</v>
      </c>
      <c r="Q1544" t="str">
        <f>VLOOKUP(N1544,'Base rates'!$F$2:$H$1126,3,FALSE)</f>
        <v>36-45</v>
      </c>
      <c r="R1544" s="24">
        <f t="shared" si="60"/>
        <v>0.46728244106750827</v>
      </c>
    </row>
    <row r="1545" spans="13:18">
      <c r="M1545">
        <v>22</v>
      </c>
      <c r="N1545" s="1">
        <v>43</v>
      </c>
      <c r="O1545">
        <v>150000</v>
      </c>
      <c r="P1545" t="str">
        <f t="shared" si="61"/>
        <v>2243150000</v>
      </c>
      <c r="Q1545" t="str">
        <f>VLOOKUP(N1545,'Base rates'!$F$2:$H$1126,3,FALSE)</f>
        <v>36-45</v>
      </c>
      <c r="R1545" s="24">
        <f t="shared" si="60"/>
        <v>0.46728244106750827</v>
      </c>
    </row>
    <row r="1546" spans="13:18">
      <c r="M1546">
        <v>22</v>
      </c>
      <c r="N1546" s="1">
        <v>44</v>
      </c>
      <c r="O1546">
        <v>150000</v>
      </c>
      <c r="P1546" t="str">
        <f t="shared" si="61"/>
        <v>2244150000</v>
      </c>
      <c r="Q1546" t="str">
        <f>VLOOKUP(N1546,'Base rates'!$F$2:$H$1126,3,FALSE)</f>
        <v>36-45</v>
      </c>
      <c r="R1546" s="24">
        <f t="shared" si="60"/>
        <v>0.46728244106750827</v>
      </c>
    </row>
    <row r="1547" spans="13:18">
      <c r="M1547">
        <v>22</v>
      </c>
      <c r="N1547" s="1">
        <v>45</v>
      </c>
      <c r="O1547">
        <v>150000</v>
      </c>
      <c r="P1547" t="str">
        <f t="shared" si="61"/>
        <v>2245150000</v>
      </c>
      <c r="Q1547" t="str">
        <f>VLOOKUP(N1547,'Base rates'!$F$2:$H$1126,3,FALSE)</f>
        <v>36-45</v>
      </c>
      <c r="R1547" s="24">
        <f t="shared" si="60"/>
        <v>0.46728244106750827</v>
      </c>
    </row>
    <row r="1548" spans="13:18">
      <c r="M1548">
        <v>22</v>
      </c>
      <c r="N1548" s="1">
        <v>46</v>
      </c>
      <c r="O1548">
        <v>150000</v>
      </c>
      <c r="P1548" t="str">
        <f t="shared" si="61"/>
        <v>2246150000</v>
      </c>
      <c r="Q1548" t="str">
        <f>VLOOKUP(N1548,'Base rates'!$F$2:$H$1126,3,FALSE)</f>
        <v>46-50</v>
      </c>
      <c r="R1548" s="24">
        <f t="shared" si="60"/>
        <v>0.45290008150488126</v>
      </c>
    </row>
    <row r="1549" spans="13:18">
      <c r="M1549">
        <v>22</v>
      </c>
      <c r="N1549" s="1">
        <v>47</v>
      </c>
      <c r="O1549">
        <v>150000</v>
      </c>
      <c r="P1549" t="str">
        <f t="shared" si="61"/>
        <v>2247150000</v>
      </c>
      <c r="Q1549" t="str">
        <f>VLOOKUP(N1549,'Base rates'!$F$2:$H$1126,3,FALSE)</f>
        <v>46-50</v>
      </c>
      <c r="R1549" s="24">
        <f t="shared" si="60"/>
        <v>0.45290008150488126</v>
      </c>
    </row>
    <row r="1550" spans="13:18">
      <c r="M1550">
        <v>22</v>
      </c>
      <c r="N1550" s="1">
        <v>48</v>
      </c>
      <c r="O1550">
        <v>150000</v>
      </c>
      <c r="P1550" t="str">
        <f t="shared" si="61"/>
        <v>2248150000</v>
      </c>
      <c r="Q1550" t="str">
        <f>VLOOKUP(N1550,'Base rates'!$F$2:$H$1126,3,FALSE)</f>
        <v>46-50</v>
      </c>
      <c r="R1550" s="24">
        <f t="shared" si="60"/>
        <v>0.45290008150488126</v>
      </c>
    </row>
    <row r="1551" spans="13:18">
      <c r="M1551">
        <v>22</v>
      </c>
      <c r="N1551" s="1">
        <v>49</v>
      </c>
      <c r="O1551">
        <v>150000</v>
      </c>
      <c r="P1551" t="str">
        <f t="shared" si="61"/>
        <v>2249150000</v>
      </c>
      <c r="Q1551" t="str">
        <f>VLOOKUP(N1551,'Base rates'!$F$2:$H$1126,3,FALSE)</f>
        <v>46-50</v>
      </c>
      <c r="R1551" s="24">
        <f t="shared" si="60"/>
        <v>0.45290008150488126</v>
      </c>
    </row>
    <row r="1552" spans="13:18">
      <c r="M1552">
        <v>22</v>
      </c>
      <c r="N1552" s="1">
        <v>50</v>
      </c>
      <c r="O1552">
        <v>150000</v>
      </c>
      <c r="P1552" t="str">
        <f t="shared" si="61"/>
        <v>2250150000</v>
      </c>
      <c r="Q1552" t="str">
        <f>VLOOKUP(N1552,'Base rates'!$F$2:$H$1126,3,FALSE)</f>
        <v>46-50</v>
      </c>
      <c r="R1552" s="24">
        <f t="shared" si="60"/>
        <v>0.45290008150488126</v>
      </c>
    </row>
    <row r="1553" spans="13:18">
      <c r="M1553">
        <v>22</v>
      </c>
      <c r="N1553" s="1">
        <v>51</v>
      </c>
      <c r="O1553">
        <v>150000</v>
      </c>
      <c r="P1553" t="str">
        <f t="shared" si="61"/>
        <v>2251150000</v>
      </c>
      <c r="Q1553" t="str">
        <f>VLOOKUP(N1553,'Base rates'!$F$2:$H$1126,3,FALSE)</f>
        <v>51-55</v>
      </c>
      <c r="R1553" s="24">
        <f t="shared" si="60"/>
        <v>0.38683363518537461</v>
      </c>
    </row>
    <row r="1554" spans="13:18">
      <c r="M1554">
        <v>22</v>
      </c>
      <c r="N1554" s="1">
        <v>52</v>
      </c>
      <c r="O1554">
        <v>150000</v>
      </c>
      <c r="P1554" t="str">
        <f t="shared" si="61"/>
        <v>2252150000</v>
      </c>
      <c r="Q1554" t="str">
        <f>VLOOKUP(N1554,'Base rates'!$F$2:$H$1126,3,FALSE)</f>
        <v>51-55</v>
      </c>
      <c r="R1554" s="24">
        <f t="shared" si="60"/>
        <v>0.38683363518537461</v>
      </c>
    </row>
    <row r="1555" spans="13:18">
      <c r="M1555">
        <v>22</v>
      </c>
      <c r="N1555" s="1">
        <v>53</v>
      </c>
      <c r="O1555">
        <v>150000</v>
      </c>
      <c r="P1555" t="str">
        <f t="shared" si="61"/>
        <v>2253150000</v>
      </c>
      <c r="Q1555" t="str">
        <f>VLOOKUP(N1555,'Base rates'!$F$2:$H$1126,3,FALSE)</f>
        <v>51-55</v>
      </c>
      <c r="R1555" s="24">
        <f t="shared" si="60"/>
        <v>0.38683363518537461</v>
      </c>
    </row>
    <row r="1556" spans="13:18">
      <c r="M1556">
        <v>22</v>
      </c>
      <c r="N1556" s="1">
        <v>54</v>
      </c>
      <c r="O1556">
        <v>150000</v>
      </c>
      <c r="P1556" t="str">
        <f t="shared" si="61"/>
        <v>2254150000</v>
      </c>
      <c r="Q1556" t="str">
        <f>VLOOKUP(N1556,'Base rates'!$F$2:$H$1126,3,FALSE)</f>
        <v>51-55</v>
      </c>
      <c r="R1556" s="24">
        <f t="shared" si="60"/>
        <v>0.38683363518537461</v>
      </c>
    </row>
    <row r="1557" spans="13:18">
      <c r="M1557">
        <v>22</v>
      </c>
      <c r="N1557" s="1">
        <v>55</v>
      </c>
      <c r="O1557">
        <v>150000</v>
      </c>
      <c r="P1557" t="str">
        <f t="shared" si="61"/>
        <v>2255150000</v>
      </c>
      <c r="Q1557" t="str">
        <f>VLOOKUP(N1557,'Base rates'!$F$2:$H$1126,3,FALSE)</f>
        <v>51-55</v>
      </c>
      <c r="R1557" s="24">
        <f t="shared" si="60"/>
        <v>0.38683363518537461</v>
      </c>
    </row>
    <row r="1558" spans="13:18">
      <c r="M1558">
        <v>22</v>
      </c>
      <c r="N1558" s="1">
        <v>56</v>
      </c>
      <c r="O1558">
        <v>150000</v>
      </c>
      <c r="P1558" t="str">
        <f t="shared" si="61"/>
        <v>2256150000</v>
      </c>
      <c r="Q1558" t="str">
        <f>VLOOKUP(N1558,'Base rates'!$F$2:$H$1126,3,FALSE)</f>
        <v>56-60</v>
      </c>
      <c r="R1558" s="24">
        <f t="shared" si="60"/>
        <v>0.27038408164871808</v>
      </c>
    </row>
    <row r="1559" spans="13:18">
      <c r="M1559">
        <v>22</v>
      </c>
      <c r="N1559" s="1">
        <v>57</v>
      </c>
      <c r="O1559">
        <v>150000</v>
      </c>
      <c r="P1559" t="str">
        <f t="shared" si="61"/>
        <v>2257150000</v>
      </c>
      <c r="Q1559" t="str">
        <f>VLOOKUP(N1559,'Base rates'!$F$2:$H$1126,3,FALSE)</f>
        <v>56-60</v>
      </c>
      <c r="R1559" s="24">
        <f t="shared" si="60"/>
        <v>0.27038408164871808</v>
      </c>
    </row>
    <row r="1560" spans="13:18">
      <c r="M1560">
        <v>22</v>
      </c>
      <c r="N1560" s="1">
        <v>58</v>
      </c>
      <c r="O1560">
        <v>150000</v>
      </c>
      <c r="P1560" t="str">
        <f t="shared" si="61"/>
        <v>2258150000</v>
      </c>
      <c r="Q1560" t="str">
        <f>VLOOKUP(N1560,'Base rates'!$F$2:$H$1126,3,FALSE)</f>
        <v>56-60</v>
      </c>
      <c r="R1560" s="24">
        <f t="shared" si="60"/>
        <v>0.27038408164871808</v>
      </c>
    </row>
    <row r="1561" spans="13:18">
      <c r="M1561">
        <v>22</v>
      </c>
      <c r="N1561" s="1">
        <v>59</v>
      </c>
      <c r="O1561">
        <v>150000</v>
      </c>
      <c r="P1561" t="str">
        <f t="shared" si="61"/>
        <v>2259150000</v>
      </c>
      <c r="Q1561" t="str">
        <f>VLOOKUP(N1561,'Base rates'!$F$2:$H$1126,3,FALSE)</f>
        <v>56-60</v>
      </c>
      <c r="R1561" s="24">
        <f t="shared" si="60"/>
        <v>0.27038408164871808</v>
      </c>
    </row>
    <row r="1562" spans="13:18">
      <c r="M1562">
        <v>22</v>
      </c>
      <c r="N1562" s="1">
        <v>60</v>
      </c>
      <c r="O1562">
        <v>150000</v>
      </c>
      <c r="P1562" t="str">
        <f t="shared" si="61"/>
        <v>2260150000</v>
      </c>
      <c r="Q1562" t="str">
        <f>VLOOKUP(N1562,'Base rates'!$F$2:$H$1126,3,FALSE)</f>
        <v>56-60</v>
      </c>
      <c r="R1562" s="24">
        <f t="shared" si="60"/>
        <v>0.27038408164871808</v>
      </c>
    </row>
    <row r="1563" spans="13:18">
      <c r="M1563">
        <v>22</v>
      </c>
      <c r="N1563" s="1">
        <v>61</v>
      </c>
      <c r="O1563">
        <v>150000</v>
      </c>
      <c r="P1563" t="str">
        <f t="shared" si="61"/>
        <v>2261150000</v>
      </c>
      <c r="Q1563" t="str">
        <f>VLOOKUP(N1563,'Base rates'!$F$2:$H$1126,3,FALSE)</f>
        <v>61-65</v>
      </c>
      <c r="R1563" s="24">
        <f t="shared" si="60"/>
        <v>0.198206753083219</v>
      </c>
    </row>
    <row r="1564" spans="13:18">
      <c r="M1564">
        <v>22</v>
      </c>
      <c r="N1564" s="1">
        <v>62</v>
      </c>
      <c r="O1564">
        <v>150000</v>
      </c>
      <c r="P1564" t="str">
        <f t="shared" si="61"/>
        <v>2262150000</v>
      </c>
      <c r="Q1564" t="str">
        <f>VLOOKUP(N1564,'Base rates'!$F$2:$H$1126,3,FALSE)</f>
        <v>61-65</v>
      </c>
      <c r="R1564" s="24">
        <f t="shared" si="60"/>
        <v>0.198206753083219</v>
      </c>
    </row>
    <row r="1565" spans="13:18">
      <c r="M1565">
        <v>22</v>
      </c>
      <c r="N1565" s="1">
        <v>63</v>
      </c>
      <c r="O1565">
        <v>150000</v>
      </c>
      <c r="P1565" t="str">
        <f t="shared" si="61"/>
        <v>2263150000</v>
      </c>
      <c r="Q1565" t="str">
        <f>VLOOKUP(N1565,'Base rates'!$F$2:$H$1126,3,FALSE)</f>
        <v>61-65</v>
      </c>
      <c r="R1565" s="24">
        <f t="shared" si="60"/>
        <v>0.198206753083219</v>
      </c>
    </row>
    <row r="1566" spans="13:18">
      <c r="M1566">
        <v>22</v>
      </c>
      <c r="N1566" s="1">
        <v>64</v>
      </c>
      <c r="O1566">
        <v>150000</v>
      </c>
      <c r="P1566" t="str">
        <f t="shared" si="61"/>
        <v>2264150000</v>
      </c>
      <c r="Q1566" t="str">
        <f>VLOOKUP(N1566,'Base rates'!$F$2:$H$1126,3,FALSE)</f>
        <v>61-65</v>
      </c>
      <c r="R1566" s="24">
        <f t="shared" si="60"/>
        <v>0.198206753083219</v>
      </c>
    </row>
    <row r="1567" spans="13:18">
      <c r="M1567">
        <v>22</v>
      </c>
      <c r="N1567" s="1">
        <v>65</v>
      </c>
      <c r="O1567">
        <v>150000</v>
      </c>
      <c r="P1567" t="str">
        <f t="shared" si="61"/>
        <v>2265150000</v>
      </c>
      <c r="Q1567" t="str">
        <f>VLOOKUP(N1567,'Base rates'!$F$2:$H$1126,3,FALSE)</f>
        <v>61-65</v>
      </c>
      <c r="R1567" s="24">
        <f t="shared" si="60"/>
        <v>0.198206753083219</v>
      </c>
    </row>
    <row r="1568" spans="13:18">
      <c r="M1568">
        <v>22</v>
      </c>
      <c r="N1568" s="1">
        <v>66</v>
      </c>
      <c r="O1568">
        <v>150000</v>
      </c>
      <c r="P1568" t="str">
        <f t="shared" si="61"/>
        <v>2266150000</v>
      </c>
      <c r="Q1568" t="str">
        <f>VLOOKUP(N1568,'Base rates'!$F$2:$H$1126,3,FALSE)</f>
        <v>66-70</v>
      </c>
      <c r="R1568" s="24">
        <f t="shared" si="60"/>
        <v>0.18590502739816073</v>
      </c>
    </row>
    <row r="1569" spans="13:18">
      <c r="M1569">
        <v>22</v>
      </c>
      <c r="N1569" s="1">
        <v>67</v>
      </c>
      <c r="O1569">
        <v>150000</v>
      </c>
      <c r="P1569" t="str">
        <f t="shared" si="61"/>
        <v>2267150000</v>
      </c>
      <c r="Q1569" t="str">
        <f>VLOOKUP(N1569,'Base rates'!$F$2:$H$1126,3,FALSE)</f>
        <v>66-70</v>
      </c>
      <c r="R1569" s="24">
        <f t="shared" si="60"/>
        <v>0.18590502739816073</v>
      </c>
    </row>
    <row r="1570" spans="13:18">
      <c r="M1570">
        <v>22</v>
      </c>
      <c r="N1570" s="1">
        <v>68</v>
      </c>
      <c r="O1570">
        <v>150000</v>
      </c>
      <c r="P1570" t="str">
        <f t="shared" si="61"/>
        <v>2268150000</v>
      </c>
      <c r="Q1570" t="str">
        <f>VLOOKUP(N1570,'Base rates'!$F$2:$H$1126,3,FALSE)</f>
        <v>66-70</v>
      </c>
      <c r="R1570" s="24">
        <f t="shared" si="60"/>
        <v>0.18590502739816073</v>
      </c>
    </row>
    <row r="1571" spans="13:18">
      <c r="M1571">
        <v>22</v>
      </c>
      <c r="N1571" s="1">
        <v>69</v>
      </c>
      <c r="O1571">
        <v>150000</v>
      </c>
      <c r="P1571" t="str">
        <f t="shared" si="61"/>
        <v>2269150000</v>
      </c>
      <c r="Q1571" t="str">
        <f>VLOOKUP(N1571,'Base rates'!$F$2:$H$1126,3,FALSE)</f>
        <v>66-70</v>
      </c>
      <c r="R1571" s="24">
        <f t="shared" si="60"/>
        <v>0.18590502739816073</v>
      </c>
    </row>
    <row r="1572" spans="13:18">
      <c r="M1572">
        <v>22</v>
      </c>
      <c r="N1572" s="1">
        <v>70</v>
      </c>
      <c r="O1572">
        <v>150000</v>
      </c>
      <c r="P1572" t="str">
        <f t="shared" si="61"/>
        <v>2270150000</v>
      </c>
      <c r="Q1572" t="str">
        <f>VLOOKUP(N1572,'Base rates'!$F$2:$H$1126,3,FALSE)</f>
        <v>66-70</v>
      </c>
      <c r="R1572" s="24">
        <f t="shared" si="60"/>
        <v>0.18590502739816073</v>
      </c>
    </row>
    <row r="1573" spans="13:18">
      <c r="M1573">
        <v>22</v>
      </c>
      <c r="N1573" s="1">
        <v>71</v>
      </c>
      <c r="O1573">
        <v>150000</v>
      </c>
      <c r="P1573" t="str">
        <f t="shared" si="61"/>
        <v>2271150000</v>
      </c>
      <c r="Q1573" t="str">
        <f>VLOOKUP(N1573,'Base rates'!$F$2:$H$1126,3,FALSE)</f>
        <v>71-75</v>
      </c>
      <c r="R1573" s="24">
        <f t="shared" si="60"/>
        <v>0.18152519065912298</v>
      </c>
    </row>
    <row r="1574" spans="13:18">
      <c r="M1574">
        <v>22</v>
      </c>
      <c r="N1574" s="1">
        <v>72</v>
      </c>
      <c r="O1574">
        <v>150000</v>
      </c>
      <c r="P1574" t="str">
        <f t="shared" si="61"/>
        <v>2272150000</v>
      </c>
      <c r="Q1574" t="str">
        <f>VLOOKUP(N1574,'Base rates'!$F$2:$H$1126,3,FALSE)</f>
        <v>71-75</v>
      </c>
      <c r="R1574" s="24">
        <f t="shared" si="60"/>
        <v>0.18152519065912298</v>
      </c>
    </row>
    <row r="1575" spans="13:18">
      <c r="M1575">
        <v>22</v>
      </c>
      <c r="N1575" s="1">
        <v>73</v>
      </c>
      <c r="O1575">
        <v>150000</v>
      </c>
      <c r="P1575" t="str">
        <f t="shared" si="61"/>
        <v>2273150000</v>
      </c>
      <c r="Q1575" t="str">
        <f>VLOOKUP(N1575,'Base rates'!$F$2:$H$1126,3,FALSE)</f>
        <v>71-75</v>
      </c>
      <c r="R1575" s="24">
        <f t="shared" si="60"/>
        <v>0.18152519065912298</v>
      </c>
    </row>
    <row r="1576" spans="13:18">
      <c r="M1576">
        <v>22</v>
      </c>
      <c r="N1576" s="1">
        <v>74</v>
      </c>
      <c r="O1576">
        <v>150000</v>
      </c>
      <c r="P1576" t="str">
        <f t="shared" si="61"/>
        <v>2274150000</v>
      </c>
      <c r="Q1576" t="str">
        <f>VLOOKUP(N1576,'Base rates'!$F$2:$H$1126,3,FALSE)</f>
        <v>71-75</v>
      </c>
      <c r="R1576" s="24">
        <f t="shared" si="60"/>
        <v>0.18152519065912298</v>
      </c>
    </row>
    <row r="1577" spans="13:18">
      <c r="M1577">
        <v>22</v>
      </c>
      <c r="N1577" s="1">
        <v>75</v>
      </c>
      <c r="O1577">
        <v>150000</v>
      </c>
      <c r="P1577" t="str">
        <f t="shared" si="61"/>
        <v>2275150000</v>
      </c>
      <c r="Q1577" t="str">
        <f>VLOOKUP(N1577,'Base rates'!$F$2:$H$1126,3,FALSE)</f>
        <v>71-75</v>
      </c>
      <c r="R1577" s="24">
        <f t="shared" si="60"/>
        <v>0.18152519065912298</v>
      </c>
    </row>
    <row r="1578" spans="13:18">
      <c r="M1578">
        <v>22</v>
      </c>
      <c r="N1578" s="1">
        <v>76</v>
      </c>
      <c r="O1578">
        <v>150000</v>
      </c>
      <c r="P1578" t="str">
        <f t="shared" si="61"/>
        <v>2276150000</v>
      </c>
      <c r="Q1578" t="str">
        <f>VLOOKUP(N1578,'Base rates'!$F$2:$H$1126,3,FALSE)</f>
        <v>76-80</v>
      </c>
      <c r="R1578" s="24">
        <f t="shared" si="60"/>
        <v>0.17626294894139749</v>
      </c>
    </row>
    <row r="1579" spans="13:18">
      <c r="M1579">
        <v>22</v>
      </c>
      <c r="N1579" s="1">
        <v>77</v>
      </c>
      <c r="O1579">
        <v>150000</v>
      </c>
      <c r="P1579" t="str">
        <f t="shared" si="61"/>
        <v>2277150000</v>
      </c>
      <c r="Q1579" t="str">
        <f>VLOOKUP(N1579,'Base rates'!$F$2:$H$1126,3,FALSE)</f>
        <v>76-80</v>
      </c>
      <c r="R1579" s="24">
        <f t="shared" si="60"/>
        <v>0.17626294894139749</v>
      </c>
    </row>
    <row r="1580" spans="13:18">
      <c r="M1580">
        <v>22</v>
      </c>
      <c r="N1580" s="1">
        <v>78</v>
      </c>
      <c r="O1580">
        <v>150000</v>
      </c>
      <c r="P1580" t="str">
        <f t="shared" si="61"/>
        <v>2278150000</v>
      </c>
      <c r="Q1580" t="str">
        <f>VLOOKUP(N1580,'Base rates'!$F$2:$H$1126,3,FALSE)</f>
        <v>76-80</v>
      </c>
      <c r="R1580" s="24">
        <f t="shared" si="60"/>
        <v>0.17626294894139749</v>
      </c>
    </row>
    <row r="1581" spans="13:18">
      <c r="M1581">
        <v>22</v>
      </c>
      <c r="N1581" s="1">
        <v>79</v>
      </c>
      <c r="O1581">
        <v>150000</v>
      </c>
      <c r="P1581" t="str">
        <f t="shared" si="61"/>
        <v>2279150000</v>
      </c>
      <c r="Q1581" t="str">
        <f>VLOOKUP(N1581,'Base rates'!$F$2:$H$1126,3,FALSE)</f>
        <v>76-80</v>
      </c>
      <c r="R1581" s="24">
        <f t="shared" si="60"/>
        <v>0.17626294894139749</v>
      </c>
    </row>
    <row r="1582" spans="13:18">
      <c r="M1582">
        <v>22</v>
      </c>
      <c r="N1582" s="1">
        <v>80</v>
      </c>
      <c r="O1582">
        <v>150000</v>
      </c>
      <c r="P1582" t="str">
        <f t="shared" si="61"/>
        <v>2280150000</v>
      </c>
      <c r="Q1582" t="str">
        <f>VLOOKUP(N1582,'Base rates'!$F$2:$H$1126,3,FALSE)</f>
        <v>76-80</v>
      </c>
      <c r="R1582" s="24">
        <f t="shared" si="60"/>
        <v>0.17626294894139749</v>
      </c>
    </row>
    <row r="1583" spans="13:18">
      <c r="M1583">
        <v>22</v>
      </c>
      <c r="N1583" s="1">
        <v>81</v>
      </c>
      <c r="O1583">
        <v>150000</v>
      </c>
      <c r="P1583" t="str">
        <f t="shared" si="61"/>
        <v>2281150000</v>
      </c>
      <c r="Q1583" t="str">
        <f>VLOOKUP(N1583,'Base rates'!$F$2:$H$1126,3,FALSE)</f>
        <v>&gt;80</v>
      </c>
      <c r="R1583" s="24">
        <f t="shared" si="60"/>
        <v>0.17196447254971825</v>
      </c>
    </row>
    <row r="1584" spans="13:18">
      <c r="M1584">
        <v>22</v>
      </c>
      <c r="N1584" s="1">
        <v>82</v>
      </c>
      <c r="O1584">
        <v>150000</v>
      </c>
      <c r="P1584" t="str">
        <f t="shared" si="61"/>
        <v>2282150000</v>
      </c>
      <c r="Q1584" t="str">
        <f>VLOOKUP(N1584,'Base rates'!$F$2:$H$1126,3,FALSE)</f>
        <v>&gt;80</v>
      </c>
      <c r="R1584" s="24">
        <f t="shared" si="60"/>
        <v>0.17196447254971825</v>
      </c>
    </row>
    <row r="1585" spans="13:18">
      <c r="M1585">
        <v>22</v>
      </c>
      <c r="N1585" s="1">
        <v>83</v>
      </c>
      <c r="O1585">
        <v>150000</v>
      </c>
      <c r="P1585" t="str">
        <f t="shared" si="61"/>
        <v>2283150000</v>
      </c>
      <c r="Q1585" t="str">
        <f>VLOOKUP(N1585,'Base rates'!$F$2:$H$1126,3,FALSE)</f>
        <v>&gt;80</v>
      </c>
      <c r="R1585" s="24">
        <f t="shared" si="60"/>
        <v>0.17196447254971825</v>
      </c>
    </row>
    <row r="1586" spans="13:18">
      <c r="M1586">
        <v>22</v>
      </c>
      <c r="N1586" s="1">
        <v>84</v>
      </c>
      <c r="O1586">
        <v>150000</v>
      </c>
      <c r="P1586" t="str">
        <f t="shared" si="61"/>
        <v>2284150000</v>
      </c>
      <c r="Q1586" t="str">
        <f>VLOOKUP(N1586,'Base rates'!$F$2:$H$1126,3,FALSE)</f>
        <v>&gt;80</v>
      </c>
      <c r="R1586" s="24">
        <f t="shared" si="60"/>
        <v>0.17196447254971825</v>
      </c>
    </row>
    <row r="1587" spans="13:18">
      <c r="M1587">
        <v>22</v>
      </c>
      <c r="N1587" s="1">
        <v>85</v>
      </c>
      <c r="O1587">
        <v>150000</v>
      </c>
      <c r="P1587" t="str">
        <f t="shared" si="61"/>
        <v>2285150000</v>
      </c>
      <c r="Q1587" t="str">
        <f>VLOOKUP(N1587,'Base rates'!$F$2:$H$1126,3,FALSE)</f>
        <v>&gt;80</v>
      </c>
      <c r="R1587" s="24">
        <f t="shared" si="60"/>
        <v>0.17196447254971825</v>
      </c>
    </row>
    <row r="1588" spans="13:18">
      <c r="M1588">
        <v>22</v>
      </c>
      <c r="N1588" s="1">
        <v>86</v>
      </c>
      <c r="O1588">
        <v>150000</v>
      </c>
      <c r="P1588" t="str">
        <f t="shared" si="61"/>
        <v>2286150000</v>
      </c>
      <c r="Q1588" t="str">
        <f>VLOOKUP(N1588,'Base rates'!$F$2:$H$1126,3,FALSE)</f>
        <v>&gt;80</v>
      </c>
      <c r="R1588" s="24">
        <f t="shared" si="60"/>
        <v>0.17196447254971825</v>
      </c>
    </row>
    <row r="1589" spans="13:18">
      <c r="M1589">
        <v>22</v>
      </c>
      <c r="N1589" s="1">
        <v>87</v>
      </c>
      <c r="O1589">
        <v>150000</v>
      </c>
      <c r="P1589" t="str">
        <f t="shared" si="61"/>
        <v>2287150000</v>
      </c>
      <c r="Q1589" t="str">
        <f>VLOOKUP(N1589,'Base rates'!$F$2:$H$1126,3,FALSE)</f>
        <v>&gt;80</v>
      </c>
      <c r="R1589" s="24">
        <f t="shared" si="60"/>
        <v>0.17196447254971825</v>
      </c>
    </row>
    <row r="1590" spans="13:18">
      <c r="M1590">
        <v>22</v>
      </c>
      <c r="N1590" s="1">
        <v>88</v>
      </c>
      <c r="O1590">
        <v>150000</v>
      </c>
      <c r="P1590" t="str">
        <f t="shared" si="61"/>
        <v>2288150000</v>
      </c>
      <c r="Q1590" t="str">
        <f>VLOOKUP(N1590,'Base rates'!$F$2:$H$1126,3,FALSE)</f>
        <v>&gt;80</v>
      </c>
      <c r="R1590" s="24">
        <f t="shared" si="60"/>
        <v>0.17196447254971825</v>
      </c>
    </row>
    <row r="1591" spans="13:18">
      <c r="M1591">
        <v>22</v>
      </c>
      <c r="N1591" s="1">
        <v>89</v>
      </c>
      <c r="O1591">
        <v>150000</v>
      </c>
      <c r="P1591" t="str">
        <f t="shared" si="61"/>
        <v>2289150000</v>
      </c>
      <c r="Q1591" t="str">
        <f>VLOOKUP(N1591,'Base rates'!$F$2:$H$1126,3,FALSE)</f>
        <v>&gt;80</v>
      </c>
      <c r="R1591" s="24">
        <f t="shared" si="60"/>
        <v>0.17196447254971825</v>
      </c>
    </row>
    <row r="1592" spans="13:18">
      <c r="M1592">
        <v>22</v>
      </c>
      <c r="N1592" s="1">
        <v>90</v>
      </c>
      <c r="O1592">
        <v>150000</v>
      </c>
      <c r="P1592" t="str">
        <f t="shared" si="61"/>
        <v>2290150000</v>
      </c>
      <c r="Q1592" t="str">
        <f>VLOOKUP(N1592,'Base rates'!$F$2:$H$1126,3,FALSE)</f>
        <v>&gt;80</v>
      </c>
      <c r="R1592" s="24">
        <f t="shared" si="60"/>
        <v>0.17196447254971825</v>
      </c>
    </row>
    <row r="1593" spans="13:18">
      <c r="M1593">
        <v>22</v>
      </c>
      <c r="N1593" s="1">
        <v>91</v>
      </c>
      <c r="O1593">
        <v>150000</v>
      </c>
      <c r="P1593" t="str">
        <f t="shared" si="61"/>
        <v>2291150000</v>
      </c>
      <c r="Q1593" t="str">
        <f>VLOOKUP(N1593,'Base rates'!$F$2:$H$1126,3,FALSE)</f>
        <v>&gt;80</v>
      </c>
      <c r="R1593" s="24">
        <f t="shared" si="60"/>
        <v>0.17196447254971825</v>
      </c>
    </row>
    <row r="1594" spans="13:18">
      <c r="M1594">
        <v>22</v>
      </c>
      <c r="N1594" s="1">
        <v>92</v>
      </c>
      <c r="O1594">
        <v>150000</v>
      </c>
      <c r="P1594" t="str">
        <f t="shared" si="61"/>
        <v>2292150000</v>
      </c>
      <c r="Q1594" t="str">
        <f>VLOOKUP(N1594,'Base rates'!$F$2:$H$1126,3,FALSE)</f>
        <v>&gt;80</v>
      </c>
      <c r="R1594" s="24">
        <f t="shared" si="60"/>
        <v>0.17196447254971825</v>
      </c>
    </row>
    <row r="1595" spans="13:18">
      <c r="M1595">
        <v>22</v>
      </c>
      <c r="N1595" s="1">
        <v>93</v>
      </c>
      <c r="O1595">
        <v>150000</v>
      </c>
      <c r="P1595" t="str">
        <f t="shared" si="61"/>
        <v>2293150000</v>
      </c>
      <c r="Q1595" t="str">
        <f>VLOOKUP(N1595,'Base rates'!$F$2:$H$1126,3,FALSE)</f>
        <v>&gt;80</v>
      </c>
      <c r="R1595" s="24">
        <f t="shared" si="60"/>
        <v>0.17196447254971825</v>
      </c>
    </row>
    <row r="1596" spans="13:18">
      <c r="M1596">
        <v>22</v>
      </c>
      <c r="N1596" s="1">
        <v>94</v>
      </c>
      <c r="O1596">
        <v>150000</v>
      </c>
      <c r="P1596" t="str">
        <f t="shared" si="61"/>
        <v>2294150000</v>
      </c>
      <c r="Q1596" t="str">
        <f>VLOOKUP(N1596,'Base rates'!$F$2:$H$1126,3,FALSE)</f>
        <v>&gt;80</v>
      </c>
      <c r="R1596" s="24">
        <f t="shared" si="60"/>
        <v>0.17196447254971825</v>
      </c>
    </row>
    <row r="1597" spans="13:18">
      <c r="M1597">
        <v>22</v>
      </c>
      <c r="N1597" s="1">
        <v>95</v>
      </c>
      <c r="O1597">
        <v>150000</v>
      </c>
      <c r="P1597" t="str">
        <f t="shared" si="61"/>
        <v>2295150000</v>
      </c>
      <c r="Q1597" t="str">
        <f>VLOOKUP(N1597,'Base rates'!$F$2:$H$1126,3,FALSE)</f>
        <v>&gt;80</v>
      </c>
      <c r="R1597" s="24">
        <f t="shared" si="60"/>
        <v>0.17196447254971825</v>
      </c>
    </row>
    <row r="1598" spans="13:18">
      <c r="M1598">
        <v>22</v>
      </c>
      <c r="N1598" s="1">
        <v>96</v>
      </c>
      <c r="O1598">
        <v>150000</v>
      </c>
      <c r="P1598" t="str">
        <f t="shared" si="61"/>
        <v>2296150000</v>
      </c>
      <c r="Q1598" t="str">
        <f>VLOOKUP(N1598,'Base rates'!$F$2:$H$1126,3,FALSE)</f>
        <v>&gt;80</v>
      </c>
      <c r="R1598" s="24">
        <f t="shared" si="60"/>
        <v>0.17196447254971825</v>
      </c>
    </row>
    <row r="1599" spans="13:18">
      <c r="M1599">
        <v>22</v>
      </c>
      <c r="N1599" s="1">
        <v>97</v>
      </c>
      <c r="O1599">
        <v>150000</v>
      </c>
      <c r="P1599" t="str">
        <f t="shared" si="61"/>
        <v>2297150000</v>
      </c>
      <c r="Q1599" t="str">
        <f>VLOOKUP(N1599,'Base rates'!$F$2:$H$1126,3,FALSE)</f>
        <v>&gt;80</v>
      </c>
      <c r="R1599" s="24">
        <f t="shared" si="60"/>
        <v>0.17196447254971825</v>
      </c>
    </row>
    <row r="1600" spans="13:18">
      <c r="M1600">
        <v>22</v>
      </c>
      <c r="N1600" s="1">
        <v>98</v>
      </c>
      <c r="O1600">
        <v>150000</v>
      </c>
      <c r="P1600" t="str">
        <f t="shared" si="61"/>
        <v>2298150000</v>
      </c>
      <c r="Q1600" t="str">
        <f>VLOOKUP(N1600,'Base rates'!$F$2:$H$1126,3,FALSE)</f>
        <v>&gt;80</v>
      </c>
      <c r="R1600" s="24">
        <f t="shared" si="60"/>
        <v>0.17196447254971825</v>
      </c>
    </row>
    <row r="1601" spans="13:18">
      <c r="M1601">
        <v>22</v>
      </c>
      <c r="N1601" s="1">
        <v>99</v>
      </c>
      <c r="O1601">
        <v>150000</v>
      </c>
      <c r="P1601" t="str">
        <f t="shared" si="61"/>
        <v>2299150000</v>
      </c>
      <c r="Q1601" t="str">
        <f>VLOOKUP(N1601,'Base rates'!$F$2:$H$1126,3,FALSE)</f>
        <v>&gt;80</v>
      </c>
      <c r="R1601" s="24">
        <f t="shared" si="60"/>
        <v>0.17196447254971825</v>
      </c>
    </row>
    <row r="1602" spans="13:18">
      <c r="M1602">
        <v>22</v>
      </c>
      <c r="N1602" s="1">
        <v>100</v>
      </c>
      <c r="O1602">
        <v>150000</v>
      </c>
      <c r="P1602" t="str">
        <f t="shared" si="61"/>
        <v>22100150000</v>
      </c>
      <c r="Q1602" t="str">
        <f>VLOOKUP(N1602,'Base rates'!$F$2:$H$1126,3,FALSE)</f>
        <v>&gt;80</v>
      </c>
      <c r="R1602" s="24">
        <f t="shared" si="60"/>
        <v>0.17196447254971825</v>
      </c>
    </row>
    <row r="1603" spans="13:18">
      <c r="M1603">
        <v>22</v>
      </c>
      <c r="N1603" s="1">
        <v>101</v>
      </c>
      <c r="O1603">
        <v>150000</v>
      </c>
      <c r="P1603" t="str">
        <f t="shared" si="61"/>
        <v>22101150000</v>
      </c>
      <c r="Q1603" t="str">
        <f>VLOOKUP(N1603,'Base rates'!$F$2:$H$1126,3,FALSE)</f>
        <v>&gt;80</v>
      </c>
      <c r="R1603" s="24">
        <f t="shared" ref="R1603:R1666" si="62">VLOOKUP(M1603&amp;O1603&amp;Q1603,$W$2:$X$694,2,FALSE)</f>
        <v>0.17196447254971825</v>
      </c>
    </row>
    <row r="1604" spans="13:18">
      <c r="M1604">
        <v>22</v>
      </c>
      <c r="N1604" s="1">
        <v>102</v>
      </c>
      <c r="O1604">
        <v>150000</v>
      </c>
      <c r="P1604" t="str">
        <f t="shared" ref="P1604:P1667" si="63">M1604&amp;N1604&amp;O1604</f>
        <v>22102150000</v>
      </c>
      <c r="Q1604" t="str">
        <f>VLOOKUP(N1604,'Base rates'!$F$2:$H$1126,3,FALSE)</f>
        <v>&gt;80</v>
      </c>
      <c r="R1604" s="24">
        <f t="shared" si="62"/>
        <v>0.17196447254971825</v>
      </c>
    </row>
    <row r="1605" spans="13:18">
      <c r="M1605">
        <v>22</v>
      </c>
      <c r="N1605" s="1">
        <v>103</v>
      </c>
      <c r="O1605">
        <v>150000</v>
      </c>
      <c r="P1605" t="str">
        <f t="shared" si="63"/>
        <v>22103150000</v>
      </c>
      <c r="Q1605" t="str">
        <f>VLOOKUP(N1605,'Base rates'!$F$2:$H$1126,3,FALSE)</f>
        <v>&gt;80</v>
      </c>
      <c r="R1605" s="24">
        <f t="shared" si="62"/>
        <v>0.17196447254971825</v>
      </c>
    </row>
    <row r="1606" spans="13:18">
      <c r="M1606">
        <v>22</v>
      </c>
      <c r="N1606" s="1">
        <v>104</v>
      </c>
      <c r="O1606">
        <v>150000</v>
      </c>
      <c r="P1606" t="str">
        <f t="shared" si="63"/>
        <v>22104150000</v>
      </c>
      <c r="Q1606" t="str">
        <f>VLOOKUP(N1606,'Base rates'!$F$2:$H$1126,3,FALSE)</f>
        <v>&gt;80</v>
      </c>
      <c r="R1606" s="24">
        <f t="shared" si="62"/>
        <v>0.17196447254971825</v>
      </c>
    </row>
    <row r="1607" spans="13:18">
      <c r="M1607">
        <v>22</v>
      </c>
      <c r="N1607" s="1">
        <v>105</v>
      </c>
      <c r="O1607">
        <v>150000</v>
      </c>
      <c r="P1607" t="str">
        <f t="shared" si="63"/>
        <v>22105150000</v>
      </c>
      <c r="Q1607" t="str">
        <f>VLOOKUP(N1607,'Base rates'!$F$2:$H$1126,3,FALSE)</f>
        <v>&gt;80</v>
      </c>
      <c r="R1607" s="24">
        <f t="shared" si="62"/>
        <v>0.17196447254971825</v>
      </c>
    </row>
    <row r="1608" spans="13:18">
      <c r="M1608">
        <v>22</v>
      </c>
      <c r="N1608" s="1">
        <v>106</v>
      </c>
      <c r="O1608">
        <v>150000</v>
      </c>
      <c r="P1608" t="str">
        <f t="shared" si="63"/>
        <v>22106150000</v>
      </c>
      <c r="Q1608" t="str">
        <f>VLOOKUP(N1608,'Base rates'!$F$2:$H$1126,3,FALSE)</f>
        <v>&gt;80</v>
      </c>
      <c r="R1608" s="24">
        <f t="shared" si="62"/>
        <v>0.17196447254971825</v>
      </c>
    </row>
    <row r="1609" spans="13:18">
      <c r="M1609">
        <v>22</v>
      </c>
      <c r="N1609" s="1">
        <v>107</v>
      </c>
      <c r="O1609">
        <v>150000</v>
      </c>
      <c r="P1609" t="str">
        <f t="shared" si="63"/>
        <v>22107150000</v>
      </c>
      <c r="Q1609" t="str">
        <f>VLOOKUP(N1609,'Base rates'!$F$2:$H$1126,3,FALSE)</f>
        <v>&gt;80</v>
      </c>
      <c r="R1609" s="24">
        <f t="shared" si="62"/>
        <v>0.17196447254971825</v>
      </c>
    </row>
    <row r="1610" spans="13:18">
      <c r="M1610">
        <v>22</v>
      </c>
      <c r="N1610" s="1">
        <v>108</v>
      </c>
      <c r="O1610">
        <v>150000</v>
      </c>
      <c r="P1610" t="str">
        <f t="shared" si="63"/>
        <v>22108150000</v>
      </c>
      <c r="Q1610" t="str">
        <f>VLOOKUP(N1610,'Base rates'!$F$2:$H$1126,3,FALSE)</f>
        <v>&gt;80</v>
      </c>
      <c r="R1610" s="24">
        <f t="shared" si="62"/>
        <v>0.17196447254971825</v>
      </c>
    </row>
    <row r="1611" spans="13:18">
      <c r="M1611">
        <v>22</v>
      </c>
      <c r="N1611" s="1">
        <v>109</v>
      </c>
      <c r="O1611">
        <v>150000</v>
      </c>
      <c r="P1611" t="str">
        <f t="shared" si="63"/>
        <v>22109150000</v>
      </c>
      <c r="Q1611" t="str">
        <f>VLOOKUP(N1611,'Base rates'!$F$2:$H$1126,3,FALSE)</f>
        <v>&gt;80</v>
      </c>
      <c r="R1611" s="24">
        <f t="shared" si="62"/>
        <v>0.17196447254971825</v>
      </c>
    </row>
    <row r="1612" spans="13:18">
      <c r="M1612">
        <v>22</v>
      </c>
      <c r="N1612" s="1">
        <v>110</v>
      </c>
      <c r="O1612">
        <v>150000</v>
      </c>
      <c r="P1612" t="str">
        <f t="shared" si="63"/>
        <v>22110150000</v>
      </c>
      <c r="Q1612" t="str">
        <f>VLOOKUP(N1612,'Base rates'!$F$2:$H$1126,3,FALSE)</f>
        <v>&gt;80</v>
      </c>
      <c r="R1612" s="24">
        <f t="shared" si="62"/>
        <v>0.17196447254971825</v>
      </c>
    </row>
    <row r="1613" spans="13:18">
      <c r="M1613">
        <v>22</v>
      </c>
      <c r="N1613" s="1">
        <v>111</v>
      </c>
      <c r="O1613">
        <v>150000</v>
      </c>
      <c r="P1613" t="str">
        <f t="shared" si="63"/>
        <v>22111150000</v>
      </c>
      <c r="Q1613" t="str">
        <f>VLOOKUP(N1613,'Base rates'!$F$2:$H$1126,3,FALSE)</f>
        <v>&gt;80</v>
      </c>
      <c r="R1613" s="24">
        <f t="shared" si="62"/>
        <v>0.17196447254971825</v>
      </c>
    </row>
    <row r="1614" spans="13:18">
      <c r="M1614">
        <v>22</v>
      </c>
      <c r="N1614" s="1">
        <v>112</v>
      </c>
      <c r="O1614">
        <v>150000</v>
      </c>
      <c r="P1614" t="str">
        <f t="shared" si="63"/>
        <v>22112150000</v>
      </c>
      <c r="Q1614" t="str">
        <f>VLOOKUP(N1614,'Base rates'!$F$2:$H$1126,3,FALSE)</f>
        <v>&gt;80</v>
      </c>
      <c r="R1614" s="24">
        <f t="shared" si="62"/>
        <v>0.17196447254971825</v>
      </c>
    </row>
    <row r="1615" spans="13:18">
      <c r="M1615">
        <v>22</v>
      </c>
      <c r="N1615" s="1">
        <v>113</v>
      </c>
      <c r="O1615">
        <v>150000</v>
      </c>
      <c r="P1615" t="str">
        <f t="shared" si="63"/>
        <v>22113150000</v>
      </c>
      <c r="Q1615" t="str">
        <f>VLOOKUP(N1615,'Base rates'!$F$2:$H$1126,3,FALSE)</f>
        <v>&gt;80</v>
      </c>
      <c r="R1615" s="24">
        <f t="shared" si="62"/>
        <v>0.17196447254971825</v>
      </c>
    </row>
    <row r="1616" spans="13:18">
      <c r="M1616">
        <v>22</v>
      </c>
      <c r="N1616" s="1">
        <v>114</v>
      </c>
      <c r="O1616">
        <v>150000</v>
      </c>
      <c r="P1616" t="str">
        <f t="shared" si="63"/>
        <v>22114150000</v>
      </c>
      <c r="Q1616" t="str">
        <f>VLOOKUP(N1616,'Base rates'!$F$2:$H$1126,3,FALSE)</f>
        <v>&gt;80</v>
      </c>
      <c r="R1616" s="24">
        <f t="shared" si="62"/>
        <v>0.17196447254971825</v>
      </c>
    </row>
    <row r="1617" spans="13:18">
      <c r="M1617">
        <v>22</v>
      </c>
      <c r="N1617" s="1">
        <v>115</v>
      </c>
      <c r="O1617">
        <v>150000</v>
      </c>
      <c r="P1617" t="str">
        <f t="shared" si="63"/>
        <v>22115150000</v>
      </c>
      <c r="Q1617" t="str">
        <f>VLOOKUP(N1617,'Base rates'!$F$2:$H$1126,3,FALSE)</f>
        <v>&gt;80</v>
      </c>
      <c r="R1617" s="24">
        <f t="shared" si="62"/>
        <v>0.17196447254971825</v>
      </c>
    </row>
    <row r="1618" spans="13:18">
      <c r="M1618">
        <v>22</v>
      </c>
      <c r="N1618" s="1">
        <v>116</v>
      </c>
      <c r="O1618">
        <v>150000</v>
      </c>
      <c r="P1618" t="str">
        <f t="shared" si="63"/>
        <v>22116150000</v>
      </c>
      <c r="Q1618" t="str">
        <f>VLOOKUP(N1618,'Base rates'!$F$2:$H$1126,3,FALSE)</f>
        <v>&gt;80</v>
      </c>
      <c r="R1618" s="24">
        <f t="shared" si="62"/>
        <v>0.17196447254971825</v>
      </c>
    </row>
    <row r="1619" spans="13:18">
      <c r="M1619">
        <v>22</v>
      </c>
      <c r="N1619" s="1">
        <v>117</v>
      </c>
      <c r="O1619">
        <v>150000</v>
      </c>
      <c r="P1619" t="str">
        <f t="shared" si="63"/>
        <v>22117150000</v>
      </c>
      <c r="Q1619" t="str">
        <f>VLOOKUP(N1619,'Base rates'!$F$2:$H$1126,3,FALSE)</f>
        <v>&gt;80</v>
      </c>
      <c r="R1619" s="24">
        <f t="shared" si="62"/>
        <v>0.17196447254971825</v>
      </c>
    </row>
    <row r="1620" spans="13:18">
      <c r="M1620">
        <v>22</v>
      </c>
      <c r="N1620" s="1">
        <v>118</v>
      </c>
      <c r="O1620">
        <v>150000</v>
      </c>
      <c r="P1620" t="str">
        <f t="shared" si="63"/>
        <v>22118150000</v>
      </c>
      <c r="Q1620" t="str">
        <f>VLOOKUP(N1620,'Base rates'!$F$2:$H$1126,3,FALSE)</f>
        <v>&gt;80</v>
      </c>
      <c r="R1620" s="24">
        <f t="shared" si="62"/>
        <v>0.17196447254971825</v>
      </c>
    </row>
    <row r="1621" spans="13:18">
      <c r="M1621">
        <v>22</v>
      </c>
      <c r="N1621" s="1">
        <v>119</v>
      </c>
      <c r="O1621">
        <v>150000</v>
      </c>
      <c r="P1621" t="str">
        <f t="shared" si="63"/>
        <v>22119150000</v>
      </c>
      <c r="Q1621" t="str">
        <f>VLOOKUP(N1621,'Base rates'!$F$2:$H$1126,3,FALSE)</f>
        <v>&gt;80</v>
      </c>
      <c r="R1621" s="24">
        <f t="shared" si="62"/>
        <v>0.17196447254971825</v>
      </c>
    </row>
    <row r="1622" spans="13:18">
      <c r="M1622">
        <v>22</v>
      </c>
      <c r="N1622" s="1">
        <v>120</v>
      </c>
      <c r="O1622">
        <v>150000</v>
      </c>
      <c r="P1622" t="str">
        <f t="shared" si="63"/>
        <v>22120150000</v>
      </c>
      <c r="Q1622" t="str">
        <f>VLOOKUP(N1622,'Base rates'!$F$2:$H$1126,3,FALSE)</f>
        <v>&gt;80</v>
      </c>
      <c r="R1622" s="24">
        <f t="shared" si="62"/>
        <v>0.17196447254971825</v>
      </c>
    </row>
    <row r="1623" spans="13:18">
      <c r="M1623">
        <v>22</v>
      </c>
      <c r="N1623" s="1">
        <v>121</v>
      </c>
      <c r="O1623">
        <v>150000</v>
      </c>
      <c r="P1623" t="str">
        <f t="shared" si="63"/>
        <v>22121150000</v>
      </c>
      <c r="Q1623" t="str">
        <f>VLOOKUP(N1623,'Base rates'!$F$2:$H$1126,3,FALSE)</f>
        <v>&gt;80</v>
      </c>
      <c r="R1623" s="24">
        <f t="shared" si="62"/>
        <v>0.17196447254971825</v>
      </c>
    </row>
    <row r="1624" spans="13:18">
      <c r="M1624">
        <v>22</v>
      </c>
      <c r="N1624" s="1">
        <v>122</v>
      </c>
      <c r="O1624">
        <v>150000</v>
      </c>
      <c r="P1624" t="str">
        <f t="shared" si="63"/>
        <v>22122150000</v>
      </c>
      <c r="Q1624" t="str">
        <f>VLOOKUP(N1624,'Base rates'!$F$2:$H$1126,3,FALSE)</f>
        <v>&gt;80</v>
      </c>
      <c r="R1624" s="24">
        <f t="shared" si="62"/>
        <v>0.17196447254971825</v>
      </c>
    </row>
    <row r="1625" spans="13:18">
      <c r="M1625">
        <v>22</v>
      </c>
      <c r="N1625" s="1">
        <v>123</v>
      </c>
      <c r="O1625">
        <v>150000</v>
      </c>
      <c r="P1625" t="str">
        <f t="shared" si="63"/>
        <v>22123150000</v>
      </c>
      <c r="Q1625" t="str">
        <f>VLOOKUP(N1625,'Base rates'!$F$2:$H$1126,3,FALSE)</f>
        <v>&gt;80</v>
      </c>
      <c r="R1625" s="24">
        <f t="shared" si="62"/>
        <v>0.17196447254971825</v>
      </c>
    </row>
    <row r="1626" spans="13:18">
      <c r="M1626">
        <v>22</v>
      </c>
      <c r="N1626" s="1">
        <v>124</v>
      </c>
      <c r="O1626">
        <v>150000</v>
      </c>
      <c r="P1626" t="str">
        <f t="shared" si="63"/>
        <v>22124150000</v>
      </c>
      <c r="Q1626" t="str">
        <f>VLOOKUP(N1626,'Base rates'!$F$2:$H$1126,3,FALSE)</f>
        <v>&gt;80</v>
      </c>
      <c r="R1626" s="24">
        <f t="shared" si="62"/>
        <v>0.17196447254971825</v>
      </c>
    </row>
    <row r="1627" spans="13:18">
      <c r="M1627">
        <v>22</v>
      </c>
      <c r="N1627" s="1">
        <v>125</v>
      </c>
      <c r="O1627">
        <v>150000</v>
      </c>
      <c r="P1627" t="str">
        <f t="shared" si="63"/>
        <v>22125150000</v>
      </c>
      <c r="Q1627" t="str">
        <f>VLOOKUP(N1627,'Base rates'!$F$2:$H$1126,3,FALSE)</f>
        <v>&gt;80</v>
      </c>
      <c r="R1627" s="24">
        <f t="shared" si="62"/>
        <v>0.17196447254971825</v>
      </c>
    </row>
    <row r="1628" spans="13:18">
      <c r="M1628">
        <v>23</v>
      </c>
      <c r="N1628" s="1">
        <v>1</v>
      </c>
      <c r="O1628">
        <v>150000</v>
      </c>
      <c r="P1628" t="str">
        <f t="shared" si="63"/>
        <v>231150000</v>
      </c>
      <c r="Q1628" t="str">
        <f>VLOOKUP(N1628,'Base rates'!$F$2:$H$1126,3,FALSE)</f>
        <v>6-25</v>
      </c>
      <c r="R1628" s="24">
        <f t="shared" si="62"/>
        <v>0.51033129100953256</v>
      </c>
    </row>
    <row r="1629" spans="13:18">
      <c r="M1629">
        <v>23</v>
      </c>
      <c r="N1629" s="1">
        <v>2</v>
      </c>
      <c r="O1629">
        <v>150000</v>
      </c>
      <c r="P1629" t="str">
        <f t="shared" si="63"/>
        <v>232150000</v>
      </c>
      <c r="Q1629" t="str">
        <f>VLOOKUP(N1629,'Base rates'!$F$2:$H$1126,3,FALSE)</f>
        <v>6-25</v>
      </c>
      <c r="R1629" s="24">
        <f t="shared" si="62"/>
        <v>0.51033129100953256</v>
      </c>
    </row>
    <row r="1630" spans="13:18">
      <c r="M1630">
        <v>23</v>
      </c>
      <c r="N1630" s="1">
        <v>3</v>
      </c>
      <c r="O1630">
        <v>150000</v>
      </c>
      <c r="P1630" t="str">
        <f t="shared" si="63"/>
        <v>233150000</v>
      </c>
      <c r="Q1630" t="str">
        <f>VLOOKUP(N1630,'Base rates'!$F$2:$H$1126,3,FALSE)</f>
        <v>6-25</v>
      </c>
      <c r="R1630" s="24">
        <f t="shared" si="62"/>
        <v>0.51033129100953256</v>
      </c>
    </row>
    <row r="1631" spans="13:18">
      <c r="M1631">
        <v>23</v>
      </c>
      <c r="N1631" s="1">
        <v>4</v>
      </c>
      <c r="O1631">
        <v>150000</v>
      </c>
      <c r="P1631" t="str">
        <f t="shared" si="63"/>
        <v>234150000</v>
      </c>
      <c r="Q1631" t="str">
        <f>VLOOKUP(N1631,'Base rates'!$F$2:$H$1126,3,FALSE)</f>
        <v>6-25</v>
      </c>
      <c r="R1631" s="24">
        <f t="shared" si="62"/>
        <v>0.51033129100953256</v>
      </c>
    </row>
    <row r="1632" spans="13:18">
      <c r="M1632">
        <v>23</v>
      </c>
      <c r="N1632" s="1">
        <v>5</v>
      </c>
      <c r="O1632">
        <v>150000</v>
      </c>
      <c r="P1632" t="str">
        <f t="shared" si="63"/>
        <v>235150000</v>
      </c>
      <c r="Q1632" t="str">
        <f>VLOOKUP(N1632,'Base rates'!$F$2:$H$1126,3,FALSE)</f>
        <v>6-25</v>
      </c>
      <c r="R1632" s="24">
        <f t="shared" si="62"/>
        <v>0.51033129100953256</v>
      </c>
    </row>
    <row r="1633" spans="13:18">
      <c r="M1633">
        <v>23</v>
      </c>
      <c r="N1633" s="1">
        <v>6</v>
      </c>
      <c r="O1633">
        <v>150000</v>
      </c>
      <c r="P1633" t="str">
        <f t="shared" si="63"/>
        <v>236150000</v>
      </c>
      <c r="Q1633" t="str">
        <f>VLOOKUP(N1633,'Base rates'!$F$2:$H$1126,3,FALSE)</f>
        <v>6-25</v>
      </c>
      <c r="R1633" s="24">
        <f t="shared" si="62"/>
        <v>0.51033129100953256</v>
      </c>
    </row>
    <row r="1634" spans="13:18">
      <c r="M1634">
        <v>23</v>
      </c>
      <c r="N1634" s="1">
        <v>7</v>
      </c>
      <c r="O1634">
        <v>150000</v>
      </c>
      <c r="P1634" t="str">
        <f t="shared" si="63"/>
        <v>237150000</v>
      </c>
      <c r="Q1634" t="str">
        <f>VLOOKUP(N1634,'Base rates'!$F$2:$H$1126,3,FALSE)</f>
        <v>6-25</v>
      </c>
      <c r="R1634" s="24">
        <f t="shared" si="62"/>
        <v>0.51033129100953256</v>
      </c>
    </row>
    <row r="1635" spans="13:18">
      <c r="M1635">
        <v>23</v>
      </c>
      <c r="N1635" s="1">
        <v>8</v>
      </c>
      <c r="O1635">
        <v>150000</v>
      </c>
      <c r="P1635" t="str">
        <f t="shared" si="63"/>
        <v>238150000</v>
      </c>
      <c r="Q1635" t="str">
        <f>VLOOKUP(N1635,'Base rates'!$F$2:$H$1126,3,FALSE)</f>
        <v>6-25</v>
      </c>
      <c r="R1635" s="24">
        <f t="shared" si="62"/>
        <v>0.51033129100953256</v>
      </c>
    </row>
    <row r="1636" spans="13:18">
      <c r="M1636">
        <v>23</v>
      </c>
      <c r="N1636" s="1">
        <v>9</v>
      </c>
      <c r="O1636">
        <v>150000</v>
      </c>
      <c r="P1636" t="str">
        <f t="shared" si="63"/>
        <v>239150000</v>
      </c>
      <c r="Q1636" t="str">
        <f>VLOOKUP(N1636,'Base rates'!$F$2:$H$1126,3,FALSE)</f>
        <v>6-25</v>
      </c>
      <c r="R1636" s="24">
        <f t="shared" si="62"/>
        <v>0.51033129100953256</v>
      </c>
    </row>
    <row r="1637" spans="13:18">
      <c r="M1637">
        <v>23</v>
      </c>
      <c r="N1637" s="1">
        <v>10</v>
      </c>
      <c r="O1637">
        <v>150000</v>
      </c>
      <c r="P1637" t="str">
        <f t="shared" si="63"/>
        <v>2310150000</v>
      </c>
      <c r="Q1637" t="str">
        <f>VLOOKUP(N1637,'Base rates'!$F$2:$H$1126,3,FALSE)</f>
        <v>6-25</v>
      </c>
      <c r="R1637" s="24">
        <f t="shared" si="62"/>
        <v>0.51033129100953256</v>
      </c>
    </row>
    <row r="1638" spans="13:18">
      <c r="M1638">
        <v>23</v>
      </c>
      <c r="N1638" s="1">
        <v>11</v>
      </c>
      <c r="O1638">
        <v>150000</v>
      </c>
      <c r="P1638" t="str">
        <f t="shared" si="63"/>
        <v>2311150000</v>
      </c>
      <c r="Q1638" t="str">
        <f>VLOOKUP(N1638,'Base rates'!$F$2:$H$1126,3,FALSE)</f>
        <v>6-25</v>
      </c>
      <c r="R1638" s="24">
        <f t="shared" si="62"/>
        <v>0.51033129100953256</v>
      </c>
    </row>
    <row r="1639" spans="13:18">
      <c r="M1639">
        <v>23</v>
      </c>
      <c r="N1639" s="1">
        <v>12</v>
      </c>
      <c r="O1639">
        <v>150000</v>
      </c>
      <c r="P1639" t="str">
        <f t="shared" si="63"/>
        <v>2312150000</v>
      </c>
      <c r="Q1639" t="str">
        <f>VLOOKUP(N1639,'Base rates'!$F$2:$H$1126,3,FALSE)</f>
        <v>6-25</v>
      </c>
      <c r="R1639" s="24">
        <f t="shared" si="62"/>
        <v>0.51033129100953256</v>
      </c>
    </row>
    <row r="1640" spans="13:18">
      <c r="M1640">
        <v>23</v>
      </c>
      <c r="N1640" s="1">
        <v>13</v>
      </c>
      <c r="O1640">
        <v>150000</v>
      </c>
      <c r="P1640" t="str">
        <f t="shared" si="63"/>
        <v>2313150000</v>
      </c>
      <c r="Q1640" t="str">
        <f>VLOOKUP(N1640,'Base rates'!$F$2:$H$1126,3,FALSE)</f>
        <v>6-25</v>
      </c>
      <c r="R1640" s="24">
        <f t="shared" si="62"/>
        <v>0.51033129100953256</v>
      </c>
    </row>
    <row r="1641" spans="13:18">
      <c r="M1641">
        <v>23</v>
      </c>
      <c r="N1641" s="1">
        <v>14</v>
      </c>
      <c r="O1641">
        <v>150000</v>
      </c>
      <c r="P1641" t="str">
        <f t="shared" si="63"/>
        <v>2314150000</v>
      </c>
      <c r="Q1641" t="str">
        <f>VLOOKUP(N1641,'Base rates'!$F$2:$H$1126,3,FALSE)</f>
        <v>6-25</v>
      </c>
      <c r="R1641" s="24">
        <f t="shared" si="62"/>
        <v>0.51033129100953256</v>
      </c>
    </row>
    <row r="1642" spans="13:18">
      <c r="M1642">
        <v>23</v>
      </c>
      <c r="N1642" s="1">
        <v>15</v>
      </c>
      <c r="O1642">
        <v>150000</v>
      </c>
      <c r="P1642" t="str">
        <f t="shared" si="63"/>
        <v>2315150000</v>
      </c>
      <c r="Q1642" t="str">
        <f>VLOOKUP(N1642,'Base rates'!$F$2:$H$1126,3,FALSE)</f>
        <v>6-25</v>
      </c>
      <c r="R1642" s="24">
        <f t="shared" si="62"/>
        <v>0.51033129100953256</v>
      </c>
    </row>
    <row r="1643" spans="13:18">
      <c r="M1643">
        <v>23</v>
      </c>
      <c r="N1643" s="1">
        <v>16</v>
      </c>
      <c r="O1643">
        <v>150000</v>
      </c>
      <c r="P1643" t="str">
        <f t="shared" si="63"/>
        <v>2316150000</v>
      </c>
      <c r="Q1643" t="str">
        <f>VLOOKUP(N1643,'Base rates'!$F$2:$H$1126,3,FALSE)</f>
        <v>6-25</v>
      </c>
      <c r="R1643" s="24">
        <f t="shared" si="62"/>
        <v>0.51033129100953256</v>
      </c>
    </row>
    <row r="1644" spans="13:18">
      <c r="M1644">
        <v>23</v>
      </c>
      <c r="N1644" s="1">
        <v>17</v>
      </c>
      <c r="O1644">
        <v>150000</v>
      </c>
      <c r="P1644" t="str">
        <f t="shared" si="63"/>
        <v>2317150000</v>
      </c>
      <c r="Q1644" t="str">
        <f>VLOOKUP(N1644,'Base rates'!$F$2:$H$1126,3,FALSE)</f>
        <v>6-25</v>
      </c>
      <c r="R1644" s="24">
        <f t="shared" si="62"/>
        <v>0.51033129100953256</v>
      </c>
    </row>
    <row r="1645" spans="13:18">
      <c r="M1645">
        <v>23</v>
      </c>
      <c r="N1645" s="1">
        <v>18</v>
      </c>
      <c r="O1645">
        <v>150000</v>
      </c>
      <c r="P1645" t="str">
        <f t="shared" si="63"/>
        <v>2318150000</v>
      </c>
      <c r="Q1645" t="str">
        <f>VLOOKUP(N1645,'Base rates'!$F$2:$H$1126,3,FALSE)</f>
        <v>6-25</v>
      </c>
      <c r="R1645" s="24">
        <f t="shared" si="62"/>
        <v>0.51033129100953256</v>
      </c>
    </row>
    <row r="1646" spans="13:18">
      <c r="M1646">
        <v>23</v>
      </c>
      <c r="N1646" s="1">
        <v>19</v>
      </c>
      <c r="O1646">
        <v>150000</v>
      </c>
      <c r="P1646" t="str">
        <f t="shared" si="63"/>
        <v>2319150000</v>
      </c>
      <c r="Q1646" t="str">
        <f>VLOOKUP(N1646,'Base rates'!$F$2:$H$1126,3,FALSE)</f>
        <v>6-25</v>
      </c>
      <c r="R1646" s="24">
        <f t="shared" si="62"/>
        <v>0.51033129100953256</v>
      </c>
    </row>
    <row r="1647" spans="13:18">
      <c r="M1647">
        <v>23</v>
      </c>
      <c r="N1647" s="1">
        <v>20</v>
      </c>
      <c r="O1647">
        <v>150000</v>
      </c>
      <c r="P1647" t="str">
        <f t="shared" si="63"/>
        <v>2320150000</v>
      </c>
      <c r="Q1647" t="str">
        <f>VLOOKUP(N1647,'Base rates'!$F$2:$H$1126,3,FALSE)</f>
        <v>6-25</v>
      </c>
      <c r="R1647" s="24">
        <f t="shared" si="62"/>
        <v>0.51033129100953256</v>
      </c>
    </row>
    <row r="1648" spans="13:18">
      <c r="M1648">
        <v>23</v>
      </c>
      <c r="N1648" s="1">
        <v>21</v>
      </c>
      <c r="O1648">
        <v>150000</v>
      </c>
      <c r="P1648" t="str">
        <f t="shared" si="63"/>
        <v>2321150000</v>
      </c>
      <c r="Q1648" t="str">
        <f>VLOOKUP(N1648,'Base rates'!$F$2:$H$1126,3,FALSE)</f>
        <v>6-25</v>
      </c>
      <c r="R1648" s="24">
        <f t="shared" si="62"/>
        <v>0.51033129100953256</v>
      </c>
    </row>
    <row r="1649" spans="13:18">
      <c r="M1649">
        <v>23</v>
      </c>
      <c r="N1649" s="1">
        <v>22</v>
      </c>
      <c r="O1649">
        <v>150000</v>
      </c>
      <c r="P1649" t="str">
        <f t="shared" si="63"/>
        <v>2322150000</v>
      </c>
      <c r="Q1649" t="str">
        <f>VLOOKUP(N1649,'Base rates'!$F$2:$H$1126,3,FALSE)</f>
        <v>6-25</v>
      </c>
      <c r="R1649" s="24">
        <f t="shared" si="62"/>
        <v>0.51033129100953256</v>
      </c>
    </row>
    <row r="1650" spans="13:18">
      <c r="M1650">
        <v>23</v>
      </c>
      <c r="N1650" s="1">
        <v>23</v>
      </c>
      <c r="O1650">
        <v>150000</v>
      </c>
      <c r="P1650" t="str">
        <f t="shared" si="63"/>
        <v>2323150000</v>
      </c>
      <c r="Q1650" t="str">
        <f>VLOOKUP(N1650,'Base rates'!$F$2:$H$1126,3,FALSE)</f>
        <v>6-25</v>
      </c>
      <c r="R1650" s="24">
        <f t="shared" si="62"/>
        <v>0.51033129100953256</v>
      </c>
    </row>
    <row r="1651" spans="13:18">
      <c r="M1651">
        <v>23</v>
      </c>
      <c r="N1651" s="1">
        <v>24</v>
      </c>
      <c r="O1651">
        <v>150000</v>
      </c>
      <c r="P1651" t="str">
        <f t="shared" si="63"/>
        <v>2324150000</v>
      </c>
      <c r="Q1651" t="str">
        <f>VLOOKUP(N1651,'Base rates'!$F$2:$H$1126,3,FALSE)</f>
        <v>6-25</v>
      </c>
      <c r="R1651" s="24">
        <f t="shared" si="62"/>
        <v>0.51033129100953256</v>
      </c>
    </row>
    <row r="1652" spans="13:18">
      <c r="M1652">
        <v>23</v>
      </c>
      <c r="N1652" s="1">
        <v>25</v>
      </c>
      <c r="O1652">
        <v>150000</v>
      </c>
      <c r="P1652" t="str">
        <f t="shared" si="63"/>
        <v>2325150000</v>
      </c>
      <c r="Q1652" t="str">
        <f>VLOOKUP(N1652,'Base rates'!$F$2:$H$1126,3,FALSE)</f>
        <v>6-25</v>
      </c>
      <c r="R1652" s="24">
        <f t="shared" si="62"/>
        <v>0.51033129100953256</v>
      </c>
    </row>
    <row r="1653" spans="13:18">
      <c r="M1653">
        <v>23</v>
      </c>
      <c r="N1653" s="1">
        <v>26</v>
      </c>
      <c r="O1653">
        <v>150000</v>
      </c>
      <c r="P1653" t="str">
        <f t="shared" si="63"/>
        <v>2326150000</v>
      </c>
      <c r="Q1653" t="str">
        <f>VLOOKUP(N1653,'Base rates'!$F$2:$H$1126,3,FALSE)</f>
        <v>26-35</v>
      </c>
      <c r="R1653" s="24">
        <f t="shared" si="62"/>
        <v>0.5016329690028577</v>
      </c>
    </row>
    <row r="1654" spans="13:18">
      <c r="M1654">
        <v>23</v>
      </c>
      <c r="N1654" s="1">
        <v>27</v>
      </c>
      <c r="O1654">
        <v>150000</v>
      </c>
      <c r="P1654" t="str">
        <f t="shared" si="63"/>
        <v>2327150000</v>
      </c>
      <c r="Q1654" t="str">
        <f>VLOOKUP(N1654,'Base rates'!$F$2:$H$1126,3,FALSE)</f>
        <v>26-35</v>
      </c>
      <c r="R1654" s="24">
        <f t="shared" si="62"/>
        <v>0.5016329690028577</v>
      </c>
    </row>
    <row r="1655" spans="13:18">
      <c r="M1655">
        <v>23</v>
      </c>
      <c r="N1655" s="1">
        <v>28</v>
      </c>
      <c r="O1655">
        <v>150000</v>
      </c>
      <c r="P1655" t="str">
        <f t="shared" si="63"/>
        <v>2328150000</v>
      </c>
      <c r="Q1655" t="str">
        <f>VLOOKUP(N1655,'Base rates'!$F$2:$H$1126,3,FALSE)</f>
        <v>26-35</v>
      </c>
      <c r="R1655" s="24">
        <f t="shared" si="62"/>
        <v>0.5016329690028577</v>
      </c>
    </row>
    <row r="1656" spans="13:18">
      <c r="M1656">
        <v>23</v>
      </c>
      <c r="N1656" s="1">
        <v>29</v>
      </c>
      <c r="O1656">
        <v>150000</v>
      </c>
      <c r="P1656" t="str">
        <f t="shared" si="63"/>
        <v>2329150000</v>
      </c>
      <c r="Q1656" t="str">
        <f>VLOOKUP(N1656,'Base rates'!$F$2:$H$1126,3,FALSE)</f>
        <v>26-35</v>
      </c>
      <c r="R1656" s="24">
        <f t="shared" si="62"/>
        <v>0.5016329690028577</v>
      </c>
    </row>
    <row r="1657" spans="13:18">
      <c r="M1657">
        <v>23</v>
      </c>
      <c r="N1657" s="1">
        <v>30</v>
      </c>
      <c r="O1657">
        <v>150000</v>
      </c>
      <c r="P1657" t="str">
        <f t="shared" si="63"/>
        <v>2330150000</v>
      </c>
      <c r="Q1657" t="str">
        <f>VLOOKUP(N1657,'Base rates'!$F$2:$H$1126,3,FALSE)</f>
        <v>26-35</v>
      </c>
      <c r="R1657" s="24">
        <f t="shared" si="62"/>
        <v>0.5016329690028577</v>
      </c>
    </row>
    <row r="1658" spans="13:18">
      <c r="M1658">
        <v>23</v>
      </c>
      <c r="N1658" s="1">
        <v>31</v>
      </c>
      <c r="O1658">
        <v>150000</v>
      </c>
      <c r="P1658" t="str">
        <f t="shared" si="63"/>
        <v>2331150000</v>
      </c>
      <c r="Q1658" t="str">
        <f>VLOOKUP(N1658,'Base rates'!$F$2:$H$1126,3,FALSE)</f>
        <v>26-35</v>
      </c>
      <c r="R1658" s="24">
        <f t="shared" si="62"/>
        <v>0.5016329690028577</v>
      </c>
    </row>
    <row r="1659" spans="13:18">
      <c r="M1659">
        <v>23</v>
      </c>
      <c r="N1659" s="1">
        <v>32</v>
      </c>
      <c r="O1659">
        <v>150000</v>
      </c>
      <c r="P1659" t="str">
        <f t="shared" si="63"/>
        <v>2332150000</v>
      </c>
      <c r="Q1659" t="str">
        <f>VLOOKUP(N1659,'Base rates'!$F$2:$H$1126,3,FALSE)</f>
        <v>26-35</v>
      </c>
      <c r="R1659" s="24">
        <f t="shared" si="62"/>
        <v>0.5016329690028577</v>
      </c>
    </row>
    <row r="1660" spans="13:18">
      <c r="M1660">
        <v>23</v>
      </c>
      <c r="N1660" s="1">
        <v>33</v>
      </c>
      <c r="O1660">
        <v>150000</v>
      </c>
      <c r="P1660" t="str">
        <f t="shared" si="63"/>
        <v>2333150000</v>
      </c>
      <c r="Q1660" t="str">
        <f>VLOOKUP(N1660,'Base rates'!$F$2:$H$1126,3,FALSE)</f>
        <v>26-35</v>
      </c>
      <c r="R1660" s="24">
        <f t="shared" si="62"/>
        <v>0.5016329690028577</v>
      </c>
    </row>
    <row r="1661" spans="13:18">
      <c r="M1661">
        <v>23</v>
      </c>
      <c r="N1661" s="1">
        <v>34</v>
      </c>
      <c r="O1661">
        <v>150000</v>
      </c>
      <c r="P1661" t="str">
        <f t="shared" si="63"/>
        <v>2334150000</v>
      </c>
      <c r="Q1661" t="str">
        <f>VLOOKUP(N1661,'Base rates'!$F$2:$H$1126,3,FALSE)</f>
        <v>26-35</v>
      </c>
      <c r="R1661" s="24">
        <f t="shared" si="62"/>
        <v>0.5016329690028577</v>
      </c>
    </row>
    <row r="1662" spans="13:18">
      <c r="M1662">
        <v>23</v>
      </c>
      <c r="N1662" s="1">
        <v>35</v>
      </c>
      <c r="O1662">
        <v>150000</v>
      </c>
      <c r="P1662" t="str">
        <f t="shared" si="63"/>
        <v>2335150000</v>
      </c>
      <c r="Q1662" t="str">
        <f>VLOOKUP(N1662,'Base rates'!$F$2:$H$1126,3,FALSE)</f>
        <v>26-35</v>
      </c>
      <c r="R1662" s="24">
        <f t="shared" si="62"/>
        <v>0.5016329690028577</v>
      </c>
    </row>
    <row r="1663" spans="13:18">
      <c r="M1663">
        <v>23</v>
      </c>
      <c r="N1663" s="1">
        <v>36</v>
      </c>
      <c r="O1663">
        <v>150000</v>
      </c>
      <c r="P1663" t="str">
        <f t="shared" si="63"/>
        <v>2336150000</v>
      </c>
      <c r="Q1663" t="str">
        <f>VLOOKUP(N1663,'Base rates'!$F$2:$H$1126,3,FALSE)</f>
        <v>36-45</v>
      </c>
      <c r="R1663" s="24">
        <f t="shared" si="62"/>
        <v>0.51045248364324436</v>
      </c>
    </row>
    <row r="1664" spans="13:18">
      <c r="M1664">
        <v>23</v>
      </c>
      <c r="N1664" s="1">
        <v>37</v>
      </c>
      <c r="O1664">
        <v>150000</v>
      </c>
      <c r="P1664" t="str">
        <f t="shared" si="63"/>
        <v>2337150000</v>
      </c>
      <c r="Q1664" t="str">
        <f>VLOOKUP(N1664,'Base rates'!$F$2:$H$1126,3,FALSE)</f>
        <v>36-45</v>
      </c>
      <c r="R1664" s="24">
        <f t="shared" si="62"/>
        <v>0.51045248364324436</v>
      </c>
    </row>
    <row r="1665" spans="13:18">
      <c r="M1665">
        <v>23</v>
      </c>
      <c r="N1665" s="1">
        <v>38</v>
      </c>
      <c r="O1665">
        <v>150000</v>
      </c>
      <c r="P1665" t="str">
        <f t="shared" si="63"/>
        <v>2338150000</v>
      </c>
      <c r="Q1665" t="str">
        <f>VLOOKUP(N1665,'Base rates'!$F$2:$H$1126,3,FALSE)</f>
        <v>36-45</v>
      </c>
      <c r="R1665" s="24">
        <f t="shared" si="62"/>
        <v>0.51045248364324436</v>
      </c>
    </row>
    <row r="1666" spans="13:18">
      <c r="M1666">
        <v>23</v>
      </c>
      <c r="N1666" s="1">
        <v>39</v>
      </c>
      <c r="O1666">
        <v>150000</v>
      </c>
      <c r="P1666" t="str">
        <f t="shared" si="63"/>
        <v>2339150000</v>
      </c>
      <c r="Q1666" t="str">
        <f>VLOOKUP(N1666,'Base rates'!$F$2:$H$1126,3,FALSE)</f>
        <v>36-45</v>
      </c>
      <c r="R1666" s="24">
        <f t="shared" si="62"/>
        <v>0.51045248364324436</v>
      </c>
    </row>
    <row r="1667" spans="13:18">
      <c r="M1667">
        <v>23</v>
      </c>
      <c r="N1667" s="1">
        <v>40</v>
      </c>
      <c r="O1667">
        <v>150000</v>
      </c>
      <c r="P1667" t="str">
        <f t="shared" si="63"/>
        <v>2340150000</v>
      </c>
      <c r="Q1667" t="str">
        <f>VLOOKUP(N1667,'Base rates'!$F$2:$H$1126,3,FALSE)</f>
        <v>36-45</v>
      </c>
      <c r="R1667" s="24">
        <f t="shared" ref="R1667:R1730" si="64">VLOOKUP(M1667&amp;O1667&amp;Q1667,$W$2:$X$694,2,FALSE)</f>
        <v>0.51045248364324436</v>
      </c>
    </row>
    <row r="1668" spans="13:18">
      <c r="M1668">
        <v>23</v>
      </c>
      <c r="N1668" s="1">
        <v>41</v>
      </c>
      <c r="O1668">
        <v>150000</v>
      </c>
      <c r="P1668" t="str">
        <f t="shared" ref="P1668:P1731" si="65">M1668&amp;N1668&amp;O1668</f>
        <v>2341150000</v>
      </c>
      <c r="Q1668" t="str">
        <f>VLOOKUP(N1668,'Base rates'!$F$2:$H$1126,3,FALSE)</f>
        <v>36-45</v>
      </c>
      <c r="R1668" s="24">
        <f t="shared" si="64"/>
        <v>0.51045248364324436</v>
      </c>
    </row>
    <row r="1669" spans="13:18">
      <c r="M1669">
        <v>23</v>
      </c>
      <c r="N1669" s="1">
        <v>42</v>
      </c>
      <c r="O1669">
        <v>150000</v>
      </c>
      <c r="P1669" t="str">
        <f t="shared" si="65"/>
        <v>2342150000</v>
      </c>
      <c r="Q1669" t="str">
        <f>VLOOKUP(N1669,'Base rates'!$F$2:$H$1126,3,FALSE)</f>
        <v>36-45</v>
      </c>
      <c r="R1669" s="24">
        <f t="shared" si="64"/>
        <v>0.51045248364324436</v>
      </c>
    </row>
    <row r="1670" spans="13:18">
      <c r="M1670">
        <v>23</v>
      </c>
      <c r="N1670" s="1">
        <v>43</v>
      </c>
      <c r="O1670">
        <v>150000</v>
      </c>
      <c r="P1670" t="str">
        <f t="shared" si="65"/>
        <v>2343150000</v>
      </c>
      <c r="Q1670" t="str">
        <f>VLOOKUP(N1670,'Base rates'!$F$2:$H$1126,3,FALSE)</f>
        <v>36-45</v>
      </c>
      <c r="R1670" s="24">
        <f t="shared" si="64"/>
        <v>0.51045248364324436</v>
      </c>
    </row>
    <row r="1671" spans="13:18">
      <c r="M1671">
        <v>23</v>
      </c>
      <c r="N1671" s="1">
        <v>44</v>
      </c>
      <c r="O1671">
        <v>150000</v>
      </c>
      <c r="P1671" t="str">
        <f t="shared" si="65"/>
        <v>2344150000</v>
      </c>
      <c r="Q1671" t="str">
        <f>VLOOKUP(N1671,'Base rates'!$F$2:$H$1126,3,FALSE)</f>
        <v>36-45</v>
      </c>
      <c r="R1671" s="24">
        <f t="shared" si="64"/>
        <v>0.51045248364324436</v>
      </c>
    </row>
    <row r="1672" spans="13:18">
      <c r="M1672">
        <v>23</v>
      </c>
      <c r="N1672" s="1">
        <v>45</v>
      </c>
      <c r="O1672">
        <v>150000</v>
      </c>
      <c r="P1672" t="str">
        <f t="shared" si="65"/>
        <v>2345150000</v>
      </c>
      <c r="Q1672" t="str">
        <f>VLOOKUP(N1672,'Base rates'!$F$2:$H$1126,3,FALSE)</f>
        <v>36-45</v>
      </c>
      <c r="R1672" s="24">
        <f t="shared" si="64"/>
        <v>0.51045248364324436</v>
      </c>
    </row>
    <row r="1673" spans="13:18">
      <c r="M1673">
        <v>23</v>
      </c>
      <c r="N1673" s="1">
        <v>46</v>
      </c>
      <c r="O1673">
        <v>150000</v>
      </c>
      <c r="P1673" t="str">
        <f t="shared" si="65"/>
        <v>2346150000</v>
      </c>
      <c r="Q1673" t="str">
        <f>VLOOKUP(N1673,'Base rates'!$F$2:$H$1126,3,FALSE)</f>
        <v>46-50</v>
      </c>
      <c r="R1673" s="24">
        <f t="shared" si="64"/>
        <v>0.50689946788001261</v>
      </c>
    </row>
    <row r="1674" spans="13:18">
      <c r="M1674">
        <v>23</v>
      </c>
      <c r="N1674" s="1">
        <v>47</v>
      </c>
      <c r="O1674">
        <v>150000</v>
      </c>
      <c r="P1674" t="str">
        <f t="shared" si="65"/>
        <v>2347150000</v>
      </c>
      <c r="Q1674" t="str">
        <f>VLOOKUP(N1674,'Base rates'!$F$2:$H$1126,3,FALSE)</f>
        <v>46-50</v>
      </c>
      <c r="R1674" s="24">
        <f t="shared" si="64"/>
        <v>0.50689946788001261</v>
      </c>
    </row>
    <row r="1675" spans="13:18">
      <c r="M1675">
        <v>23</v>
      </c>
      <c r="N1675" s="1">
        <v>48</v>
      </c>
      <c r="O1675">
        <v>150000</v>
      </c>
      <c r="P1675" t="str">
        <f t="shared" si="65"/>
        <v>2348150000</v>
      </c>
      <c r="Q1675" t="str">
        <f>VLOOKUP(N1675,'Base rates'!$F$2:$H$1126,3,FALSE)</f>
        <v>46-50</v>
      </c>
      <c r="R1675" s="24">
        <f t="shared" si="64"/>
        <v>0.50689946788001261</v>
      </c>
    </row>
    <row r="1676" spans="13:18">
      <c r="M1676">
        <v>23</v>
      </c>
      <c r="N1676" s="1">
        <v>49</v>
      </c>
      <c r="O1676">
        <v>150000</v>
      </c>
      <c r="P1676" t="str">
        <f t="shared" si="65"/>
        <v>2349150000</v>
      </c>
      <c r="Q1676" t="str">
        <f>VLOOKUP(N1676,'Base rates'!$F$2:$H$1126,3,FALSE)</f>
        <v>46-50</v>
      </c>
      <c r="R1676" s="24">
        <f t="shared" si="64"/>
        <v>0.50689946788001261</v>
      </c>
    </row>
    <row r="1677" spans="13:18">
      <c r="M1677">
        <v>23</v>
      </c>
      <c r="N1677" s="1">
        <v>50</v>
      </c>
      <c r="O1677">
        <v>150000</v>
      </c>
      <c r="P1677" t="str">
        <f t="shared" si="65"/>
        <v>2350150000</v>
      </c>
      <c r="Q1677" t="str">
        <f>VLOOKUP(N1677,'Base rates'!$F$2:$H$1126,3,FALSE)</f>
        <v>46-50</v>
      </c>
      <c r="R1677" s="24">
        <f t="shared" si="64"/>
        <v>0.50689946788001261</v>
      </c>
    </row>
    <row r="1678" spans="13:18">
      <c r="M1678">
        <v>23</v>
      </c>
      <c r="N1678" s="1">
        <v>51</v>
      </c>
      <c r="O1678">
        <v>150000</v>
      </c>
      <c r="P1678" t="str">
        <f t="shared" si="65"/>
        <v>2351150000</v>
      </c>
      <c r="Q1678" t="str">
        <f>VLOOKUP(N1678,'Base rates'!$F$2:$H$1126,3,FALSE)</f>
        <v>51-55</v>
      </c>
      <c r="R1678" s="24">
        <f t="shared" si="64"/>
        <v>0.41366259109842984</v>
      </c>
    </row>
    <row r="1679" spans="13:18">
      <c r="M1679">
        <v>23</v>
      </c>
      <c r="N1679" s="1">
        <v>52</v>
      </c>
      <c r="O1679">
        <v>150000</v>
      </c>
      <c r="P1679" t="str">
        <f t="shared" si="65"/>
        <v>2352150000</v>
      </c>
      <c r="Q1679" t="str">
        <f>VLOOKUP(N1679,'Base rates'!$F$2:$H$1126,3,FALSE)</f>
        <v>51-55</v>
      </c>
      <c r="R1679" s="24">
        <f t="shared" si="64"/>
        <v>0.41366259109842984</v>
      </c>
    </row>
    <row r="1680" spans="13:18">
      <c r="M1680">
        <v>23</v>
      </c>
      <c r="N1680" s="1">
        <v>53</v>
      </c>
      <c r="O1680">
        <v>150000</v>
      </c>
      <c r="P1680" t="str">
        <f t="shared" si="65"/>
        <v>2353150000</v>
      </c>
      <c r="Q1680" t="str">
        <f>VLOOKUP(N1680,'Base rates'!$F$2:$H$1126,3,FALSE)</f>
        <v>51-55</v>
      </c>
      <c r="R1680" s="24">
        <f t="shared" si="64"/>
        <v>0.41366259109842984</v>
      </c>
    </row>
    <row r="1681" spans="13:18">
      <c r="M1681">
        <v>23</v>
      </c>
      <c r="N1681" s="1">
        <v>54</v>
      </c>
      <c r="O1681">
        <v>150000</v>
      </c>
      <c r="P1681" t="str">
        <f t="shared" si="65"/>
        <v>2354150000</v>
      </c>
      <c r="Q1681" t="str">
        <f>VLOOKUP(N1681,'Base rates'!$F$2:$H$1126,3,FALSE)</f>
        <v>51-55</v>
      </c>
      <c r="R1681" s="24">
        <f t="shared" si="64"/>
        <v>0.41366259109842984</v>
      </c>
    </row>
    <row r="1682" spans="13:18">
      <c r="M1682">
        <v>23</v>
      </c>
      <c r="N1682" s="1">
        <v>55</v>
      </c>
      <c r="O1682">
        <v>150000</v>
      </c>
      <c r="P1682" t="str">
        <f t="shared" si="65"/>
        <v>2355150000</v>
      </c>
      <c r="Q1682" t="str">
        <f>VLOOKUP(N1682,'Base rates'!$F$2:$H$1126,3,FALSE)</f>
        <v>51-55</v>
      </c>
      <c r="R1682" s="24">
        <f t="shared" si="64"/>
        <v>0.41366259109842984</v>
      </c>
    </row>
    <row r="1683" spans="13:18">
      <c r="M1683">
        <v>23</v>
      </c>
      <c r="N1683" s="1">
        <v>56</v>
      </c>
      <c r="O1683">
        <v>150000</v>
      </c>
      <c r="P1683" t="str">
        <f t="shared" si="65"/>
        <v>2356150000</v>
      </c>
      <c r="Q1683" t="str">
        <f>VLOOKUP(N1683,'Base rates'!$F$2:$H$1126,3,FALSE)</f>
        <v>56-60</v>
      </c>
      <c r="R1683" s="24">
        <f t="shared" si="64"/>
        <v>0.28507595348456127</v>
      </c>
    </row>
    <row r="1684" spans="13:18">
      <c r="M1684">
        <v>23</v>
      </c>
      <c r="N1684" s="1">
        <v>57</v>
      </c>
      <c r="O1684">
        <v>150000</v>
      </c>
      <c r="P1684" t="str">
        <f t="shared" si="65"/>
        <v>2357150000</v>
      </c>
      <c r="Q1684" t="str">
        <f>VLOOKUP(N1684,'Base rates'!$F$2:$H$1126,3,FALSE)</f>
        <v>56-60</v>
      </c>
      <c r="R1684" s="24">
        <f t="shared" si="64"/>
        <v>0.28507595348456127</v>
      </c>
    </row>
    <row r="1685" spans="13:18">
      <c r="M1685">
        <v>23</v>
      </c>
      <c r="N1685" s="1">
        <v>58</v>
      </c>
      <c r="O1685">
        <v>150000</v>
      </c>
      <c r="P1685" t="str">
        <f t="shared" si="65"/>
        <v>2358150000</v>
      </c>
      <c r="Q1685" t="str">
        <f>VLOOKUP(N1685,'Base rates'!$F$2:$H$1126,3,FALSE)</f>
        <v>56-60</v>
      </c>
      <c r="R1685" s="24">
        <f t="shared" si="64"/>
        <v>0.28507595348456127</v>
      </c>
    </row>
    <row r="1686" spans="13:18">
      <c r="M1686">
        <v>23</v>
      </c>
      <c r="N1686" s="1">
        <v>59</v>
      </c>
      <c r="O1686">
        <v>150000</v>
      </c>
      <c r="P1686" t="str">
        <f t="shared" si="65"/>
        <v>2359150000</v>
      </c>
      <c r="Q1686" t="str">
        <f>VLOOKUP(N1686,'Base rates'!$F$2:$H$1126,3,FALSE)</f>
        <v>56-60</v>
      </c>
      <c r="R1686" s="24">
        <f t="shared" si="64"/>
        <v>0.28507595348456127</v>
      </c>
    </row>
    <row r="1687" spans="13:18">
      <c r="M1687">
        <v>23</v>
      </c>
      <c r="N1687" s="1">
        <v>60</v>
      </c>
      <c r="O1687">
        <v>150000</v>
      </c>
      <c r="P1687" t="str">
        <f t="shared" si="65"/>
        <v>2360150000</v>
      </c>
      <c r="Q1687" t="str">
        <f>VLOOKUP(N1687,'Base rates'!$F$2:$H$1126,3,FALSE)</f>
        <v>56-60</v>
      </c>
      <c r="R1687" s="24">
        <f t="shared" si="64"/>
        <v>0.28507595348456127</v>
      </c>
    </row>
    <row r="1688" spans="13:18">
      <c r="M1688">
        <v>23</v>
      </c>
      <c r="N1688" s="1">
        <v>61</v>
      </c>
      <c r="O1688">
        <v>150000</v>
      </c>
      <c r="P1688" t="str">
        <f t="shared" si="65"/>
        <v>2361150000</v>
      </c>
      <c r="Q1688" t="str">
        <f>VLOOKUP(N1688,'Base rates'!$F$2:$H$1126,3,FALSE)</f>
        <v>61-65</v>
      </c>
      <c r="R1688" s="24">
        <f t="shared" si="64"/>
        <v>0.19707979247270491</v>
      </c>
    </row>
    <row r="1689" spans="13:18">
      <c r="M1689">
        <v>23</v>
      </c>
      <c r="N1689" s="1">
        <v>62</v>
      </c>
      <c r="O1689">
        <v>150000</v>
      </c>
      <c r="P1689" t="str">
        <f t="shared" si="65"/>
        <v>2362150000</v>
      </c>
      <c r="Q1689" t="str">
        <f>VLOOKUP(N1689,'Base rates'!$F$2:$H$1126,3,FALSE)</f>
        <v>61-65</v>
      </c>
      <c r="R1689" s="24">
        <f t="shared" si="64"/>
        <v>0.19707979247270491</v>
      </c>
    </row>
    <row r="1690" spans="13:18">
      <c r="M1690">
        <v>23</v>
      </c>
      <c r="N1690" s="1">
        <v>63</v>
      </c>
      <c r="O1690">
        <v>150000</v>
      </c>
      <c r="P1690" t="str">
        <f t="shared" si="65"/>
        <v>2363150000</v>
      </c>
      <c r="Q1690" t="str">
        <f>VLOOKUP(N1690,'Base rates'!$F$2:$H$1126,3,FALSE)</f>
        <v>61-65</v>
      </c>
      <c r="R1690" s="24">
        <f t="shared" si="64"/>
        <v>0.19707979247270491</v>
      </c>
    </row>
    <row r="1691" spans="13:18">
      <c r="M1691">
        <v>23</v>
      </c>
      <c r="N1691" s="1">
        <v>64</v>
      </c>
      <c r="O1691">
        <v>150000</v>
      </c>
      <c r="P1691" t="str">
        <f t="shared" si="65"/>
        <v>2364150000</v>
      </c>
      <c r="Q1691" t="str">
        <f>VLOOKUP(N1691,'Base rates'!$F$2:$H$1126,3,FALSE)</f>
        <v>61-65</v>
      </c>
      <c r="R1691" s="24">
        <f t="shared" si="64"/>
        <v>0.19707979247270491</v>
      </c>
    </row>
    <row r="1692" spans="13:18">
      <c r="M1692">
        <v>23</v>
      </c>
      <c r="N1692" s="1">
        <v>65</v>
      </c>
      <c r="O1692">
        <v>150000</v>
      </c>
      <c r="P1692" t="str">
        <f t="shared" si="65"/>
        <v>2365150000</v>
      </c>
      <c r="Q1692" t="str">
        <f>VLOOKUP(N1692,'Base rates'!$F$2:$H$1126,3,FALSE)</f>
        <v>61-65</v>
      </c>
      <c r="R1692" s="24">
        <f t="shared" si="64"/>
        <v>0.19707979247270491</v>
      </c>
    </row>
    <row r="1693" spans="13:18">
      <c r="M1693">
        <v>23</v>
      </c>
      <c r="N1693" s="1">
        <v>66</v>
      </c>
      <c r="O1693">
        <v>150000</v>
      </c>
      <c r="P1693" t="str">
        <f t="shared" si="65"/>
        <v>2366150000</v>
      </c>
      <c r="Q1693" t="str">
        <f>VLOOKUP(N1693,'Base rates'!$F$2:$H$1126,3,FALSE)</f>
        <v>66-70</v>
      </c>
      <c r="R1693" s="24">
        <f t="shared" si="64"/>
        <v>0.19085908908592797</v>
      </c>
    </row>
    <row r="1694" spans="13:18">
      <c r="M1694">
        <v>23</v>
      </c>
      <c r="N1694" s="1">
        <v>67</v>
      </c>
      <c r="O1694">
        <v>150000</v>
      </c>
      <c r="P1694" t="str">
        <f t="shared" si="65"/>
        <v>2367150000</v>
      </c>
      <c r="Q1694" t="str">
        <f>VLOOKUP(N1694,'Base rates'!$F$2:$H$1126,3,FALSE)</f>
        <v>66-70</v>
      </c>
      <c r="R1694" s="24">
        <f t="shared" si="64"/>
        <v>0.19085908908592797</v>
      </c>
    </row>
    <row r="1695" spans="13:18">
      <c r="M1695">
        <v>23</v>
      </c>
      <c r="N1695" s="1">
        <v>68</v>
      </c>
      <c r="O1695">
        <v>150000</v>
      </c>
      <c r="P1695" t="str">
        <f t="shared" si="65"/>
        <v>2368150000</v>
      </c>
      <c r="Q1695" t="str">
        <f>VLOOKUP(N1695,'Base rates'!$F$2:$H$1126,3,FALSE)</f>
        <v>66-70</v>
      </c>
      <c r="R1695" s="24">
        <f t="shared" si="64"/>
        <v>0.19085908908592797</v>
      </c>
    </row>
    <row r="1696" spans="13:18">
      <c r="M1696">
        <v>23</v>
      </c>
      <c r="N1696" s="1">
        <v>69</v>
      </c>
      <c r="O1696">
        <v>150000</v>
      </c>
      <c r="P1696" t="str">
        <f t="shared" si="65"/>
        <v>2369150000</v>
      </c>
      <c r="Q1696" t="str">
        <f>VLOOKUP(N1696,'Base rates'!$F$2:$H$1126,3,FALSE)</f>
        <v>66-70</v>
      </c>
      <c r="R1696" s="24">
        <f t="shared" si="64"/>
        <v>0.19085908908592797</v>
      </c>
    </row>
    <row r="1697" spans="13:18">
      <c r="M1697">
        <v>23</v>
      </c>
      <c r="N1697" s="1">
        <v>70</v>
      </c>
      <c r="O1697">
        <v>150000</v>
      </c>
      <c r="P1697" t="str">
        <f t="shared" si="65"/>
        <v>2370150000</v>
      </c>
      <c r="Q1697" t="str">
        <f>VLOOKUP(N1697,'Base rates'!$F$2:$H$1126,3,FALSE)</f>
        <v>66-70</v>
      </c>
      <c r="R1697" s="24">
        <f t="shared" si="64"/>
        <v>0.19085908908592797</v>
      </c>
    </row>
    <row r="1698" spans="13:18">
      <c r="M1698">
        <v>23</v>
      </c>
      <c r="N1698" s="1">
        <v>71</v>
      </c>
      <c r="O1698">
        <v>150000</v>
      </c>
      <c r="P1698" t="str">
        <f t="shared" si="65"/>
        <v>2371150000</v>
      </c>
      <c r="Q1698" t="str">
        <f>VLOOKUP(N1698,'Base rates'!$F$2:$H$1126,3,FALSE)</f>
        <v>71-75</v>
      </c>
      <c r="R1698" s="24">
        <f t="shared" si="64"/>
        <v>0.19461032032474612</v>
      </c>
    </row>
    <row r="1699" spans="13:18">
      <c r="M1699">
        <v>23</v>
      </c>
      <c r="N1699" s="1">
        <v>72</v>
      </c>
      <c r="O1699">
        <v>150000</v>
      </c>
      <c r="P1699" t="str">
        <f t="shared" si="65"/>
        <v>2372150000</v>
      </c>
      <c r="Q1699" t="str">
        <f>VLOOKUP(N1699,'Base rates'!$F$2:$H$1126,3,FALSE)</f>
        <v>71-75</v>
      </c>
      <c r="R1699" s="24">
        <f t="shared" si="64"/>
        <v>0.19461032032474612</v>
      </c>
    </row>
    <row r="1700" spans="13:18">
      <c r="M1700">
        <v>23</v>
      </c>
      <c r="N1700" s="1">
        <v>73</v>
      </c>
      <c r="O1700">
        <v>150000</v>
      </c>
      <c r="P1700" t="str">
        <f t="shared" si="65"/>
        <v>2373150000</v>
      </c>
      <c r="Q1700" t="str">
        <f>VLOOKUP(N1700,'Base rates'!$F$2:$H$1126,3,FALSE)</f>
        <v>71-75</v>
      </c>
      <c r="R1700" s="24">
        <f t="shared" si="64"/>
        <v>0.19461032032474612</v>
      </c>
    </row>
    <row r="1701" spans="13:18">
      <c r="M1701">
        <v>23</v>
      </c>
      <c r="N1701" s="1">
        <v>74</v>
      </c>
      <c r="O1701">
        <v>150000</v>
      </c>
      <c r="P1701" t="str">
        <f t="shared" si="65"/>
        <v>2374150000</v>
      </c>
      <c r="Q1701" t="str">
        <f>VLOOKUP(N1701,'Base rates'!$F$2:$H$1126,3,FALSE)</f>
        <v>71-75</v>
      </c>
      <c r="R1701" s="24">
        <f t="shared" si="64"/>
        <v>0.19461032032474612</v>
      </c>
    </row>
    <row r="1702" spans="13:18">
      <c r="M1702">
        <v>23</v>
      </c>
      <c r="N1702" s="1">
        <v>75</v>
      </c>
      <c r="O1702">
        <v>150000</v>
      </c>
      <c r="P1702" t="str">
        <f t="shared" si="65"/>
        <v>2375150000</v>
      </c>
      <c r="Q1702" t="str">
        <f>VLOOKUP(N1702,'Base rates'!$F$2:$H$1126,3,FALSE)</f>
        <v>71-75</v>
      </c>
      <c r="R1702" s="24">
        <f t="shared" si="64"/>
        <v>0.19461032032474612</v>
      </c>
    </row>
    <row r="1703" spans="13:18">
      <c r="M1703">
        <v>23</v>
      </c>
      <c r="N1703" s="1">
        <v>76</v>
      </c>
      <c r="O1703">
        <v>150000</v>
      </c>
      <c r="P1703" t="str">
        <f t="shared" si="65"/>
        <v>2376150000</v>
      </c>
      <c r="Q1703" t="str">
        <f>VLOOKUP(N1703,'Base rates'!$F$2:$H$1126,3,FALSE)</f>
        <v>76-80</v>
      </c>
      <c r="R1703" s="24">
        <f t="shared" si="64"/>
        <v>0.1959221943117504</v>
      </c>
    </row>
    <row r="1704" spans="13:18">
      <c r="M1704">
        <v>23</v>
      </c>
      <c r="N1704" s="1">
        <v>77</v>
      </c>
      <c r="O1704">
        <v>150000</v>
      </c>
      <c r="P1704" t="str">
        <f t="shared" si="65"/>
        <v>2377150000</v>
      </c>
      <c r="Q1704" t="str">
        <f>VLOOKUP(N1704,'Base rates'!$F$2:$H$1126,3,FALSE)</f>
        <v>76-80</v>
      </c>
      <c r="R1704" s="24">
        <f t="shared" si="64"/>
        <v>0.1959221943117504</v>
      </c>
    </row>
    <row r="1705" spans="13:18">
      <c r="M1705">
        <v>23</v>
      </c>
      <c r="N1705" s="1">
        <v>78</v>
      </c>
      <c r="O1705">
        <v>150000</v>
      </c>
      <c r="P1705" t="str">
        <f t="shared" si="65"/>
        <v>2378150000</v>
      </c>
      <c r="Q1705" t="str">
        <f>VLOOKUP(N1705,'Base rates'!$F$2:$H$1126,3,FALSE)</f>
        <v>76-80</v>
      </c>
      <c r="R1705" s="24">
        <f t="shared" si="64"/>
        <v>0.1959221943117504</v>
      </c>
    </row>
    <row r="1706" spans="13:18">
      <c r="M1706">
        <v>23</v>
      </c>
      <c r="N1706" s="1">
        <v>79</v>
      </c>
      <c r="O1706">
        <v>150000</v>
      </c>
      <c r="P1706" t="str">
        <f t="shared" si="65"/>
        <v>2379150000</v>
      </c>
      <c r="Q1706" t="str">
        <f>VLOOKUP(N1706,'Base rates'!$F$2:$H$1126,3,FALSE)</f>
        <v>76-80</v>
      </c>
      <c r="R1706" s="24">
        <f t="shared" si="64"/>
        <v>0.1959221943117504</v>
      </c>
    </row>
    <row r="1707" spans="13:18">
      <c r="M1707">
        <v>23</v>
      </c>
      <c r="N1707" s="1">
        <v>80</v>
      </c>
      <c r="O1707">
        <v>150000</v>
      </c>
      <c r="P1707" t="str">
        <f t="shared" si="65"/>
        <v>2380150000</v>
      </c>
      <c r="Q1707" t="str">
        <f>VLOOKUP(N1707,'Base rates'!$F$2:$H$1126,3,FALSE)</f>
        <v>76-80</v>
      </c>
      <c r="R1707" s="24">
        <f t="shared" si="64"/>
        <v>0.1959221943117504</v>
      </c>
    </row>
    <row r="1708" spans="13:18">
      <c r="M1708">
        <v>23</v>
      </c>
      <c r="N1708" s="1">
        <v>81</v>
      </c>
      <c r="O1708">
        <v>150000</v>
      </c>
      <c r="P1708" t="str">
        <f t="shared" si="65"/>
        <v>2381150000</v>
      </c>
      <c r="Q1708" t="str">
        <f>VLOOKUP(N1708,'Base rates'!$F$2:$H$1126,3,FALSE)</f>
        <v>&gt;80</v>
      </c>
      <c r="R1708" s="24">
        <f t="shared" si="64"/>
        <v>0.19413192146272462</v>
      </c>
    </row>
    <row r="1709" spans="13:18">
      <c r="M1709">
        <v>23</v>
      </c>
      <c r="N1709" s="1">
        <v>82</v>
      </c>
      <c r="O1709">
        <v>150000</v>
      </c>
      <c r="P1709" t="str">
        <f t="shared" si="65"/>
        <v>2382150000</v>
      </c>
      <c r="Q1709" t="str">
        <f>VLOOKUP(N1709,'Base rates'!$F$2:$H$1126,3,FALSE)</f>
        <v>&gt;80</v>
      </c>
      <c r="R1709" s="24">
        <f t="shared" si="64"/>
        <v>0.19413192146272462</v>
      </c>
    </row>
    <row r="1710" spans="13:18">
      <c r="M1710">
        <v>23</v>
      </c>
      <c r="N1710" s="1">
        <v>83</v>
      </c>
      <c r="O1710">
        <v>150000</v>
      </c>
      <c r="P1710" t="str">
        <f t="shared" si="65"/>
        <v>2383150000</v>
      </c>
      <c r="Q1710" t="str">
        <f>VLOOKUP(N1710,'Base rates'!$F$2:$H$1126,3,FALSE)</f>
        <v>&gt;80</v>
      </c>
      <c r="R1710" s="24">
        <f t="shared" si="64"/>
        <v>0.19413192146272462</v>
      </c>
    </row>
    <row r="1711" spans="13:18">
      <c r="M1711">
        <v>23</v>
      </c>
      <c r="N1711" s="1">
        <v>84</v>
      </c>
      <c r="O1711">
        <v>150000</v>
      </c>
      <c r="P1711" t="str">
        <f t="shared" si="65"/>
        <v>2384150000</v>
      </c>
      <c r="Q1711" t="str">
        <f>VLOOKUP(N1711,'Base rates'!$F$2:$H$1126,3,FALSE)</f>
        <v>&gt;80</v>
      </c>
      <c r="R1711" s="24">
        <f t="shared" si="64"/>
        <v>0.19413192146272462</v>
      </c>
    </row>
    <row r="1712" spans="13:18">
      <c r="M1712">
        <v>23</v>
      </c>
      <c r="N1712" s="1">
        <v>85</v>
      </c>
      <c r="O1712">
        <v>150000</v>
      </c>
      <c r="P1712" t="str">
        <f t="shared" si="65"/>
        <v>2385150000</v>
      </c>
      <c r="Q1712" t="str">
        <f>VLOOKUP(N1712,'Base rates'!$F$2:$H$1126,3,FALSE)</f>
        <v>&gt;80</v>
      </c>
      <c r="R1712" s="24">
        <f t="shared" si="64"/>
        <v>0.19413192146272462</v>
      </c>
    </row>
    <row r="1713" spans="13:18">
      <c r="M1713">
        <v>23</v>
      </c>
      <c r="N1713" s="1">
        <v>86</v>
      </c>
      <c r="O1713">
        <v>150000</v>
      </c>
      <c r="P1713" t="str">
        <f t="shared" si="65"/>
        <v>2386150000</v>
      </c>
      <c r="Q1713" t="str">
        <f>VLOOKUP(N1713,'Base rates'!$F$2:$H$1126,3,FALSE)</f>
        <v>&gt;80</v>
      </c>
      <c r="R1713" s="24">
        <f t="shared" si="64"/>
        <v>0.19413192146272462</v>
      </c>
    </row>
    <row r="1714" spans="13:18">
      <c r="M1714">
        <v>23</v>
      </c>
      <c r="N1714" s="1">
        <v>87</v>
      </c>
      <c r="O1714">
        <v>150000</v>
      </c>
      <c r="P1714" t="str">
        <f t="shared" si="65"/>
        <v>2387150000</v>
      </c>
      <c r="Q1714" t="str">
        <f>VLOOKUP(N1714,'Base rates'!$F$2:$H$1126,3,FALSE)</f>
        <v>&gt;80</v>
      </c>
      <c r="R1714" s="24">
        <f t="shared" si="64"/>
        <v>0.19413192146272462</v>
      </c>
    </row>
    <row r="1715" spans="13:18">
      <c r="M1715">
        <v>23</v>
      </c>
      <c r="N1715" s="1">
        <v>88</v>
      </c>
      <c r="O1715">
        <v>150000</v>
      </c>
      <c r="P1715" t="str">
        <f t="shared" si="65"/>
        <v>2388150000</v>
      </c>
      <c r="Q1715" t="str">
        <f>VLOOKUP(N1715,'Base rates'!$F$2:$H$1126,3,FALSE)</f>
        <v>&gt;80</v>
      </c>
      <c r="R1715" s="24">
        <f t="shared" si="64"/>
        <v>0.19413192146272462</v>
      </c>
    </row>
    <row r="1716" spans="13:18">
      <c r="M1716">
        <v>23</v>
      </c>
      <c r="N1716" s="1">
        <v>89</v>
      </c>
      <c r="O1716">
        <v>150000</v>
      </c>
      <c r="P1716" t="str">
        <f t="shared" si="65"/>
        <v>2389150000</v>
      </c>
      <c r="Q1716" t="str">
        <f>VLOOKUP(N1716,'Base rates'!$F$2:$H$1126,3,FALSE)</f>
        <v>&gt;80</v>
      </c>
      <c r="R1716" s="24">
        <f t="shared" si="64"/>
        <v>0.19413192146272462</v>
      </c>
    </row>
    <row r="1717" spans="13:18">
      <c r="M1717">
        <v>23</v>
      </c>
      <c r="N1717" s="1">
        <v>90</v>
      </c>
      <c r="O1717">
        <v>150000</v>
      </c>
      <c r="P1717" t="str">
        <f t="shared" si="65"/>
        <v>2390150000</v>
      </c>
      <c r="Q1717" t="str">
        <f>VLOOKUP(N1717,'Base rates'!$F$2:$H$1126,3,FALSE)</f>
        <v>&gt;80</v>
      </c>
      <c r="R1717" s="24">
        <f t="shared" si="64"/>
        <v>0.19413192146272462</v>
      </c>
    </row>
    <row r="1718" spans="13:18">
      <c r="M1718">
        <v>23</v>
      </c>
      <c r="N1718" s="1">
        <v>91</v>
      </c>
      <c r="O1718">
        <v>150000</v>
      </c>
      <c r="P1718" t="str">
        <f t="shared" si="65"/>
        <v>2391150000</v>
      </c>
      <c r="Q1718" t="str">
        <f>VLOOKUP(N1718,'Base rates'!$F$2:$H$1126,3,FALSE)</f>
        <v>&gt;80</v>
      </c>
      <c r="R1718" s="24">
        <f t="shared" si="64"/>
        <v>0.19413192146272462</v>
      </c>
    </row>
    <row r="1719" spans="13:18">
      <c r="M1719">
        <v>23</v>
      </c>
      <c r="N1719" s="1">
        <v>92</v>
      </c>
      <c r="O1719">
        <v>150000</v>
      </c>
      <c r="P1719" t="str">
        <f t="shared" si="65"/>
        <v>2392150000</v>
      </c>
      <c r="Q1719" t="str">
        <f>VLOOKUP(N1719,'Base rates'!$F$2:$H$1126,3,FALSE)</f>
        <v>&gt;80</v>
      </c>
      <c r="R1719" s="24">
        <f t="shared" si="64"/>
        <v>0.19413192146272462</v>
      </c>
    </row>
    <row r="1720" spans="13:18">
      <c r="M1720">
        <v>23</v>
      </c>
      <c r="N1720" s="1">
        <v>93</v>
      </c>
      <c r="O1720">
        <v>150000</v>
      </c>
      <c r="P1720" t="str">
        <f t="shared" si="65"/>
        <v>2393150000</v>
      </c>
      <c r="Q1720" t="str">
        <f>VLOOKUP(N1720,'Base rates'!$F$2:$H$1126,3,FALSE)</f>
        <v>&gt;80</v>
      </c>
      <c r="R1720" s="24">
        <f t="shared" si="64"/>
        <v>0.19413192146272462</v>
      </c>
    </row>
    <row r="1721" spans="13:18">
      <c r="M1721">
        <v>23</v>
      </c>
      <c r="N1721" s="1">
        <v>94</v>
      </c>
      <c r="O1721">
        <v>150000</v>
      </c>
      <c r="P1721" t="str">
        <f t="shared" si="65"/>
        <v>2394150000</v>
      </c>
      <c r="Q1721" t="str">
        <f>VLOOKUP(N1721,'Base rates'!$F$2:$H$1126,3,FALSE)</f>
        <v>&gt;80</v>
      </c>
      <c r="R1721" s="24">
        <f t="shared" si="64"/>
        <v>0.19413192146272462</v>
      </c>
    </row>
    <row r="1722" spans="13:18">
      <c r="M1722">
        <v>23</v>
      </c>
      <c r="N1722" s="1">
        <v>95</v>
      </c>
      <c r="O1722">
        <v>150000</v>
      </c>
      <c r="P1722" t="str">
        <f t="shared" si="65"/>
        <v>2395150000</v>
      </c>
      <c r="Q1722" t="str">
        <f>VLOOKUP(N1722,'Base rates'!$F$2:$H$1126,3,FALSE)</f>
        <v>&gt;80</v>
      </c>
      <c r="R1722" s="24">
        <f t="shared" si="64"/>
        <v>0.19413192146272462</v>
      </c>
    </row>
    <row r="1723" spans="13:18">
      <c r="M1723">
        <v>23</v>
      </c>
      <c r="N1723" s="1">
        <v>96</v>
      </c>
      <c r="O1723">
        <v>150000</v>
      </c>
      <c r="P1723" t="str">
        <f t="shared" si="65"/>
        <v>2396150000</v>
      </c>
      <c r="Q1723" t="str">
        <f>VLOOKUP(N1723,'Base rates'!$F$2:$H$1126,3,FALSE)</f>
        <v>&gt;80</v>
      </c>
      <c r="R1723" s="24">
        <f t="shared" si="64"/>
        <v>0.19413192146272462</v>
      </c>
    </row>
    <row r="1724" spans="13:18">
      <c r="M1724">
        <v>23</v>
      </c>
      <c r="N1724" s="1">
        <v>97</v>
      </c>
      <c r="O1724">
        <v>150000</v>
      </c>
      <c r="P1724" t="str">
        <f t="shared" si="65"/>
        <v>2397150000</v>
      </c>
      <c r="Q1724" t="str">
        <f>VLOOKUP(N1724,'Base rates'!$F$2:$H$1126,3,FALSE)</f>
        <v>&gt;80</v>
      </c>
      <c r="R1724" s="24">
        <f t="shared" si="64"/>
        <v>0.19413192146272462</v>
      </c>
    </row>
    <row r="1725" spans="13:18">
      <c r="M1725">
        <v>23</v>
      </c>
      <c r="N1725" s="1">
        <v>98</v>
      </c>
      <c r="O1725">
        <v>150000</v>
      </c>
      <c r="P1725" t="str">
        <f t="shared" si="65"/>
        <v>2398150000</v>
      </c>
      <c r="Q1725" t="str">
        <f>VLOOKUP(N1725,'Base rates'!$F$2:$H$1126,3,FALSE)</f>
        <v>&gt;80</v>
      </c>
      <c r="R1725" s="24">
        <f t="shared" si="64"/>
        <v>0.19413192146272462</v>
      </c>
    </row>
    <row r="1726" spans="13:18">
      <c r="M1726">
        <v>23</v>
      </c>
      <c r="N1726" s="1">
        <v>99</v>
      </c>
      <c r="O1726">
        <v>150000</v>
      </c>
      <c r="P1726" t="str">
        <f t="shared" si="65"/>
        <v>2399150000</v>
      </c>
      <c r="Q1726" t="str">
        <f>VLOOKUP(N1726,'Base rates'!$F$2:$H$1126,3,FALSE)</f>
        <v>&gt;80</v>
      </c>
      <c r="R1726" s="24">
        <f t="shared" si="64"/>
        <v>0.19413192146272462</v>
      </c>
    </row>
    <row r="1727" spans="13:18">
      <c r="M1727">
        <v>23</v>
      </c>
      <c r="N1727" s="1">
        <v>100</v>
      </c>
      <c r="O1727">
        <v>150000</v>
      </c>
      <c r="P1727" t="str">
        <f t="shared" si="65"/>
        <v>23100150000</v>
      </c>
      <c r="Q1727" t="str">
        <f>VLOOKUP(N1727,'Base rates'!$F$2:$H$1126,3,FALSE)</f>
        <v>&gt;80</v>
      </c>
      <c r="R1727" s="24">
        <f t="shared" si="64"/>
        <v>0.19413192146272462</v>
      </c>
    </row>
    <row r="1728" spans="13:18">
      <c r="M1728">
        <v>23</v>
      </c>
      <c r="N1728" s="1">
        <v>101</v>
      </c>
      <c r="O1728">
        <v>150000</v>
      </c>
      <c r="P1728" t="str">
        <f t="shared" si="65"/>
        <v>23101150000</v>
      </c>
      <c r="Q1728" t="str">
        <f>VLOOKUP(N1728,'Base rates'!$F$2:$H$1126,3,FALSE)</f>
        <v>&gt;80</v>
      </c>
      <c r="R1728" s="24">
        <f t="shared" si="64"/>
        <v>0.19413192146272462</v>
      </c>
    </row>
    <row r="1729" spans="13:18">
      <c r="M1729">
        <v>23</v>
      </c>
      <c r="N1729" s="1">
        <v>102</v>
      </c>
      <c r="O1729">
        <v>150000</v>
      </c>
      <c r="P1729" t="str">
        <f t="shared" si="65"/>
        <v>23102150000</v>
      </c>
      <c r="Q1729" t="str">
        <f>VLOOKUP(N1729,'Base rates'!$F$2:$H$1126,3,FALSE)</f>
        <v>&gt;80</v>
      </c>
      <c r="R1729" s="24">
        <f t="shared" si="64"/>
        <v>0.19413192146272462</v>
      </c>
    </row>
    <row r="1730" spans="13:18">
      <c r="M1730">
        <v>23</v>
      </c>
      <c r="N1730" s="1">
        <v>103</v>
      </c>
      <c r="O1730">
        <v>150000</v>
      </c>
      <c r="P1730" t="str">
        <f t="shared" si="65"/>
        <v>23103150000</v>
      </c>
      <c r="Q1730" t="str">
        <f>VLOOKUP(N1730,'Base rates'!$F$2:$H$1126,3,FALSE)</f>
        <v>&gt;80</v>
      </c>
      <c r="R1730" s="24">
        <f t="shared" si="64"/>
        <v>0.19413192146272462</v>
      </c>
    </row>
    <row r="1731" spans="13:18">
      <c r="M1731">
        <v>23</v>
      </c>
      <c r="N1731" s="1">
        <v>104</v>
      </c>
      <c r="O1731">
        <v>150000</v>
      </c>
      <c r="P1731" t="str">
        <f t="shared" si="65"/>
        <v>23104150000</v>
      </c>
      <c r="Q1731" t="str">
        <f>VLOOKUP(N1731,'Base rates'!$F$2:$H$1126,3,FALSE)</f>
        <v>&gt;80</v>
      </c>
      <c r="R1731" s="24">
        <f t="shared" ref="R1731:R1794" si="66">VLOOKUP(M1731&amp;O1731&amp;Q1731,$W$2:$X$694,2,FALSE)</f>
        <v>0.19413192146272462</v>
      </c>
    </row>
    <row r="1732" spans="13:18">
      <c r="M1732">
        <v>23</v>
      </c>
      <c r="N1732" s="1">
        <v>105</v>
      </c>
      <c r="O1732">
        <v>150000</v>
      </c>
      <c r="P1732" t="str">
        <f t="shared" ref="P1732:P1795" si="67">M1732&amp;N1732&amp;O1732</f>
        <v>23105150000</v>
      </c>
      <c r="Q1732" t="str">
        <f>VLOOKUP(N1732,'Base rates'!$F$2:$H$1126,3,FALSE)</f>
        <v>&gt;80</v>
      </c>
      <c r="R1732" s="24">
        <f t="shared" si="66"/>
        <v>0.19413192146272462</v>
      </c>
    </row>
    <row r="1733" spans="13:18">
      <c r="M1733">
        <v>23</v>
      </c>
      <c r="N1733" s="1">
        <v>106</v>
      </c>
      <c r="O1733">
        <v>150000</v>
      </c>
      <c r="P1733" t="str">
        <f t="shared" si="67"/>
        <v>23106150000</v>
      </c>
      <c r="Q1733" t="str">
        <f>VLOOKUP(N1733,'Base rates'!$F$2:$H$1126,3,FALSE)</f>
        <v>&gt;80</v>
      </c>
      <c r="R1733" s="24">
        <f t="shared" si="66"/>
        <v>0.19413192146272462</v>
      </c>
    </row>
    <row r="1734" spans="13:18">
      <c r="M1734">
        <v>23</v>
      </c>
      <c r="N1734" s="1">
        <v>107</v>
      </c>
      <c r="O1734">
        <v>150000</v>
      </c>
      <c r="P1734" t="str">
        <f t="shared" si="67"/>
        <v>23107150000</v>
      </c>
      <c r="Q1734" t="str">
        <f>VLOOKUP(N1734,'Base rates'!$F$2:$H$1126,3,FALSE)</f>
        <v>&gt;80</v>
      </c>
      <c r="R1734" s="24">
        <f t="shared" si="66"/>
        <v>0.19413192146272462</v>
      </c>
    </row>
    <row r="1735" spans="13:18">
      <c r="M1735">
        <v>23</v>
      </c>
      <c r="N1735" s="1">
        <v>108</v>
      </c>
      <c r="O1735">
        <v>150000</v>
      </c>
      <c r="P1735" t="str">
        <f t="shared" si="67"/>
        <v>23108150000</v>
      </c>
      <c r="Q1735" t="str">
        <f>VLOOKUP(N1735,'Base rates'!$F$2:$H$1126,3,FALSE)</f>
        <v>&gt;80</v>
      </c>
      <c r="R1735" s="24">
        <f t="shared" si="66"/>
        <v>0.19413192146272462</v>
      </c>
    </row>
    <row r="1736" spans="13:18">
      <c r="M1736">
        <v>23</v>
      </c>
      <c r="N1736" s="1">
        <v>109</v>
      </c>
      <c r="O1736">
        <v>150000</v>
      </c>
      <c r="P1736" t="str">
        <f t="shared" si="67"/>
        <v>23109150000</v>
      </c>
      <c r="Q1736" t="str">
        <f>VLOOKUP(N1736,'Base rates'!$F$2:$H$1126,3,FALSE)</f>
        <v>&gt;80</v>
      </c>
      <c r="R1736" s="24">
        <f t="shared" si="66"/>
        <v>0.19413192146272462</v>
      </c>
    </row>
    <row r="1737" spans="13:18">
      <c r="M1737">
        <v>23</v>
      </c>
      <c r="N1737" s="1">
        <v>110</v>
      </c>
      <c r="O1737">
        <v>150000</v>
      </c>
      <c r="P1737" t="str">
        <f t="shared" si="67"/>
        <v>23110150000</v>
      </c>
      <c r="Q1737" t="str">
        <f>VLOOKUP(N1737,'Base rates'!$F$2:$H$1126,3,FALSE)</f>
        <v>&gt;80</v>
      </c>
      <c r="R1737" s="24">
        <f t="shared" si="66"/>
        <v>0.19413192146272462</v>
      </c>
    </row>
    <row r="1738" spans="13:18">
      <c r="M1738">
        <v>23</v>
      </c>
      <c r="N1738" s="1">
        <v>111</v>
      </c>
      <c r="O1738">
        <v>150000</v>
      </c>
      <c r="P1738" t="str">
        <f t="shared" si="67"/>
        <v>23111150000</v>
      </c>
      <c r="Q1738" t="str">
        <f>VLOOKUP(N1738,'Base rates'!$F$2:$H$1126,3,FALSE)</f>
        <v>&gt;80</v>
      </c>
      <c r="R1738" s="24">
        <f t="shared" si="66"/>
        <v>0.19413192146272462</v>
      </c>
    </row>
    <row r="1739" spans="13:18">
      <c r="M1739">
        <v>23</v>
      </c>
      <c r="N1739" s="1">
        <v>112</v>
      </c>
      <c r="O1739">
        <v>150000</v>
      </c>
      <c r="P1739" t="str">
        <f t="shared" si="67"/>
        <v>23112150000</v>
      </c>
      <c r="Q1739" t="str">
        <f>VLOOKUP(N1739,'Base rates'!$F$2:$H$1126,3,FALSE)</f>
        <v>&gt;80</v>
      </c>
      <c r="R1739" s="24">
        <f t="shared" si="66"/>
        <v>0.19413192146272462</v>
      </c>
    </row>
    <row r="1740" spans="13:18">
      <c r="M1740">
        <v>23</v>
      </c>
      <c r="N1740" s="1">
        <v>113</v>
      </c>
      <c r="O1740">
        <v>150000</v>
      </c>
      <c r="P1740" t="str">
        <f t="shared" si="67"/>
        <v>23113150000</v>
      </c>
      <c r="Q1740" t="str">
        <f>VLOOKUP(N1740,'Base rates'!$F$2:$H$1126,3,FALSE)</f>
        <v>&gt;80</v>
      </c>
      <c r="R1740" s="24">
        <f t="shared" si="66"/>
        <v>0.19413192146272462</v>
      </c>
    </row>
    <row r="1741" spans="13:18">
      <c r="M1741">
        <v>23</v>
      </c>
      <c r="N1741" s="1">
        <v>114</v>
      </c>
      <c r="O1741">
        <v>150000</v>
      </c>
      <c r="P1741" t="str">
        <f t="shared" si="67"/>
        <v>23114150000</v>
      </c>
      <c r="Q1741" t="str">
        <f>VLOOKUP(N1741,'Base rates'!$F$2:$H$1126,3,FALSE)</f>
        <v>&gt;80</v>
      </c>
      <c r="R1741" s="24">
        <f t="shared" si="66"/>
        <v>0.19413192146272462</v>
      </c>
    </row>
    <row r="1742" spans="13:18">
      <c r="M1742">
        <v>23</v>
      </c>
      <c r="N1742" s="1">
        <v>115</v>
      </c>
      <c r="O1742">
        <v>150000</v>
      </c>
      <c r="P1742" t="str">
        <f t="shared" si="67"/>
        <v>23115150000</v>
      </c>
      <c r="Q1742" t="str">
        <f>VLOOKUP(N1742,'Base rates'!$F$2:$H$1126,3,FALSE)</f>
        <v>&gt;80</v>
      </c>
      <c r="R1742" s="24">
        <f t="shared" si="66"/>
        <v>0.19413192146272462</v>
      </c>
    </row>
    <row r="1743" spans="13:18">
      <c r="M1743">
        <v>23</v>
      </c>
      <c r="N1743" s="1">
        <v>116</v>
      </c>
      <c r="O1743">
        <v>150000</v>
      </c>
      <c r="P1743" t="str">
        <f t="shared" si="67"/>
        <v>23116150000</v>
      </c>
      <c r="Q1743" t="str">
        <f>VLOOKUP(N1743,'Base rates'!$F$2:$H$1126,3,FALSE)</f>
        <v>&gt;80</v>
      </c>
      <c r="R1743" s="24">
        <f t="shared" si="66"/>
        <v>0.19413192146272462</v>
      </c>
    </row>
    <row r="1744" spans="13:18">
      <c r="M1744">
        <v>23</v>
      </c>
      <c r="N1744" s="1">
        <v>117</v>
      </c>
      <c r="O1744">
        <v>150000</v>
      </c>
      <c r="P1744" t="str">
        <f t="shared" si="67"/>
        <v>23117150000</v>
      </c>
      <c r="Q1744" t="str">
        <f>VLOOKUP(N1744,'Base rates'!$F$2:$H$1126,3,FALSE)</f>
        <v>&gt;80</v>
      </c>
      <c r="R1744" s="24">
        <f t="shared" si="66"/>
        <v>0.19413192146272462</v>
      </c>
    </row>
    <row r="1745" spans="13:18">
      <c r="M1745">
        <v>23</v>
      </c>
      <c r="N1745" s="1">
        <v>118</v>
      </c>
      <c r="O1745">
        <v>150000</v>
      </c>
      <c r="P1745" t="str">
        <f t="shared" si="67"/>
        <v>23118150000</v>
      </c>
      <c r="Q1745" t="str">
        <f>VLOOKUP(N1745,'Base rates'!$F$2:$H$1126,3,FALSE)</f>
        <v>&gt;80</v>
      </c>
      <c r="R1745" s="24">
        <f t="shared" si="66"/>
        <v>0.19413192146272462</v>
      </c>
    </row>
    <row r="1746" spans="13:18">
      <c r="M1746">
        <v>23</v>
      </c>
      <c r="N1746" s="1">
        <v>119</v>
      </c>
      <c r="O1746">
        <v>150000</v>
      </c>
      <c r="P1746" t="str">
        <f t="shared" si="67"/>
        <v>23119150000</v>
      </c>
      <c r="Q1746" t="str">
        <f>VLOOKUP(N1746,'Base rates'!$F$2:$H$1126,3,FALSE)</f>
        <v>&gt;80</v>
      </c>
      <c r="R1746" s="24">
        <f t="shared" si="66"/>
        <v>0.19413192146272462</v>
      </c>
    </row>
    <row r="1747" spans="13:18">
      <c r="M1747">
        <v>23</v>
      </c>
      <c r="N1747" s="1">
        <v>120</v>
      </c>
      <c r="O1747">
        <v>150000</v>
      </c>
      <c r="P1747" t="str">
        <f t="shared" si="67"/>
        <v>23120150000</v>
      </c>
      <c r="Q1747" t="str">
        <f>VLOOKUP(N1747,'Base rates'!$F$2:$H$1126,3,FALSE)</f>
        <v>&gt;80</v>
      </c>
      <c r="R1747" s="24">
        <f t="shared" si="66"/>
        <v>0.19413192146272462</v>
      </c>
    </row>
    <row r="1748" spans="13:18">
      <c r="M1748">
        <v>23</v>
      </c>
      <c r="N1748" s="1">
        <v>121</v>
      </c>
      <c r="O1748">
        <v>150000</v>
      </c>
      <c r="P1748" t="str">
        <f t="shared" si="67"/>
        <v>23121150000</v>
      </c>
      <c r="Q1748" t="str">
        <f>VLOOKUP(N1748,'Base rates'!$F$2:$H$1126,3,FALSE)</f>
        <v>&gt;80</v>
      </c>
      <c r="R1748" s="24">
        <f t="shared" si="66"/>
        <v>0.19413192146272462</v>
      </c>
    </row>
    <row r="1749" spans="13:18">
      <c r="M1749">
        <v>23</v>
      </c>
      <c r="N1749" s="1">
        <v>122</v>
      </c>
      <c r="O1749">
        <v>150000</v>
      </c>
      <c r="P1749" t="str">
        <f t="shared" si="67"/>
        <v>23122150000</v>
      </c>
      <c r="Q1749" t="str">
        <f>VLOOKUP(N1749,'Base rates'!$F$2:$H$1126,3,FALSE)</f>
        <v>&gt;80</v>
      </c>
      <c r="R1749" s="24">
        <f t="shared" si="66"/>
        <v>0.19413192146272462</v>
      </c>
    </row>
    <row r="1750" spans="13:18">
      <c r="M1750">
        <v>23</v>
      </c>
      <c r="N1750" s="1">
        <v>123</v>
      </c>
      <c r="O1750">
        <v>150000</v>
      </c>
      <c r="P1750" t="str">
        <f t="shared" si="67"/>
        <v>23123150000</v>
      </c>
      <c r="Q1750" t="str">
        <f>VLOOKUP(N1750,'Base rates'!$F$2:$H$1126,3,FALSE)</f>
        <v>&gt;80</v>
      </c>
      <c r="R1750" s="24">
        <f t="shared" si="66"/>
        <v>0.19413192146272462</v>
      </c>
    </row>
    <row r="1751" spans="13:18">
      <c r="M1751">
        <v>23</v>
      </c>
      <c r="N1751" s="1">
        <v>124</v>
      </c>
      <c r="O1751">
        <v>150000</v>
      </c>
      <c r="P1751" t="str">
        <f t="shared" si="67"/>
        <v>23124150000</v>
      </c>
      <c r="Q1751" t="str">
        <f>VLOOKUP(N1751,'Base rates'!$F$2:$H$1126,3,FALSE)</f>
        <v>&gt;80</v>
      </c>
      <c r="R1751" s="24">
        <f t="shared" si="66"/>
        <v>0.19413192146272462</v>
      </c>
    </row>
    <row r="1752" spans="13:18">
      <c r="M1752">
        <v>23</v>
      </c>
      <c r="N1752" s="1">
        <v>125</v>
      </c>
      <c r="O1752">
        <v>150000</v>
      </c>
      <c r="P1752" t="str">
        <f t="shared" si="67"/>
        <v>23125150000</v>
      </c>
      <c r="Q1752" t="str">
        <f>VLOOKUP(N1752,'Base rates'!$F$2:$H$1126,3,FALSE)</f>
        <v>&gt;80</v>
      </c>
      <c r="R1752" s="24">
        <f t="shared" si="66"/>
        <v>0.19413192146272462</v>
      </c>
    </row>
    <row r="1753" spans="13:18">
      <c r="M1753">
        <v>10</v>
      </c>
      <c r="N1753" s="1">
        <v>1</v>
      </c>
      <c r="O1753">
        <f>O$1752+50000</f>
        <v>200000</v>
      </c>
      <c r="P1753" t="str">
        <f t="shared" si="67"/>
        <v>101200000</v>
      </c>
      <c r="Q1753" t="str">
        <f>VLOOKUP(N1753,'Base rates'!$F$2:$H$1126,3,FALSE)</f>
        <v>6-25</v>
      </c>
      <c r="R1753" s="24">
        <f t="shared" si="66"/>
        <v>0</v>
      </c>
    </row>
    <row r="1754" spans="13:18">
      <c r="M1754">
        <v>10</v>
      </c>
      <c r="N1754" s="1">
        <v>2</v>
      </c>
      <c r="O1754">
        <f t="shared" ref="O1754:O1817" si="68">O$1752+50000</f>
        <v>200000</v>
      </c>
      <c r="P1754" t="str">
        <f t="shared" si="67"/>
        <v>102200000</v>
      </c>
      <c r="Q1754" t="str">
        <f>VLOOKUP(N1754,'Base rates'!$F$2:$H$1126,3,FALSE)</f>
        <v>6-25</v>
      </c>
      <c r="R1754" s="24">
        <f t="shared" si="66"/>
        <v>0</v>
      </c>
    </row>
    <row r="1755" spans="13:18">
      <c r="M1755">
        <v>10</v>
      </c>
      <c r="N1755" s="1">
        <v>3</v>
      </c>
      <c r="O1755">
        <f t="shared" si="68"/>
        <v>200000</v>
      </c>
      <c r="P1755" t="str">
        <f t="shared" si="67"/>
        <v>103200000</v>
      </c>
      <c r="Q1755" t="str">
        <f>VLOOKUP(N1755,'Base rates'!$F$2:$H$1126,3,FALSE)</f>
        <v>6-25</v>
      </c>
      <c r="R1755" s="24">
        <f t="shared" si="66"/>
        <v>0</v>
      </c>
    </row>
    <row r="1756" spans="13:18">
      <c r="M1756">
        <v>10</v>
      </c>
      <c r="N1756" s="1">
        <v>4</v>
      </c>
      <c r="O1756">
        <f t="shared" si="68"/>
        <v>200000</v>
      </c>
      <c r="P1756" t="str">
        <f t="shared" si="67"/>
        <v>104200000</v>
      </c>
      <c r="Q1756" t="str">
        <f>VLOOKUP(N1756,'Base rates'!$F$2:$H$1126,3,FALSE)</f>
        <v>6-25</v>
      </c>
      <c r="R1756" s="24">
        <f t="shared" si="66"/>
        <v>0</v>
      </c>
    </row>
    <row r="1757" spans="13:18">
      <c r="M1757">
        <v>10</v>
      </c>
      <c r="N1757" s="1">
        <v>5</v>
      </c>
      <c r="O1757">
        <f t="shared" si="68"/>
        <v>200000</v>
      </c>
      <c r="P1757" t="str">
        <f t="shared" si="67"/>
        <v>105200000</v>
      </c>
      <c r="Q1757" t="str">
        <f>VLOOKUP(N1757,'Base rates'!$F$2:$H$1126,3,FALSE)</f>
        <v>6-25</v>
      </c>
      <c r="R1757" s="24">
        <f t="shared" si="66"/>
        <v>0</v>
      </c>
    </row>
    <row r="1758" spans="13:18">
      <c r="M1758">
        <v>10</v>
      </c>
      <c r="N1758" s="1">
        <v>6</v>
      </c>
      <c r="O1758">
        <f t="shared" si="68"/>
        <v>200000</v>
      </c>
      <c r="P1758" t="str">
        <f t="shared" si="67"/>
        <v>106200000</v>
      </c>
      <c r="Q1758" t="str">
        <f>VLOOKUP(N1758,'Base rates'!$F$2:$H$1126,3,FALSE)</f>
        <v>6-25</v>
      </c>
      <c r="R1758" s="24">
        <f t="shared" si="66"/>
        <v>0</v>
      </c>
    </row>
    <row r="1759" spans="13:18">
      <c r="M1759">
        <v>10</v>
      </c>
      <c r="N1759" s="1">
        <v>7</v>
      </c>
      <c r="O1759">
        <f t="shared" si="68"/>
        <v>200000</v>
      </c>
      <c r="P1759" t="str">
        <f t="shared" si="67"/>
        <v>107200000</v>
      </c>
      <c r="Q1759" t="str">
        <f>VLOOKUP(N1759,'Base rates'!$F$2:$H$1126,3,FALSE)</f>
        <v>6-25</v>
      </c>
      <c r="R1759" s="24">
        <f t="shared" si="66"/>
        <v>0</v>
      </c>
    </row>
    <row r="1760" spans="13:18">
      <c r="M1760">
        <v>10</v>
      </c>
      <c r="N1760" s="1">
        <v>8</v>
      </c>
      <c r="O1760">
        <f t="shared" si="68"/>
        <v>200000</v>
      </c>
      <c r="P1760" t="str">
        <f t="shared" si="67"/>
        <v>108200000</v>
      </c>
      <c r="Q1760" t="str">
        <f>VLOOKUP(N1760,'Base rates'!$F$2:$H$1126,3,FALSE)</f>
        <v>6-25</v>
      </c>
      <c r="R1760" s="24">
        <f t="shared" si="66"/>
        <v>0</v>
      </c>
    </row>
    <row r="1761" spans="13:18">
      <c r="M1761">
        <v>10</v>
      </c>
      <c r="N1761" s="1">
        <v>9</v>
      </c>
      <c r="O1761">
        <f t="shared" si="68"/>
        <v>200000</v>
      </c>
      <c r="P1761" t="str">
        <f t="shared" si="67"/>
        <v>109200000</v>
      </c>
      <c r="Q1761" t="str">
        <f>VLOOKUP(N1761,'Base rates'!$F$2:$H$1126,3,FALSE)</f>
        <v>6-25</v>
      </c>
      <c r="R1761" s="24">
        <f t="shared" si="66"/>
        <v>0</v>
      </c>
    </row>
    <row r="1762" spans="13:18">
      <c r="M1762">
        <v>10</v>
      </c>
      <c r="N1762" s="1">
        <v>10</v>
      </c>
      <c r="O1762">
        <f t="shared" si="68"/>
        <v>200000</v>
      </c>
      <c r="P1762" t="str">
        <f t="shared" si="67"/>
        <v>1010200000</v>
      </c>
      <c r="Q1762" t="str">
        <f>VLOOKUP(N1762,'Base rates'!$F$2:$H$1126,3,FALSE)</f>
        <v>6-25</v>
      </c>
      <c r="R1762" s="24">
        <f t="shared" si="66"/>
        <v>0</v>
      </c>
    </row>
    <row r="1763" spans="13:18">
      <c r="M1763">
        <v>10</v>
      </c>
      <c r="N1763" s="1">
        <v>11</v>
      </c>
      <c r="O1763">
        <f t="shared" si="68"/>
        <v>200000</v>
      </c>
      <c r="P1763" t="str">
        <f t="shared" si="67"/>
        <v>1011200000</v>
      </c>
      <c r="Q1763" t="str">
        <f>VLOOKUP(N1763,'Base rates'!$F$2:$H$1126,3,FALSE)</f>
        <v>6-25</v>
      </c>
      <c r="R1763" s="24">
        <f t="shared" si="66"/>
        <v>0</v>
      </c>
    </row>
    <row r="1764" spans="13:18">
      <c r="M1764">
        <v>10</v>
      </c>
      <c r="N1764" s="1">
        <v>12</v>
      </c>
      <c r="O1764">
        <f t="shared" si="68"/>
        <v>200000</v>
      </c>
      <c r="P1764" t="str">
        <f t="shared" si="67"/>
        <v>1012200000</v>
      </c>
      <c r="Q1764" t="str">
        <f>VLOOKUP(N1764,'Base rates'!$F$2:$H$1126,3,FALSE)</f>
        <v>6-25</v>
      </c>
      <c r="R1764" s="24">
        <f t="shared" si="66"/>
        <v>0</v>
      </c>
    </row>
    <row r="1765" spans="13:18">
      <c r="M1765">
        <v>10</v>
      </c>
      <c r="N1765" s="1">
        <v>13</v>
      </c>
      <c r="O1765">
        <f t="shared" si="68"/>
        <v>200000</v>
      </c>
      <c r="P1765" t="str">
        <f t="shared" si="67"/>
        <v>1013200000</v>
      </c>
      <c r="Q1765" t="str">
        <f>VLOOKUP(N1765,'Base rates'!$F$2:$H$1126,3,FALSE)</f>
        <v>6-25</v>
      </c>
      <c r="R1765" s="24">
        <f t="shared" si="66"/>
        <v>0</v>
      </c>
    </row>
    <row r="1766" spans="13:18">
      <c r="M1766">
        <v>10</v>
      </c>
      <c r="N1766" s="1">
        <v>14</v>
      </c>
      <c r="O1766">
        <f t="shared" si="68"/>
        <v>200000</v>
      </c>
      <c r="P1766" t="str">
        <f t="shared" si="67"/>
        <v>1014200000</v>
      </c>
      <c r="Q1766" t="str">
        <f>VLOOKUP(N1766,'Base rates'!$F$2:$H$1126,3,FALSE)</f>
        <v>6-25</v>
      </c>
      <c r="R1766" s="24">
        <f t="shared" si="66"/>
        <v>0</v>
      </c>
    </row>
    <row r="1767" spans="13:18">
      <c r="M1767">
        <v>10</v>
      </c>
      <c r="N1767" s="1">
        <v>15</v>
      </c>
      <c r="O1767">
        <f t="shared" si="68"/>
        <v>200000</v>
      </c>
      <c r="P1767" t="str">
        <f t="shared" si="67"/>
        <v>1015200000</v>
      </c>
      <c r="Q1767" t="str">
        <f>VLOOKUP(N1767,'Base rates'!$F$2:$H$1126,3,FALSE)</f>
        <v>6-25</v>
      </c>
      <c r="R1767" s="24">
        <f t="shared" si="66"/>
        <v>0</v>
      </c>
    </row>
    <row r="1768" spans="13:18">
      <c r="M1768">
        <v>10</v>
      </c>
      <c r="N1768" s="1">
        <v>16</v>
      </c>
      <c r="O1768">
        <f t="shared" si="68"/>
        <v>200000</v>
      </c>
      <c r="P1768" t="str">
        <f t="shared" si="67"/>
        <v>1016200000</v>
      </c>
      <c r="Q1768" t="str">
        <f>VLOOKUP(N1768,'Base rates'!$F$2:$H$1126,3,FALSE)</f>
        <v>6-25</v>
      </c>
      <c r="R1768" s="24">
        <f t="shared" si="66"/>
        <v>0</v>
      </c>
    </row>
    <row r="1769" spans="13:18">
      <c r="M1769">
        <v>10</v>
      </c>
      <c r="N1769" s="1">
        <v>17</v>
      </c>
      <c r="O1769">
        <f t="shared" si="68"/>
        <v>200000</v>
      </c>
      <c r="P1769" t="str">
        <f t="shared" si="67"/>
        <v>1017200000</v>
      </c>
      <c r="Q1769" t="str">
        <f>VLOOKUP(N1769,'Base rates'!$F$2:$H$1126,3,FALSE)</f>
        <v>6-25</v>
      </c>
      <c r="R1769" s="24">
        <f t="shared" si="66"/>
        <v>0</v>
      </c>
    </row>
    <row r="1770" spans="13:18">
      <c r="M1770">
        <v>10</v>
      </c>
      <c r="N1770" s="1">
        <v>18</v>
      </c>
      <c r="O1770">
        <f t="shared" si="68"/>
        <v>200000</v>
      </c>
      <c r="P1770" t="str">
        <f t="shared" si="67"/>
        <v>1018200000</v>
      </c>
      <c r="Q1770" t="str">
        <f>VLOOKUP(N1770,'Base rates'!$F$2:$H$1126,3,FALSE)</f>
        <v>6-25</v>
      </c>
      <c r="R1770" s="24">
        <f t="shared" si="66"/>
        <v>0</v>
      </c>
    </row>
    <row r="1771" spans="13:18">
      <c r="M1771">
        <v>10</v>
      </c>
      <c r="N1771" s="1">
        <v>19</v>
      </c>
      <c r="O1771">
        <f t="shared" si="68"/>
        <v>200000</v>
      </c>
      <c r="P1771" t="str">
        <f t="shared" si="67"/>
        <v>1019200000</v>
      </c>
      <c r="Q1771" t="str">
        <f>VLOOKUP(N1771,'Base rates'!$F$2:$H$1126,3,FALSE)</f>
        <v>6-25</v>
      </c>
      <c r="R1771" s="24">
        <f t="shared" si="66"/>
        <v>0</v>
      </c>
    </row>
    <row r="1772" spans="13:18">
      <c r="M1772">
        <v>10</v>
      </c>
      <c r="N1772" s="1">
        <v>20</v>
      </c>
      <c r="O1772">
        <f t="shared" si="68"/>
        <v>200000</v>
      </c>
      <c r="P1772" t="str">
        <f t="shared" si="67"/>
        <v>1020200000</v>
      </c>
      <c r="Q1772" t="str">
        <f>VLOOKUP(N1772,'Base rates'!$F$2:$H$1126,3,FALSE)</f>
        <v>6-25</v>
      </c>
      <c r="R1772" s="24">
        <f t="shared" si="66"/>
        <v>0</v>
      </c>
    </row>
    <row r="1773" spans="13:18">
      <c r="M1773">
        <v>10</v>
      </c>
      <c r="N1773" s="1">
        <v>21</v>
      </c>
      <c r="O1773">
        <f t="shared" si="68"/>
        <v>200000</v>
      </c>
      <c r="P1773" t="str">
        <f t="shared" si="67"/>
        <v>1021200000</v>
      </c>
      <c r="Q1773" t="str">
        <f>VLOOKUP(N1773,'Base rates'!$F$2:$H$1126,3,FALSE)</f>
        <v>6-25</v>
      </c>
      <c r="R1773" s="24">
        <f t="shared" si="66"/>
        <v>0</v>
      </c>
    </row>
    <row r="1774" spans="13:18">
      <c r="M1774">
        <v>10</v>
      </c>
      <c r="N1774" s="1">
        <v>22</v>
      </c>
      <c r="O1774">
        <f t="shared" si="68"/>
        <v>200000</v>
      </c>
      <c r="P1774" t="str">
        <f t="shared" si="67"/>
        <v>1022200000</v>
      </c>
      <c r="Q1774" t="str">
        <f>VLOOKUP(N1774,'Base rates'!$F$2:$H$1126,3,FALSE)</f>
        <v>6-25</v>
      </c>
      <c r="R1774" s="24">
        <f t="shared" si="66"/>
        <v>0</v>
      </c>
    </row>
    <row r="1775" spans="13:18">
      <c r="M1775">
        <v>10</v>
      </c>
      <c r="N1775" s="1">
        <v>23</v>
      </c>
      <c r="O1775">
        <f t="shared" si="68"/>
        <v>200000</v>
      </c>
      <c r="P1775" t="str">
        <f t="shared" si="67"/>
        <v>1023200000</v>
      </c>
      <c r="Q1775" t="str">
        <f>VLOOKUP(N1775,'Base rates'!$F$2:$H$1126,3,FALSE)</f>
        <v>6-25</v>
      </c>
      <c r="R1775" s="24">
        <f t="shared" si="66"/>
        <v>0</v>
      </c>
    </row>
    <row r="1776" spans="13:18">
      <c r="M1776">
        <v>10</v>
      </c>
      <c r="N1776" s="1">
        <v>24</v>
      </c>
      <c r="O1776">
        <f t="shared" si="68"/>
        <v>200000</v>
      </c>
      <c r="P1776" t="str">
        <f t="shared" si="67"/>
        <v>1024200000</v>
      </c>
      <c r="Q1776" t="str">
        <f>VLOOKUP(N1776,'Base rates'!$F$2:$H$1126,3,FALSE)</f>
        <v>6-25</v>
      </c>
      <c r="R1776" s="24">
        <f t="shared" si="66"/>
        <v>0</v>
      </c>
    </row>
    <row r="1777" spans="13:18">
      <c r="M1777">
        <v>10</v>
      </c>
      <c r="N1777" s="1">
        <v>25</v>
      </c>
      <c r="O1777">
        <f t="shared" si="68"/>
        <v>200000</v>
      </c>
      <c r="P1777" t="str">
        <f t="shared" si="67"/>
        <v>1025200000</v>
      </c>
      <c r="Q1777" t="str">
        <f>VLOOKUP(N1777,'Base rates'!$F$2:$H$1126,3,FALSE)</f>
        <v>6-25</v>
      </c>
      <c r="R1777" s="24">
        <f t="shared" si="66"/>
        <v>0</v>
      </c>
    </row>
    <row r="1778" spans="13:18">
      <c r="M1778">
        <v>10</v>
      </c>
      <c r="N1778" s="1">
        <v>26</v>
      </c>
      <c r="O1778">
        <f t="shared" si="68"/>
        <v>200000</v>
      </c>
      <c r="P1778" t="str">
        <f t="shared" si="67"/>
        <v>1026200000</v>
      </c>
      <c r="Q1778" t="str">
        <f>VLOOKUP(N1778,'Base rates'!$F$2:$H$1126,3,FALSE)</f>
        <v>26-35</v>
      </c>
      <c r="R1778" s="24">
        <f t="shared" si="66"/>
        <v>0</v>
      </c>
    </row>
    <row r="1779" spans="13:18">
      <c r="M1779">
        <v>10</v>
      </c>
      <c r="N1779" s="1">
        <v>27</v>
      </c>
      <c r="O1779">
        <f t="shared" si="68"/>
        <v>200000</v>
      </c>
      <c r="P1779" t="str">
        <f t="shared" si="67"/>
        <v>1027200000</v>
      </c>
      <c r="Q1779" t="str">
        <f>VLOOKUP(N1779,'Base rates'!$F$2:$H$1126,3,FALSE)</f>
        <v>26-35</v>
      </c>
      <c r="R1779" s="24">
        <f t="shared" si="66"/>
        <v>0</v>
      </c>
    </row>
    <row r="1780" spans="13:18">
      <c r="M1780">
        <v>10</v>
      </c>
      <c r="N1780" s="1">
        <v>28</v>
      </c>
      <c r="O1780">
        <f t="shared" si="68"/>
        <v>200000</v>
      </c>
      <c r="P1780" t="str">
        <f t="shared" si="67"/>
        <v>1028200000</v>
      </c>
      <c r="Q1780" t="str">
        <f>VLOOKUP(N1780,'Base rates'!$F$2:$H$1126,3,FALSE)</f>
        <v>26-35</v>
      </c>
      <c r="R1780" s="24">
        <f t="shared" si="66"/>
        <v>0</v>
      </c>
    </row>
    <row r="1781" spans="13:18">
      <c r="M1781">
        <v>10</v>
      </c>
      <c r="N1781" s="1">
        <v>29</v>
      </c>
      <c r="O1781">
        <f t="shared" si="68"/>
        <v>200000</v>
      </c>
      <c r="P1781" t="str">
        <f t="shared" si="67"/>
        <v>1029200000</v>
      </c>
      <c r="Q1781" t="str">
        <f>VLOOKUP(N1781,'Base rates'!$F$2:$H$1126,3,FALSE)</f>
        <v>26-35</v>
      </c>
      <c r="R1781" s="24">
        <f t="shared" si="66"/>
        <v>0</v>
      </c>
    </row>
    <row r="1782" spans="13:18">
      <c r="M1782">
        <v>10</v>
      </c>
      <c r="N1782" s="1">
        <v>30</v>
      </c>
      <c r="O1782">
        <f t="shared" si="68"/>
        <v>200000</v>
      </c>
      <c r="P1782" t="str">
        <f t="shared" si="67"/>
        <v>1030200000</v>
      </c>
      <c r="Q1782" t="str">
        <f>VLOOKUP(N1782,'Base rates'!$F$2:$H$1126,3,FALSE)</f>
        <v>26-35</v>
      </c>
      <c r="R1782" s="24">
        <f t="shared" si="66"/>
        <v>0</v>
      </c>
    </row>
    <row r="1783" spans="13:18">
      <c r="M1783">
        <v>10</v>
      </c>
      <c r="N1783" s="1">
        <v>31</v>
      </c>
      <c r="O1783">
        <f t="shared" si="68"/>
        <v>200000</v>
      </c>
      <c r="P1783" t="str">
        <f t="shared" si="67"/>
        <v>1031200000</v>
      </c>
      <c r="Q1783" t="str">
        <f>VLOOKUP(N1783,'Base rates'!$F$2:$H$1126,3,FALSE)</f>
        <v>26-35</v>
      </c>
      <c r="R1783" s="24">
        <f t="shared" si="66"/>
        <v>0</v>
      </c>
    </row>
    <row r="1784" spans="13:18">
      <c r="M1784">
        <v>10</v>
      </c>
      <c r="N1784" s="1">
        <v>32</v>
      </c>
      <c r="O1784">
        <f t="shared" si="68"/>
        <v>200000</v>
      </c>
      <c r="P1784" t="str">
        <f t="shared" si="67"/>
        <v>1032200000</v>
      </c>
      <c r="Q1784" t="str">
        <f>VLOOKUP(N1784,'Base rates'!$F$2:$H$1126,3,FALSE)</f>
        <v>26-35</v>
      </c>
      <c r="R1784" s="24">
        <f t="shared" si="66"/>
        <v>0</v>
      </c>
    </row>
    <row r="1785" spans="13:18">
      <c r="M1785">
        <v>10</v>
      </c>
      <c r="N1785" s="1">
        <v>33</v>
      </c>
      <c r="O1785">
        <f t="shared" si="68"/>
        <v>200000</v>
      </c>
      <c r="P1785" t="str">
        <f t="shared" si="67"/>
        <v>1033200000</v>
      </c>
      <c r="Q1785" t="str">
        <f>VLOOKUP(N1785,'Base rates'!$F$2:$H$1126,3,FALSE)</f>
        <v>26-35</v>
      </c>
      <c r="R1785" s="24">
        <f t="shared" si="66"/>
        <v>0</v>
      </c>
    </row>
    <row r="1786" spans="13:18">
      <c r="M1786">
        <v>10</v>
      </c>
      <c r="N1786" s="1">
        <v>34</v>
      </c>
      <c r="O1786">
        <f t="shared" si="68"/>
        <v>200000</v>
      </c>
      <c r="P1786" t="str">
        <f t="shared" si="67"/>
        <v>1034200000</v>
      </c>
      <c r="Q1786" t="str">
        <f>VLOOKUP(N1786,'Base rates'!$F$2:$H$1126,3,FALSE)</f>
        <v>26-35</v>
      </c>
      <c r="R1786" s="24">
        <f t="shared" si="66"/>
        <v>0</v>
      </c>
    </row>
    <row r="1787" spans="13:18">
      <c r="M1787">
        <v>10</v>
      </c>
      <c r="N1787" s="1">
        <v>35</v>
      </c>
      <c r="O1787">
        <f t="shared" si="68"/>
        <v>200000</v>
      </c>
      <c r="P1787" t="str">
        <f t="shared" si="67"/>
        <v>1035200000</v>
      </c>
      <c r="Q1787" t="str">
        <f>VLOOKUP(N1787,'Base rates'!$F$2:$H$1126,3,FALSE)</f>
        <v>26-35</v>
      </c>
      <c r="R1787" s="24">
        <f t="shared" si="66"/>
        <v>0</v>
      </c>
    </row>
    <row r="1788" spans="13:18">
      <c r="M1788">
        <v>10</v>
      </c>
      <c r="N1788" s="1">
        <v>36</v>
      </c>
      <c r="O1788">
        <f t="shared" si="68"/>
        <v>200000</v>
      </c>
      <c r="P1788" t="str">
        <f t="shared" si="67"/>
        <v>1036200000</v>
      </c>
      <c r="Q1788" t="str">
        <f>VLOOKUP(N1788,'Base rates'!$F$2:$H$1126,3,FALSE)</f>
        <v>36-45</v>
      </c>
      <c r="R1788" s="24">
        <f t="shared" si="66"/>
        <v>0</v>
      </c>
    </row>
    <row r="1789" spans="13:18">
      <c r="M1789">
        <v>10</v>
      </c>
      <c r="N1789" s="1">
        <v>37</v>
      </c>
      <c r="O1789">
        <f t="shared" si="68"/>
        <v>200000</v>
      </c>
      <c r="P1789" t="str">
        <f t="shared" si="67"/>
        <v>1037200000</v>
      </c>
      <c r="Q1789" t="str">
        <f>VLOOKUP(N1789,'Base rates'!$F$2:$H$1126,3,FALSE)</f>
        <v>36-45</v>
      </c>
      <c r="R1789" s="24">
        <f t="shared" si="66"/>
        <v>0</v>
      </c>
    </row>
    <row r="1790" spans="13:18">
      <c r="M1790">
        <v>10</v>
      </c>
      <c r="N1790" s="1">
        <v>38</v>
      </c>
      <c r="O1790">
        <f t="shared" si="68"/>
        <v>200000</v>
      </c>
      <c r="P1790" t="str">
        <f t="shared" si="67"/>
        <v>1038200000</v>
      </c>
      <c r="Q1790" t="str">
        <f>VLOOKUP(N1790,'Base rates'!$F$2:$H$1126,3,FALSE)</f>
        <v>36-45</v>
      </c>
      <c r="R1790" s="24">
        <f t="shared" si="66"/>
        <v>0</v>
      </c>
    </row>
    <row r="1791" spans="13:18">
      <c r="M1791">
        <v>10</v>
      </c>
      <c r="N1791" s="1">
        <v>39</v>
      </c>
      <c r="O1791">
        <f t="shared" si="68"/>
        <v>200000</v>
      </c>
      <c r="P1791" t="str">
        <f t="shared" si="67"/>
        <v>1039200000</v>
      </c>
      <c r="Q1791" t="str">
        <f>VLOOKUP(N1791,'Base rates'!$F$2:$H$1126,3,FALSE)</f>
        <v>36-45</v>
      </c>
      <c r="R1791" s="24">
        <f t="shared" si="66"/>
        <v>0</v>
      </c>
    </row>
    <row r="1792" spans="13:18">
      <c r="M1792">
        <v>10</v>
      </c>
      <c r="N1792" s="1">
        <v>40</v>
      </c>
      <c r="O1792">
        <f t="shared" si="68"/>
        <v>200000</v>
      </c>
      <c r="P1792" t="str">
        <f t="shared" si="67"/>
        <v>1040200000</v>
      </c>
      <c r="Q1792" t="str">
        <f>VLOOKUP(N1792,'Base rates'!$F$2:$H$1126,3,FALSE)</f>
        <v>36-45</v>
      </c>
      <c r="R1792" s="24">
        <f t="shared" si="66"/>
        <v>0</v>
      </c>
    </row>
    <row r="1793" spans="13:18">
      <c r="M1793">
        <v>10</v>
      </c>
      <c r="N1793" s="1">
        <v>41</v>
      </c>
      <c r="O1793">
        <f t="shared" si="68"/>
        <v>200000</v>
      </c>
      <c r="P1793" t="str">
        <f t="shared" si="67"/>
        <v>1041200000</v>
      </c>
      <c r="Q1793" t="str">
        <f>VLOOKUP(N1793,'Base rates'!$F$2:$H$1126,3,FALSE)</f>
        <v>36-45</v>
      </c>
      <c r="R1793" s="24">
        <f t="shared" si="66"/>
        <v>0</v>
      </c>
    </row>
    <row r="1794" spans="13:18">
      <c r="M1794">
        <v>10</v>
      </c>
      <c r="N1794" s="1">
        <v>42</v>
      </c>
      <c r="O1794">
        <f t="shared" si="68"/>
        <v>200000</v>
      </c>
      <c r="P1794" t="str">
        <f t="shared" si="67"/>
        <v>1042200000</v>
      </c>
      <c r="Q1794" t="str">
        <f>VLOOKUP(N1794,'Base rates'!$F$2:$H$1126,3,FALSE)</f>
        <v>36-45</v>
      </c>
      <c r="R1794" s="24">
        <f t="shared" si="66"/>
        <v>0</v>
      </c>
    </row>
    <row r="1795" spans="13:18">
      <c r="M1795">
        <v>10</v>
      </c>
      <c r="N1795" s="1">
        <v>43</v>
      </c>
      <c r="O1795">
        <f t="shared" si="68"/>
        <v>200000</v>
      </c>
      <c r="P1795" t="str">
        <f t="shared" si="67"/>
        <v>1043200000</v>
      </c>
      <c r="Q1795" t="str">
        <f>VLOOKUP(N1795,'Base rates'!$F$2:$H$1126,3,FALSE)</f>
        <v>36-45</v>
      </c>
      <c r="R1795" s="24">
        <f t="shared" ref="R1795:R1858" si="69">VLOOKUP(M1795&amp;O1795&amp;Q1795,$W$2:$X$694,2,FALSE)</f>
        <v>0</v>
      </c>
    </row>
    <row r="1796" spans="13:18">
      <c r="M1796">
        <v>10</v>
      </c>
      <c r="N1796" s="1">
        <v>44</v>
      </c>
      <c r="O1796">
        <f t="shared" si="68"/>
        <v>200000</v>
      </c>
      <c r="P1796" t="str">
        <f t="shared" ref="P1796:P1859" si="70">M1796&amp;N1796&amp;O1796</f>
        <v>1044200000</v>
      </c>
      <c r="Q1796" t="str">
        <f>VLOOKUP(N1796,'Base rates'!$F$2:$H$1126,3,FALSE)</f>
        <v>36-45</v>
      </c>
      <c r="R1796" s="24">
        <f t="shared" si="69"/>
        <v>0</v>
      </c>
    </row>
    <row r="1797" spans="13:18">
      <c r="M1797">
        <v>10</v>
      </c>
      <c r="N1797" s="1">
        <v>45</v>
      </c>
      <c r="O1797">
        <f t="shared" si="68"/>
        <v>200000</v>
      </c>
      <c r="P1797" t="str">
        <f t="shared" si="70"/>
        <v>1045200000</v>
      </c>
      <c r="Q1797" t="str">
        <f>VLOOKUP(N1797,'Base rates'!$F$2:$H$1126,3,FALSE)</f>
        <v>36-45</v>
      </c>
      <c r="R1797" s="24">
        <f t="shared" si="69"/>
        <v>0</v>
      </c>
    </row>
    <row r="1798" spans="13:18">
      <c r="M1798">
        <v>10</v>
      </c>
      <c r="N1798" s="1">
        <v>46</v>
      </c>
      <c r="O1798">
        <f t="shared" si="68"/>
        <v>200000</v>
      </c>
      <c r="P1798" t="str">
        <f t="shared" si="70"/>
        <v>1046200000</v>
      </c>
      <c r="Q1798" t="str">
        <f>VLOOKUP(N1798,'Base rates'!$F$2:$H$1126,3,FALSE)</f>
        <v>46-50</v>
      </c>
      <c r="R1798" s="24">
        <f t="shared" si="69"/>
        <v>0</v>
      </c>
    </row>
    <row r="1799" spans="13:18">
      <c r="M1799">
        <v>10</v>
      </c>
      <c r="N1799" s="1">
        <v>47</v>
      </c>
      <c r="O1799">
        <f t="shared" si="68"/>
        <v>200000</v>
      </c>
      <c r="P1799" t="str">
        <f t="shared" si="70"/>
        <v>1047200000</v>
      </c>
      <c r="Q1799" t="str">
        <f>VLOOKUP(N1799,'Base rates'!$F$2:$H$1126,3,FALSE)</f>
        <v>46-50</v>
      </c>
      <c r="R1799" s="24">
        <f t="shared" si="69"/>
        <v>0</v>
      </c>
    </row>
    <row r="1800" spans="13:18">
      <c r="M1800">
        <v>10</v>
      </c>
      <c r="N1800" s="1">
        <v>48</v>
      </c>
      <c r="O1800">
        <f t="shared" si="68"/>
        <v>200000</v>
      </c>
      <c r="P1800" t="str">
        <f t="shared" si="70"/>
        <v>1048200000</v>
      </c>
      <c r="Q1800" t="str">
        <f>VLOOKUP(N1800,'Base rates'!$F$2:$H$1126,3,FALSE)</f>
        <v>46-50</v>
      </c>
      <c r="R1800" s="24">
        <f t="shared" si="69"/>
        <v>0</v>
      </c>
    </row>
    <row r="1801" spans="13:18">
      <c r="M1801">
        <v>10</v>
      </c>
      <c r="N1801" s="1">
        <v>49</v>
      </c>
      <c r="O1801">
        <f t="shared" si="68"/>
        <v>200000</v>
      </c>
      <c r="P1801" t="str">
        <f t="shared" si="70"/>
        <v>1049200000</v>
      </c>
      <c r="Q1801" t="str">
        <f>VLOOKUP(N1801,'Base rates'!$F$2:$H$1126,3,FALSE)</f>
        <v>46-50</v>
      </c>
      <c r="R1801" s="24">
        <f t="shared" si="69"/>
        <v>0</v>
      </c>
    </row>
    <row r="1802" spans="13:18">
      <c r="M1802">
        <v>10</v>
      </c>
      <c r="N1802" s="1">
        <v>50</v>
      </c>
      <c r="O1802">
        <f t="shared" si="68"/>
        <v>200000</v>
      </c>
      <c r="P1802" t="str">
        <f t="shared" si="70"/>
        <v>1050200000</v>
      </c>
      <c r="Q1802" t="str">
        <f>VLOOKUP(N1802,'Base rates'!$F$2:$H$1126,3,FALSE)</f>
        <v>46-50</v>
      </c>
      <c r="R1802" s="24">
        <f t="shared" si="69"/>
        <v>0</v>
      </c>
    </row>
    <row r="1803" spans="13:18">
      <c r="M1803">
        <v>10</v>
      </c>
      <c r="N1803" s="1">
        <v>51</v>
      </c>
      <c r="O1803">
        <f t="shared" si="68"/>
        <v>200000</v>
      </c>
      <c r="P1803" t="str">
        <f t="shared" si="70"/>
        <v>1051200000</v>
      </c>
      <c r="Q1803" t="str">
        <f>VLOOKUP(N1803,'Base rates'!$F$2:$H$1126,3,FALSE)</f>
        <v>51-55</v>
      </c>
      <c r="R1803" s="24">
        <f t="shared" si="69"/>
        <v>0</v>
      </c>
    </row>
    <row r="1804" spans="13:18">
      <c r="M1804">
        <v>10</v>
      </c>
      <c r="N1804" s="1">
        <v>52</v>
      </c>
      <c r="O1804">
        <f t="shared" si="68"/>
        <v>200000</v>
      </c>
      <c r="P1804" t="str">
        <f t="shared" si="70"/>
        <v>1052200000</v>
      </c>
      <c r="Q1804" t="str">
        <f>VLOOKUP(N1804,'Base rates'!$F$2:$H$1126,3,FALSE)</f>
        <v>51-55</v>
      </c>
      <c r="R1804" s="24">
        <f t="shared" si="69"/>
        <v>0</v>
      </c>
    </row>
    <row r="1805" spans="13:18">
      <c r="M1805">
        <v>10</v>
      </c>
      <c r="N1805" s="1">
        <v>53</v>
      </c>
      <c r="O1805">
        <f t="shared" si="68"/>
        <v>200000</v>
      </c>
      <c r="P1805" t="str">
        <f t="shared" si="70"/>
        <v>1053200000</v>
      </c>
      <c r="Q1805" t="str">
        <f>VLOOKUP(N1805,'Base rates'!$F$2:$H$1126,3,FALSE)</f>
        <v>51-55</v>
      </c>
      <c r="R1805" s="24">
        <f t="shared" si="69"/>
        <v>0</v>
      </c>
    </row>
    <row r="1806" spans="13:18">
      <c r="M1806">
        <v>10</v>
      </c>
      <c r="N1806" s="1">
        <v>54</v>
      </c>
      <c r="O1806">
        <f t="shared" si="68"/>
        <v>200000</v>
      </c>
      <c r="P1806" t="str">
        <f t="shared" si="70"/>
        <v>1054200000</v>
      </c>
      <c r="Q1806" t="str">
        <f>VLOOKUP(N1806,'Base rates'!$F$2:$H$1126,3,FALSE)</f>
        <v>51-55</v>
      </c>
      <c r="R1806" s="24">
        <f t="shared" si="69"/>
        <v>0</v>
      </c>
    </row>
    <row r="1807" spans="13:18">
      <c r="M1807">
        <v>10</v>
      </c>
      <c r="N1807" s="1">
        <v>55</v>
      </c>
      <c r="O1807">
        <f t="shared" si="68"/>
        <v>200000</v>
      </c>
      <c r="P1807" t="str">
        <f t="shared" si="70"/>
        <v>1055200000</v>
      </c>
      <c r="Q1807" t="str">
        <f>VLOOKUP(N1807,'Base rates'!$F$2:$H$1126,3,FALSE)</f>
        <v>51-55</v>
      </c>
      <c r="R1807" s="24">
        <f t="shared" si="69"/>
        <v>0</v>
      </c>
    </row>
    <row r="1808" spans="13:18">
      <c r="M1808">
        <v>10</v>
      </c>
      <c r="N1808" s="1">
        <v>56</v>
      </c>
      <c r="O1808">
        <f t="shared" si="68"/>
        <v>200000</v>
      </c>
      <c r="P1808" t="str">
        <f t="shared" si="70"/>
        <v>1056200000</v>
      </c>
      <c r="Q1808" t="str">
        <f>VLOOKUP(N1808,'Base rates'!$F$2:$H$1126,3,FALSE)</f>
        <v>56-60</v>
      </c>
      <c r="R1808" s="24">
        <f t="shared" si="69"/>
        <v>0</v>
      </c>
    </row>
    <row r="1809" spans="13:18">
      <c r="M1809">
        <v>10</v>
      </c>
      <c r="N1809" s="1">
        <v>57</v>
      </c>
      <c r="O1809">
        <f t="shared" si="68"/>
        <v>200000</v>
      </c>
      <c r="P1809" t="str">
        <f t="shared" si="70"/>
        <v>1057200000</v>
      </c>
      <c r="Q1809" t="str">
        <f>VLOOKUP(N1809,'Base rates'!$F$2:$H$1126,3,FALSE)</f>
        <v>56-60</v>
      </c>
      <c r="R1809" s="24">
        <f t="shared" si="69"/>
        <v>0</v>
      </c>
    </row>
    <row r="1810" spans="13:18">
      <c r="M1810">
        <v>10</v>
      </c>
      <c r="N1810" s="1">
        <v>58</v>
      </c>
      <c r="O1810">
        <f t="shared" si="68"/>
        <v>200000</v>
      </c>
      <c r="P1810" t="str">
        <f t="shared" si="70"/>
        <v>1058200000</v>
      </c>
      <c r="Q1810" t="str">
        <f>VLOOKUP(N1810,'Base rates'!$F$2:$H$1126,3,FALSE)</f>
        <v>56-60</v>
      </c>
      <c r="R1810" s="24">
        <f t="shared" si="69"/>
        <v>0</v>
      </c>
    </row>
    <row r="1811" spans="13:18">
      <c r="M1811">
        <v>10</v>
      </c>
      <c r="N1811" s="1">
        <v>59</v>
      </c>
      <c r="O1811">
        <f t="shared" si="68"/>
        <v>200000</v>
      </c>
      <c r="P1811" t="str">
        <f t="shared" si="70"/>
        <v>1059200000</v>
      </c>
      <c r="Q1811" t="str">
        <f>VLOOKUP(N1811,'Base rates'!$F$2:$H$1126,3,FALSE)</f>
        <v>56-60</v>
      </c>
      <c r="R1811" s="24">
        <f t="shared" si="69"/>
        <v>0</v>
      </c>
    </row>
    <row r="1812" spans="13:18">
      <c r="M1812">
        <v>10</v>
      </c>
      <c r="N1812" s="1">
        <v>60</v>
      </c>
      <c r="O1812">
        <f t="shared" si="68"/>
        <v>200000</v>
      </c>
      <c r="P1812" t="str">
        <f t="shared" si="70"/>
        <v>1060200000</v>
      </c>
      <c r="Q1812" t="str">
        <f>VLOOKUP(N1812,'Base rates'!$F$2:$H$1126,3,FALSE)</f>
        <v>56-60</v>
      </c>
      <c r="R1812" s="24">
        <f t="shared" si="69"/>
        <v>0</v>
      </c>
    </row>
    <row r="1813" spans="13:18">
      <c r="M1813">
        <v>10</v>
      </c>
      <c r="N1813" s="1">
        <v>61</v>
      </c>
      <c r="O1813">
        <f t="shared" si="68"/>
        <v>200000</v>
      </c>
      <c r="P1813" t="str">
        <f t="shared" si="70"/>
        <v>1061200000</v>
      </c>
      <c r="Q1813" t="str">
        <f>VLOOKUP(N1813,'Base rates'!$F$2:$H$1126,3,FALSE)</f>
        <v>61-65</v>
      </c>
      <c r="R1813" s="24">
        <f t="shared" si="69"/>
        <v>0</v>
      </c>
    </row>
    <row r="1814" spans="13:18">
      <c r="M1814">
        <v>10</v>
      </c>
      <c r="N1814" s="1">
        <v>62</v>
      </c>
      <c r="O1814">
        <f t="shared" si="68"/>
        <v>200000</v>
      </c>
      <c r="P1814" t="str">
        <f t="shared" si="70"/>
        <v>1062200000</v>
      </c>
      <c r="Q1814" t="str">
        <f>VLOOKUP(N1814,'Base rates'!$F$2:$H$1126,3,FALSE)</f>
        <v>61-65</v>
      </c>
      <c r="R1814" s="24">
        <f t="shared" si="69"/>
        <v>0</v>
      </c>
    </row>
    <row r="1815" spans="13:18">
      <c r="M1815">
        <v>10</v>
      </c>
      <c r="N1815" s="1">
        <v>63</v>
      </c>
      <c r="O1815">
        <f t="shared" si="68"/>
        <v>200000</v>
      </c>
      <c r="P1815" t="str">
        <f t="shared" si="70"/>
        <v>1063200000</v>
      </c>
      <c r="Q1815" t="str">
        <f>VLOOKUP(N1815,'Base rates'!$F$2:$H$1126,3,FALSE)</f>
        <v>61-65</v>
      </c>
      <c r="R1815" s="24">
        <f t="shared" si="69"/>
        <v>0</v>
      </c>
    </row>
    <row r="1816" spans="13:18">
      <c r="M1816">
        <v>10</v>
      </c>
      <c r="N1816" s="1">
        <v>64</v>
      </c>
      <c r="O1816">
        <f t="shared" si="68"/>
        <v>200000</v>
      </c>
      <c r="P1816" t="str">
        <f t="shared" si="70"/>
        <v>1064200000</v>
      </c>
      <c r="Q1816" t="str">
        <f>VLOOKUP(N1816,'Base rates'!$F$2:$H$1126,3,FALSE)</f>
        <v>61-65</v>
      </c>
      <c r="R1816" s="24">
        <f t="shared" si="69"/>
        <v>0</v>
      </c>
    </row>
    <row r="1817" spans="13:18">
      <c r="M1817">
        <v>10</v>
      </c>
      <c r="N1817" s="1">
        <v>65</v>
      </c>
      <c r="O1817">
        <f t="shared" si="68"/>
        <v>200000</v>
      </c>
      <c r="P1817" t="str">
        <f t="shared" si="70"/>
        <v>1065200000</v>
      </c>
      <c r="Q1817" t="str">
        <f>VLOOKUP(N1817,'Base rates'!$F$2:$H$1126,3,FALSE)</f>
        <v>61-65</v>
      </c>
      <c r="R1817" s="24">
        <f t="shared" si="69"/>
        <v>0</v>
      </c>
    </row>
    <row r="1818" spans="13:18">
      <c r="M1818">
        <v>10</v>
      </c>
      <c r="N1818" s="1">
        <v>66</v>
      </c>
      <c r="O1818">
        <f t="shared" ref="O1818:O1881" si="71">O$1752+50000</f>
        <v>200000</v>
      </c>
      <c r="P1818" t="str">
        <f t="shared" si="70"/>
        <v>1066200000</v>
      </c>
      <c r="Q1818" t="str">
        <f>VLOOKUP(N1818,'Base rates'!$F$2:$H$1126,3,FALSE)</f>
        <v>66-70</v>
      </c>
      <c r="R1818" s="24">
        <f t="shared" si="69"/>
        <v>0</v>
      </c>
    </row>
    <row r="1819" spans="13:18">
      <c r="M1819">
        <v>10</v>
      </c>
      <c r="N1819" s="1">
        <v>67</v>
      </c>
      <c r="O1819">
        <f t="shared" si="71"/>
        <v>200000</v>
      </c>
      <c r="P1819" t="str">
        <f t="shared" si="70"/>
        <v>1067200000</v>
      </c>
      <c r="Q1819" t="str">
        <f>VLOOKUP(N1819,'Base rates'!$F$2:$H$1126,3,FALSE)</f>
        <v>66-70</v>
      </c>
      <c r="R1819" s="24">
        <f t="shared" si="69"/>
        <v>0</v>
      </c>
    </row>
    <row r="1820" spans="13:18">
      <c r="M1820">
        <v>10</v>
      </c>
      <c r="N1820" s="1">
        <v>68</v>
      </c>
      <c r="O1820">
        <f t="shared" si="71"/>
        <v>200000</v>
      </c>
      <c r="P1820" t="str">
        <f t="shared" si="70"/>
        <v>1068200000</v>
      </c>
      <c r="Q1820" t="str">
        <f>VLOOKUP(N1820,'Base rates'!$F$2:$H$1126,3,FALSE)</f>
        <v>66-70</v>
      </c>
      <c r="R1820" s="24">
        <f t="shared" si="69"/>
        <v>0</v>
      </c>
    </row>
    <row r="1821" spans="13:18">
      <c r="M1821">
        <v>10</v>
      </c>
      <c r="N1821" s="1">
        <v>69</v>
      </c>
      <c r="O1821">
        <f t="shared" si="71"/>
        <v>200000</v>
      </c>
      <c r="P1821" t="str">
        <f t="shared" si="70"/>
        <v>1069200000</v>
      </c>
      <c r="Q1821" t="str">
        <f>VLOOKUP(N1821,'Base rates'!$F$2:$H$1126,3,FALSE)</f>
        <v>66-70</v>
      </c>
      <c r="R1821" s="24">
        <f t="shared" si="69"/>
        <v>0</v>
      </c>
    </row>
    <row r="1822" spans="13:18">
      <c r="M1822">
        <v>10</v>
      </c>
      <c r="N1822" s="1">
        <v>70</v>
      </c>
      <c r="O1822">
        <f t="shared" si="71"/>
        <v>200000</v>
      </c>
      <c r="P1822" t="str">
        <f t="shared" si="70"/>
        <v>1070200000</v>
      </c>
      <c r="Q1822" t="str">
        <f>VLOOKUP(N1822,'Base rates'!$F$2:$H$1126,3,FALSE)</f>
        <v>66-70</v>
      </c>
      <c r="R1822" s="24">
        <f t="shared" si="69"/>
        <v>0</v>
      </c>
    </row>
    <row r="1823" spans="13:18">
      <c r="M1823">
        <v>10</v>
      </c>
      <c r="N1823" s="1">
        <v>71</v>
      </c>
      <c r="O1823">
        <f t="shared" si="71"/>
        <v>200000</v>
      </c>
      <c r="P1823" t="str">
        <f t="shared" si="70"/>
        <v>1071200000</v>
      </c>
      <c r="Q1823" t="str">
        <f>VLOOKUP(N1823,'Base rates'!$F$2:$H$1126,3,FALSE)</f>
        <v>71-75</v>
      </c>
      <c r="R1823" s="24">
        <f t="shared" si="69"/>
        <v>0</v>
      </c>
    </row>
    <row r="1824" spans="13:18">
      <c r="M1824">
        <v>10</v>
      </c>
      <c r="N1824" s="1">
        <v>72</v>
      </c>
      <c r="O1824">
        <f t="shared" si="71"/>
        <v>200000</v>
      </c>
      <c r="P1824" t="str">
        <f t="shared" si="70"/>
        <v>1072200000</v>
      </c>
      <c r="Q1824" t="str">
        <f>VLOOKUP(N1824,'Base rates'!$F$2:$H$1126,3,FALSE)</f>
        <v>71-75</v>
      </c>
      <c r="R1824" s="24">
        <f t="shared" si="69"/>
        <v>0</v>
      </c>
    </row>
    <row r="1825" spans="13:18">
      <c r="M1825">
        <v>10</v>
      </c>
      <c r="N1825" s="1">
        <v>73</v>
      </c>
      <c r="O1825">
        <f t="shared" si="71"/>
        <v>200000</v>
      </c>
      <c r="P1825" t="str">
        <f t="shared" si="70"/>
        <v>1073200000</v>
      </c>
      <c r="Q1825" t="str">
        <f>VLOOKUP(N1825,'Base rates'!$F$2:$H$1126,3,FALSE)</f>
        <v>71-75</v>
      </c>
      <c r="R1825" s="24">
        <f t="shared" si="69"/>
        <v>0</v>
      </c>
    </row>
    <row r="1826" spans="13:18">
      <c r="M1826">
        <v>10</v>
      </c>
      <c r="N1826" s="1">
        <v>74</v>
      </c>
      <c r="O1826">
        <f t="shared" si="71"/>
        <v>200000</v>
      </c>
      <c r="P1826" t="str">
        <f t="shared" si="70"/>
        <v>1074200000</v>
      </c>
      <c r="Q1826" t="str">
        <f>VLOOKUP(N1826,'Base rates'!$F$2:$H$1126,3,FALSE)</f>
        <v>71-75</v>
      </c>
      <c r="R1826" s="24">
        <f t="shared" si="69"/>
        <v>0</v>
      </c>
    </row>
    <row r="1827" spans="13:18">
      <c r="M1827">
        <v>10</v>
      </c>
      <c r="N1827" s="1">
        <v>75</v>
      </c>
      <c r="O1827">
        <f t="shared" si="71"/>
        <v>200000</v>
      </c>
      <c r="P1827" t="str">
        <f t="shared" si="70"/>
        <v>1075200000</v>
      </c>
      <c r="Q1827" t="str">
        <f>VLOOKUP(N1827,'Base rates'!$F$2:$H$1126,3,FALSE)</f>
        <v>71-75</v>
      </c>
      <c r="R1827" s="24">
        <f t="shared" si="69"/>
        <v>0</v>
      </c>
    </row>
    <row r="1828" spans="13:18">
      <c r="M1828">
        <v>10</v>
      </c>
      <c r="N1828" s="1">
        <v>76</v>
      </c>
      <c r="O1828">
        <f t="shared" si="71"/>
        <v>200000</v>
      </c>
      <c r="P1828" t="str">
        <f t="shared" si="70"/>
        <v>1076200000</v>
      </c>
      <c r="Q1828" t="str">
        <f>VLOOKUP(N1828,'Base rates'!$F$2:$H$1126,3,FALSE)</f>
        <v>76-80</v>
      </c>
      <c r="R1828" s="24">
        <f t="shared" si="69"/>
        <v>0</v>
      </c>
    </row>
    <row r="1829" spans="13:18">
      <c r="M1829">
        <v>10</v>
      </c>
      <c r="N1829" s="1">
        <v>77</v>
      </c>
      <c r="O1829">
        <f t="shared" si="71"/>
        <v>200000</v>
      </c>
      <c r="P1829" t="str">
        <f t="shared" si="70"/>
        <v>1077200000</v>
      </c>
      <c r="Q1829" t="str">
        <f>VLOOKUP(N1829,'Base rates'!$F$2:$H$1126,3,FALSE)</f>
        <v>76-80</v>
      </c>
      <c r="R1829" s="24">
        <f t="shared" si="69"/>
        <v>0</v>
      </c>
    </row>
    <row r="1830" spans="13:18">
      <c r="M1830">
        <v>10</v>
      </c>
      <c r="N1830" s="1">
        <v>78</v>
      </c>
      <c r="O1830">
        <f t="shared" si="71"/>
        <v>200000</v>
      </c>
      <c r="P1830" t="str">
        <f t="shared" si="70"/>
        <v>1078200000</v>
      </c>
      <c r="Q1830" t="str">
        <f>VLOOKUP(N1830,'Base rates'!$F$2:$H$1126,3,FALSE)</f>
        <v>76-80</v>
      </c>
      <c r="R1830" s="24">
        <f t="shared" si="69"/>
        <v>0</v>
      </c>
    </row>
    <row r="1831" spans="13:18">
      <c r="M1831">
        <v>10</v>
      </c>
      <c r="N1831" s="1">
        <v>79</v>
      </c>
      <c r="O1831">
        <f t="shared" si="71"/>
        <v>200000</v>
      </c>
      <c r="P1831" t="str">
        <f t="shared" si="70"/>
        <v>1079200000</v>
      </c>
      <c r="Q1831" t="str">
        <f>VLOOKUP(N1831,'Base rates'!$F$2:$H$1126,3,FALSE)</f>
        <v>76-80</v>
      </c>
      <c r="R1831" s="24">
        <f t="shared" si="69"/>
        <v>0</v>
      </c>
    </row>
    <row r="1832" spans="13:18">
      <c r="M1832">
        <v>10</v>
      </c>
      <c r="N1832" s="1">
        <v>80</v>
      </c>
      <c r="O1832">
        <f t="shared" si="71"/>
        <v>200000</v>
      </c>
      <c r="P1832" t="str">
        <f t="shared" si="70"/>
        <v>1080200000</v>
      </c>
      <c r="Q1832" t="str">
        <f>VLOOKUP(N1832,'Base rates'!$F$2:$H$1126,3,FALSE)</f>
        <v>76-80</v>
      </c>
      <c r="R1832" s="24">
        <f t="shared" si="69"/>
        <v>0</v>
      </c>
    </row>
    <row r="1833" spans="13:18">
      <c r="M1833">
        <v>10</v>
      </c>
      <c r="N1833" s="1">
        <v>81</v>
      </c>
      <c r="O1833">
        <f t="shared" si="71"/>
        <v>200000</v>
      </c>
      <c r="P1833" t="str">
        <f t="shared" si="70"/>
        <v>1081200000</v>
      </c>
      <c r="Q1833" t="str">
        <f>VLOOKUP(N1833,'Base rates'!$F$2:$H$1126,3,FALSE)</f>
        <v>&gt;80</v>
      </c>
      <c r="R1833" s="24">
        <f t="shared" si="69"/>
        <v>0</v>
      </c>
    </row>
    <row r="1834" spans="13:18">
      <c r="M1834">
        <v>10</v>
      </c>
      <c r="N1834" s="1">
        <v>82</v>
      </c>
      <c r="O1834">
        <f t="shared" si="71"/>
        <v>200000</v>
      </c>
      <c r="P1834" t="str">
        <f t="shared" si="70"/>
        <v>1082200000</v>
      </c>
      <c r="Q1834" t="str">
        <f>VLOOKUP(N1834,'Base rates'!$F$2:$H$1126,3,FALSE)</f>
        <v>&gt;80</v>
      </c>
      <c r="R1834" s="24">
        <f t="shared" si="69"/>
        <v>0</v>
      </c>
    </row>
    <row r="1835" spans="13:18">
      <c r="M1835">
        <v>10</v>
      </c>
      <c r="N1835" s="1">
        <v>83</v>
      </c>
      <c r="O1835">
        <f t="shared" si="71"/>
        <v>200000</v>
      </c>
      <c r="P1835" t="str">
        <f t="shared" si="70"/>
        <v>1083200000</v>
      </c>
      <c r="Q1835" t="str">
        <f>VLOOKUP(N1835,'Base rates'!$F$2:$H$1126,3,FALSE)</f>
        <v>&gt;80</v>
      </c>
      <c r="R1835" s="24">
        <f t="shared" si="69"/>
        <v>0</v>
      </c>
    </row>
    <row r="1836" spans="13:18">
      <c r="M1836">
        <v>10</v>
      </c>
      <c r="N1836" s="1">
        <v>84</v>
      </c>
      <c r="O1836">
        <f t="shared" si="71"/>
        <v>200000</v>
      </c>
      <c r="P1836" t="str">
        <f t="shared" si="70"/>
        <v>1084200000</v>
      </c>
      <c r="Q1836" t="str">
        <f>VLOOKUP(N1836,'Base rates'!$F$2:$H$1126,3,FALSE)</f>
        <v>&gt;80</v>
      </c>
      <c r="R1836" s="24">
        <f t="shared" si="69"/>
        <v>0</v>
      </c>
    </row>
    <row r="1837" spans="13:18">
      <c r="M1837">
        <v>10</v>
      </c>
      <c r="N1837" s="1">
        <v>85</v>
      </c>
      <c r="O1837">
        <f t="shared" si="71"/>
        <v>200000</v>
      </c>
      <c r="P1837" t="str">
        <f t="shared" si="70"/>
        <v>1085200000</v>
      </c>
      <c r="Q1837" t="str">
        <f>VLOOKUP(N1837,'Base rates'!$F$2:$H$1126,3,FALSE)</f>
        <v>&gt;80</v>
      </c>
      <c r="R1837" s="24">
        <f t="shared" si="69"/>
        <v>0</v>
      </c>
    </row>
    <row r="1838" spans="13:18">
      <c r="M1838">
        <v>10</v>
      </c>
      <c r="N1838" s="1">
        <v>86</v>
      </c>
      <c r="O1838">
        <f t="shared" si="71"/>
        <v>200000</v>
      </c>
      <c r="P1838" t="str">
        <f t="shared" si="70"/>
        <v>1086200000</v>
      </c>
      <c r="Q1838" t="str">
        <f>VLOOKUP(N1838,'Base rates'!$F$2:$H$1126,3,FALSE)</f>
        <v>&gt;80</v>
      </c>
      <c r="R1838" s="24">
        <f t="shared" si="69"/>
        <v>0</v>
      </c>
    </row>
    <row r="1839" spans="13:18">
      <c r="M1839">
        <v>10</v>
      </c>
      <c r="N1839" s="1">
        <v>87</v>
      </c>
      <c r="O1839">
        <f t="shared" si="71"/>
        <v>200000</v>
      </c>
      <c r="P1839" t="str">
        <f t="shared" si="70"/>
        <v>1087200000</v>
      </c>
      <c r="Q1839" t="str">
        <f>VLOOKUP(N1839,'Base rates'!$F$2:$H$1126,3,FALSE)</f>
        <v>&gt;80</v>
      </c>
      <c r="R1839" s="24">
        <f t="shared" si="69"/>
        <v>0</v>
      </c>
    </row>
    <row r="1840" spans="13:18">
      <c r="M1840">
        <v>10</v>
      </c>
      <c r="N1840" s="1">
        <v>88</v>
      </c>
      <c r="O1840">
        <f t="shared" si="71"/>
        <v>200000</v>
      </c>
      <c r="P1840" t="str">
        <f t="shared" si="70"/>
        <v>1088200000</v>
      </c>
      <c r="Q1840" t="str">
        <f>VLOOKUP(N1840,'Base rates'!$F$2:$H$1126,3,FALSE)</f>
        <v>&gt;80</v>
      </c>
      <c r="R1840" s="24">
        <f t="shared" si="69"/>
        <v>0</v>
      </c>
    </row>
    <row r="1841" spans="13:18">
      <c r="M1841">
        <v>10</v>
      </c>
      <c r="N1841" s="1">
        <v>89</v>
      </c>
      <c r="O1841">
        <f t="shared" si="71"/>
        <v>200000</v>
      </c>
      <c r="P1841" t="str">
        <f t="shared" si="70"/>
        <v>1089200000</v>
      </c>
      <c r="Q1841" t="str">
        <f>VLOOKUP(N1841,'Base rates'!$F$2:$H$1126,3,FALSE)</f>
        <v>&gt;80</v>
      </c>
      <c r="R1841" s="24">
        <f t="shared" si="69"/>
        <v>0</v>
      </c>
    </row>
    <row r="1842" spans="13:18">
      <c r="M1842">
        <v>10</v>
      </c>
      <c r="N1842" s="1">
        <v>90</v>
      </c>
      <c r="O1842">
        <f t="shared" si="71"/>
        <v>200000</v>
      </c>
      <c r="P1842" t="str">
        <f t="shared" si="70"/>
        <v>1090200000</v>
      </c>
      <c r="Q1842" t="str">
        <f>VLOOKUP(N1842,'Base rates'!$F$2:$H$1126,3,FALSE)</f>
        <v>&gt;80</v>
      </c>
      <c r="R1842" s="24">
        <f t="shared" si="69"/>
        <v>0</v>
      </c>
    </row>
    <row r="1843" spans="13:18">
      <c r="M1843">
        <v>10</v>
      </c>
      <c r="N1843" s="1">
        <v>91</v>
      </c>
      <c r="O1843">
        <f t="shared" si="71"/>
        <v>200000</v>
      </c>
      <c r="P1843" t="str">
        <f t="shared" si="70"/>
        <v>1091200000</v>
      </c>
      <c r="Q1843" t="str">
        <f>VLOOKUP(N1843,'Base rates'!$F$2:$H$1126,3,FALSE)</f>
        <v>&gt;80</v>
      </c>
      <c r="R1843" s="24">
        <f t="shared" si="69"/>
        <v>0</v>
      </c>
    </row>
    <row r="1844" spans="13:18">
      <c r="M1844">
        <v>10</v>
      </c>
      <c r="N1844" s="1">
        <v>92</v>
      </c>
      <c r="O1844">
        <f t="shared" si="71"/>
        <v>200000</v>
      </c>
      <c r="P1844" t="str">
        <f t="shared" si="70"/>
        <v>1092200000</v>
      </c>
      <c r="Q1844" t="str">
        <f>VLOOKUP(N1844,'Base rates'!$F$2:$H$1126,3,FALSE)</f>
        <v>&gt;80</v>
      </c>
      <c r="R1844" s="24">
        <f t="shared" si="69"/>
        <v>0</v>
      </c>
    </row>
    <row r="1845" spans="13:18">
      <c r="M1845">
        <v>10</v>
      </c>
      <c r="N1845" s="1">
        <v>93</v>
      </c>
      <c r="O1845">
        <f t="shared" si="71"/>
        <v>200000</v>
      </c>
      <c r="P1845" t="str">
        <f t="shared" si="70"/>
        <v>1093200000</v>
      </c>
      <c r="Q1845" t="str">
        <f>VLOOKUP(N1845,'Base rates'!$F$2:$H$1126,3,FALSE)</f>
        <v>&gt;80</v>
      </c>
      <c r="R1845" s="24">
        <f t="shared" si="69"/>
        <v>0</v>
      </c>
    </row>
    <row r="1846" spans="13:18">
      <c r="M1846">
        <v>10</v>
      </c>
      <c r="N1846" s="1">
        <v>94</v>
      </c>
      <c r="O1846">
        <f t="shared" si="71"/>
        <v>200000</v>
      </c>
      <c r="P1846" t="str">
        <f t="shared" si="70"/>
        <v>1094200000</v>
      </c>
      <c r="Q1846" t="str">
        <f>VLOOKUP(N1846,'Base rates'!$F$2:$H$1126,3,FALSE)</f>
        <v>&gt;80</v>
      </c>
      <c r="R1846" s="24">
        <f t="shared" si="69"/>
        <v>0</v>
      </c>
    </row>
    <row r="1847" spans="13:18">
      <c r="M1847">
        <v>10</v>
      </c>
      <c r="N1847" s="1">
        <v>95</v>
      </c>
      <c r="O1847">
        <f t="shared" si="71"/>
        <v>200000</v>
      </c>
      <c r="P1847" t="str">
        <f t="shared" si="70"/>
        <v>1095200000</v>
      </c>
      <c r="Q1847" t="str">
        <f>VLOOKUP(N1847,'Base rates'!$F$2:$H$1126,3,FALSE)</f>
        <v>&gt;80</v>
      </c>
      <c r="R1847" s="24">
        <f t="shared" si="69"/>
        <v>0</v>
      </c>
    </row>
    <row r="1848" spans="13:18">
      <c r="M1848">
        <v>10</v>
      </c>
      <c r="N1848" s="1">
        <v>96</v>
      </c>
      <c r="O1848">
        <f t="shared" si="71"/>
        <v>200000</v>
      </c>
      <c r="P1848" t="str">
        <f t="shared" si="70"/>
        <v>1096200000</v>
      </c>
      <c r="Q1848" t="str">
        <f>VLOOKUP(N1848,'Base rates'!$F$2:$H$1126,3,FALSE)</f>
        <v>&gt;80</v>
      </c>
      <c r="R1848" s="24">
        <f t="shared" si="69"/>
        <v>0</v>
      </c>
    </row>
    <row r="1849" spans="13:18">
      <c r="M1849">
        <v>10</v>
      </c>
      <c r="N1849" s="1">
        <v>97</v>
      </c>
      <c r="O1849">
        <f t="shared" si="71"/>
        <v>200000</v>
      </c>
      <c r="P1849" t="str">
        <f t="shared" si="70"/>
        <v>1097200000</v>
      </c>
      <c r="Q1849" t="str">
        <f>VLOOKUP(N1849,'Base rates'!$F$2:$H$1126,3,FALSE)</f>
        <v>&gt;80</v>
      </c>
      <c r="R1849" s="24">
        <f t="shared" si="69"/>
        <v>0</v>
      </c>
    </row>
    <row r="1850" spans="13:18">
      <c r="M1850">
        <v>10</v>
      </c>
      <c r="N1850" s="1">
        <v>98</v>
      </c>
      <c r="O1850">
        <f t="shared" si="71"/>
        <v>200000</v>
      </c>
      <c r="P1850" t="str">
        <f t="shared" si="70"/>
        <v>1098200000</v>
      </c>
      <c r="Q1850" t="str">
        <f>VLOOKUP(N1850,'Base rates'!$F$2:$H$1126,3,FALSE)</f>
        <v>&gt;80</v>
      </c>
      <c r="R1850" s="24">
        <f t="shared" si="69"/>
        <v>0</v>
      </c>
    </row>
    <row r="1851" spans="13:18">
      <c r="M1851">
        <v>10</v>
      </c>
      <c r="N1851" s="1">
        <v>99</v>
      </c>
      <c r="O1851">
        <f t="shared" si="71"/>
        <v>200000</v>
      </c>
      <c r="P1851" t="str">
        <f t="shared" si="70"/>
        <v>1099200000</v>
      </c>
      <c r="Q1851" t="str">
        <f>VLOOKUP(N1851,'Base rates'!$F$2:$H$1126,3,FALSE)</f>
        <v>&gt;80</v>
      </c>
      <c r="R1851" s="24">
        <f t="shared" si="69"/>
        <v>0</v>
      </c>
    </row>
    <row r="1852" spans="13:18">
      <c r="M1852">
        <v>10</v>
      </c>
      <c r="N1852" s="1">
        <v>100</v>
      </c>
      <c r="O1852">
        <f t="shared" si="71"/>
        <v>200000</v>
      </c>
      <c r="P1852" t="str">
        <f t="shared" si="70"/>
        <v>10100200000</v>
      </c>
      <c r="Q1852" t="str">
        <f>VLOOKUP(N1852,'Base rates'!$F$2:$H$1126,3,FALSE)</f>
        <v>&gt;80</v>
      </c>
      <c r="R1852" s="24">
        <f t="shared" si="69"/>
        <v>0</v>
      </c>
    </row>
    <row r="1853" spans="13:18">
      <c r="M1853">
        <v>10</v>
      </c>
      <c r="N1853" s="1">
        <v>101</v>
      </c>
      <c r="O1853">
        <f t="shared" si="71"/>
        <v>200000</v>
      </c>
      <c r="P1853" t="str">
        <f t="shared" si="70"/>
        <v>10101200000</v>
      </c>
      <c r="Q1853" t="str">
        <f>VLOOKUP(N1853,'Base rates'!$F$2:$H$1126,3,FALSE)</f>
        <v>&gt;80</v>
      </c>
      <c r="R1853" s="24">
        <f t="shared" si="69"/>
        <v>0</v>
      </c>
    </row>
    <row r="1854" spans="13:18">
      <c r="M1854">
        <v>10</v>
      </c>
      <c r="N1854" s="1">
        <v>102</v>
      </c>
      <c r="O1854">
        <f t="shared" si="71"/>
        <v>200000</v>
      </c>
      <c r="P1854" t="str">
        <f t="shared" si="70"/>
        <v>10102200000</v>
      </c>
      <c r="Q1854" t="str">
        <f>VLOOKUP(N1854,'Base rates'!$F$2:$H$1126,3,FALSE)</f>
        <v>&gt;80</v>
      </c>
      <c r="R1854" s="24">
        <f t="shared" si="69"/>
        <v>0</v>
      </c>
    </row>
    <row r="1855" spans="13:18">
      <c r="M1855">
        <v>10</v>
      </c>
      <c r="N1855" s="1">
        <v>103</v>
      </c>
      <c r="O1855">
        <f t="shared" si="71"/>
        <v>200000</v>
      </c>
      <c r="P1855" t="str">
        <f t="shared" si="70"/>
        <v>10103200000</v>
      </c>
      <c r="Q1855" t="str">
        <f>VLOOKUP(N1855,'Base rates'!$F$2:$H$1126,3,FALSE)</f>
        <v>&gt;80</v>
      </c>
      <c r="R1855" s="24">
        <f t="shared" si="69"/>
        <v>0</v>
      </c>
    </row>
    <row r="1856" spans="13:18">
      <c r="M1856">
        <v>10</v>
      </c>
      <c r="N1856" s="1">
        <v>104</v>
      </c>
      <c r="O1856">
        <f t="shared" si="71"/>
        <v>200000</v>
      </c>
      <c r="P1856" t="str">
        <f t="shared" si="70"/>
        <v>10104200000</v>
      </c>
      <c r="Q1856" t="str">
        <f>VLOOKUP(N1856,'Base rates'!$F$2:$H$1126,3,FALSE)</f>
        <v>&gt;80</v>
      </c>
      <c r="R1856" s="24">
        <f t="shared" si="69"/>
        <v>0</v>
      </c>
    </row>
    <row r="1857" spans="13:18">
      <c r="M1857">
        <v>10</v>
      </c>
      <c r="N1857" s="1">
        <v>105</v>
      </c>
      <c r="O1857">
        <f t="shared" si="71"/>
        <v>200000</v>
      </c>
      <c r="P1857" t="str">
        <f t="shared" si="70"/>
        <v>10105200000</v>
      </c>
      <c r="Q1857" t="str">
        <f>VLOOKUP(N1857,'Base rates'!$F$2:$H$1126,3,FALSE)</f>
        <v>&gt;80</v>
      </c>
      <c r="R1857" s="24">
        <f t="shared" si="69"/>
        <v>0</v>
      </c>
    </row>
    <row r="1858" spans="13:18">
      <c r="M1858">
        <v>10</v>
      </c>
      <c r="N1858" s="1">
        <v>106</v>
      </c>
      <c r="O1858">
        <f t="shared" si="71"/>
        <v>200000</v>
      </c>
      <c r="P1858" t="str">
        <f t="shared" si="70"/>
        <v>10106200000</v>
      </c>
      <c r="Q1858" t="str">
        <f>VLOOKUP(N1858,'Base rates'!$F$2:$H$1126,3,FALSE)</f>
        <v>&gt;80</v>
      </c>
      <c r="R1858" s="24">
        <f t="shared" si="69"/>
        <v>0</v>
      </c>
    </row>
    <row r="1859" spans="13:18">
      <c r="M1859">
        <v>10</v>
      </c>
      <c r="N1859" s="1">
        <v>107</v>
      </c>
      <c r="O1859">
        <f t="shared" si="71"/>
        <v>200000</v>
      </c>
      <c r="P1859" t="str">
        <f t="shared" si="70"/>
        <v>10107200000</v>
      </c>
      <c r="Q1859" t="str">
        <f>VLOOKUP(N1859,'Base rates'!$F$2:$H$1126,3,FALSE)</f>
        <v>&gt;80</v>
      </c>
      <c r="R1859" s="24">
        <f t="shared" ref="R1859:R1922" si="72">VLOOKUP(M1859&amp;O1859&amp;Q1859,$W$2:$X$694,2,FALSE)</f>
        <v>0</v>
      </c>
    </row>
    <row r="1860" spans="13:18">
      <c r="M1860">
        <v>10</v>
      </c>
      <c r="N1860" s="1">
        <v>108</v>
      </c>
      <c r="O1860">
        <f t="shared" si="71"/>
        <v>200000</v>
      </c>
      <c r="P1860" t="str">
        <f t="shared" ref="P1860:P1923" si="73">M1860&amp;N1860&amp;O1860</f>
        <v>10108200000</v>
      </c>
      <c r="Q1860" t="str">
        <f>VLOOKUP(N1860,'Base rates'!$F$2:$H$1126,3,FALSE)</f>
        <v>&gt;80</v>
      </c>
      <c r="R1860" s="24">
        <f t="shared" si="72"/>
        <v>0</v>
      </c>
    </row>
    <row r="1861" spans="13:18">
      <c r="M1861">
        <v>10</v>
      </c>
      <c r="N1861" s="1">
        <v>109</v>
      </c>
      <c r="O1861">
        <f t="shared" si="71"/>
        <v>200000</v>
      </c>
      <c r="P1861" t="str">
        <f t="shared" si="73"/>
        <v>10109200000</v>
      </c>
      <c r="Q1861" t="str">
        <f>VLOOKUP(N1861,'Base rates'!$F$2:$H$1126,3,FALSE)</f>
        <v>&gt;80</v>
      </c>
      <c r="R1861" s="24">
        <f t="shared" si="72"/>
        <v>0</v>
      </c>
    </row>
    <row r="1862" spans="13:18">
      <c r="M1862">
        <v>10</v>
      </c>
      <c r="N1862" s="1">
        <v>110</v>
      </c>
      <c r="O1862">
        <f t="shared" si="71"/>
        <v>200000</v>
      </c>
      <c r="P1862" t="str">
        <f t="shared" si="73"/>
        <v>10110200000</v>
      </c>
      <c r="Q1862" t="str">
        <f>VLOOKUP(N1862,'Base rates'!$F$2:$H$1126,3,FALSE)</f>
        <v>&gt;80</v>
      </c>
      <c r="R1862" s="24">
        <f t="shared" si="72"/>
        <v>0</v>
      </c>
    </row>
    <row r="1863" spans="13:18">
      <c r="M1863">
        <v>10</v>
      </c>
      <c r="N1863" s="1">
        <v>111</v>
      </c>
      <c r="O1863">
        <f t="shared" si="71"/>
        <v>200000</v>
      </c>
      <c r="P1863" t="str">
        <f t="shared" si="73"/>
        <v>10111200000</v>
      </c>
      <c r="Q1863" t="str">
        <f>VLOOKUP(N1863,'Base rates'!$F$2:$H$1126,3,FALSE)</f>
        <v>&gt;80</v>
      </c>
      <c r="R1863" s="24">
        <f t="shared" si="72"/>
        <v>0</v>
      </c>
    </row>
    <row r="1864" spans="13:18">
      <c r="M1864">
        <v>10</v>
      </c>
      <c r="N1864" s="1">
        <v>112</v>
      </c>
      <c r="O1864">
        <f t="shared" si="71"/>
        <v>200000</v>
      </c>
      <c r="P1864" t="str">
        <f t="shared" si="73"/>
        <v>10112200000</v>
      </c>
      <c r="Q1864" t="str">
        <f>VLOOKUP(N1864,'Base rates'!$F$2:$H$1126,3,FALSE)</f>
        <v>&gt;80</v>
      </c>
      <c r="R1864" s="24">
        <f t="shared" si="72"/>
        <v>0</v>
      </c>
    </row>
    <row r="1865" spans="13:18">
      <c r="M1865">
        <v>10</v>
      </c>
      <c r="N1865" s="1">
        <v>113</v>
      </c>
      <c r="O1865">
        <f t="shared" si="71"/>
        <v>200000</v>
      </c>
      <c r="P1865" t="str">
        <f t="shared" si="73"/>
        <v>10113200000</v>
      </c>
      <c r="Q1865" t="str">
        <f>VLOOKUP(N1865,'Base rates'!$F$2:$H$1126,3,FALSE)</f>
        <v>&gt;80</v>
      </c>
      <c r="R1865" s="24">
        <f t="shared" si="72"/>
        <v>0</v>
      </c>
    </row>
    <row r="1866" spans="13:18">
      <c r="M1866">
        <v>10</v>
      </c>
      <c r="N1866" s="1">
        <v>114</v>
      </c>
      <c r="O1866">
        <f t="shared" si="71"/>
        <v>200000</v>
      </c>
      <c r="P1866" t="str">
        <f t="shared" si="73"/>
        <v>10114200000</v>
      </c>
      <c r="Q1866" t="str">
        <f>VLOOKUP(N1866,'Base rates'!$F$2:$H$1126,3,FALSE)</f>
        <v>&gt;80</v>
      </c>
      <c r="R1866" s="24">
        <f t="shared" si="72"/>
        <v>0</v>
      </c>
    </row>
    <row r="1867" spans="13:18">
      <c r="M1867">
        <v>10</v>
      </c>
      <c r="N1867" s="1">
        <v>115</v>
      </c>
      <c r="O1867">
        <f t="shared" si="71"/>
        <v>200000</v>
      </c>
      <c r="P1867" t="str">
        <f t="shared" si="73"/>
        <v>10115200000</v>
      </c>
      <c r="Q1867" t="str">
        <f>VLOOKUP(N1867,'Base rates'!$F$2:$H$1126,3,FALSE)</f>
        <v>&gt;80</v>
      </c>
      <c r="R1867" s="24">
        <f t="shared" si="72"/>
        <v>0</v>
      </c>
    </row>
    <row r="1868" spans="13:18">
      <c r="M1868">
        <v>10</v>
      </c>
      <c r="N1868" s="1">
        <v>116</v>
      </c>
      <c r="O1868">
        <f t="shared" si="71"/>
        <v>200000</v>
      </c>
      <c r="P1868" t="str">
        <f t="shared" si="73"/>
        <v>10116200000</v>
      </c>
      <c r="Q1868" t="str">
        <f>VLOOKUP(N1868,'Base rates'!$F$2:$H$1126,3,FALSE)</f>
        <v>&gt;80</v>
      </c>
      <c r="R1868" s="24">
        <f t="shared" si="72"/>
        <v>0</v>
      </c>
    </row>
    <row r="1869" spans="13:18">
      <c r="M1869">
        <v>10</v>
      </c>
      <c r="N1869" s="1">
        <v>117</v>
      </c>
      <c r="O1869">
        <f t="shared" si="71"/>
        <v>200000</v>
      </c>
      <c r="P1869" t="str">
        <f t="shared" si="73"/>
        <v>10117200000</v>
      </c>
      <c r="Q1869" t="str">
        <f>VLOOKUP(N1869,'Base rates'!$F$2:$H$1126,3,FALSE)</f>
        <v>&gt;80</v>
      </c>
      <c r="R1869" s="24">
        <f t="shared" si="72"/>
        <v>0</v>
      </c>
    </row>
    <row r="1870" spans="13:18">
      <c r="M1870">
        <v>10</v>
      </c>
      <c r="N1870" s="1">
        <v>118</v>
      </c>
      <c r="O1870">
        <f t="shared" si="71"/>
        <v>200000</v>
      </c>
      <c r="P1870" t="str">
        <f t="shared" si="73"/>
        <v>10118200000</v>
      </c>
      <c r="Q1870" t="str">
        <f>VLOOKUP(N1870,'Base rates'!$F$2:$H$1126,3,FALSE)</f>
        <v>&gt;80</v>
      </c>
      <c r="R1870" s="24">
        <f t="shared" si="72"/>
        <v>0</v>
      </c>
    </row>
    <row r="1871" spans="13:18">
      <c r="M1871">
        <v>10</v>
      </c>
      <c r="N1871" s="1">
        <v>119</v>
      </c>
      <c r="O1871">
        <f t="shared" si="71"/>
        <v>200000</v>
      </c>
      <c r="P1871" t="str">
        <f t="shared" si="73"/>
        <v>10119200000</v>
      </c>
      <c r="Q1871" t="str">
        <f>VLOOKUP(N1871,'Base rates'!$F$2:$H$1126,3,FALSE)</f>
        <v>&gt;80</v>
      </c>
      <c r="R1871" s="24">
        <f t="shared" si="72"/>
        <v>0</v>
      </c>
    </row>
    <row r="1872" spans="13:18">
      <c r="M1872">
        <v>10</v>
      </c>
      <c r="N1872" s="1">
        <v>120</v>
      </c>
      <c r="O1872">
        <f t="shared" si="71"/>
        <v>200000</v>
      </c>
      <c r="P1872" t="str">
        <f t="shared" si="73"/>
        <v>10120200000</v>
      </c>
      <c r="Q1872" t="str">
        <f>VLOOKUP(N1872,'Base rates'!$F$2:$H$1126,3,FALSE)</f>
        <v>&gt;80</v>
      </c>
      <c r="R1872" s="24">
        <f t="shared" si="72"/>
        <v>0</v>
      </c>
    </row>
    <row r="1873" spans="13:18">
      <c r="M1873">
        <v>10</v>
      </c>
      <c r="N1873" s="1">
        <v>121</v>
      </c>
      <c r="O1873">
        <f t="shared" si="71"/>
        <v>200000</v>
      </c>
      <c r="P1873" t="str">
        <f t="shared" si="73"/>
        <v>10121200000</v>
      </c>
      <c r="Q1873" t="str">
        <f>VLOOKUP(N1873,'Base rates'!$F$2:$H$1126,3,FALSE)</f>
        <v>&gt;80</v>
      </c>
      <c r="R1873" s="24">
        <f t="shared" si="72"/>
        <v>0</v>
      </c>
    </row>
    <row r="1874" spans="13:18">
      <c r="M1874">
        <v>10</v>
      </c>
      <c r="N1874" s="1">
        <v>122</v>
      </c>
      <c r="O1874">
        <f t="shared" si="71"/>
        <v>200000</v>
      </c>
      <c r="P1874" t="str">
        <f t="shared" si="73"/>
        <v>10122200000</v>
      </c>
      <c r="Q1874" t="str">
        <f>VLOOKUP(N1874,'Base rates'!$F$2:$H$1126,3,FALSE)</f>
        <v>&gt;80</v>
      </c>
      <c r="R1874" s="24">
        <f t="shared" si="72"/>
        <v>0</v>
      </c>
    </row>
    <row r="1875" spans="13:18">
      <c r="M1875">
        <v>10</v>
      </c>
      <c r="N1875" s="1">
        <v>123</v>
      </c>
      <c r="O1875">
        <f t="shared" si="71"/>
        <v>200000</v>
      </c>
      <c r="P1875" t="str">
        <f t="shared" si="73"/>
        <v>10123200000</v>
      </c>
      <c r="Q1875" t="str">
        <f>VLOOKUP(N1875,'Base rates'!$F$2:$H$1126,3,FALSE)</f>
        <v>&gt;80</v>
      </c>
      <c r="R1875" s="24">
        <f t="shared" si="72"/>
        <v>0</v>
      </c>
    </row>
    <row r="1876" spans="13:18">
      <c r="M1876">
        <v>10</v>
      </c>
      <c r="N1876" s="1">
        <v>124</v>
      </c>
      <c r="O1876">
        <f t="shared" si="71"/>
        <v>200000</v>
      </c>
      <c r="P1876" t="str">
        <f t="shared" si="73"/>
        <v>10124200000</v>
      </c>
      <c r="Q1876" t="str">
        <f>VLOOKUP(N1876,'Base rates'!$F$2:$H$1126,3,FALSE)</f>
        <v>&gt;80</v>
      </c>
      <c r="R1876" s="24">
        <f t="shared" si="72"/>
        <v>0</v>
      </c>
    </row>
    <row r="1877" spans="13:18">
      <c r="M1877">
        <v>10</v>
      </c>
      <c r="N1877" s="1">
        <v>125</v>
      </c>
      <c r="O1877">
        <f t="shared" si="71"/>
        <v>200000</v>
      </c>
      <c r="P1877" t="str">
        <f t="shared" si="73"/>
        <v>10125200000</v>
      </c>
      <c r="Q1877" t="str">
        <f>VLOOKUP(N1877,'Base rates'!$F$2:$H$1126,3,FALSE)</f>
        <v>&gt;80</v>
      </c>
      <c r="R1877" s="24">
        <f t="shared" si="72"/>
        <v>0</v>
      </c>
    </row>
    <row r="1878" spans="13:18">
      <c r="M1878">
        <v>11</v>
      </c>
      <c r="N1878" s="1">
        <v>1</v>
      </c>
      <c r="O1878">
        <f t="shared" si="71"/>
        <v>200000</v>
      </c>
      <c r="P1878" t="str">
        <f t="shared" si="73"/>
        <v>111200000</v>
      </c>
      <c r="Q1878" t="str">
        <f>VLOOKUP(N1878,'Base rates'!$F$2:$H$1126,3,FALSE)</f>
        <v>6-25</v>
      </c>
      <c r="R1878" s="24">
        <f t="shared" si="72"/>
        <v>0.41953403428804159</v>
      </c>
    </row>
    <row r="1879" spans="13:18">
      <c r="M1879">
        <v>11</v>
      </c>
      <c r="N1879" s="1">
        <v>2</v>
      </c>
      <c r="O1879">
        <f t="shared" si="71"/>
        <v>200000</v>
      </c>
      <c r="P1879" t="str">
        <f t="shared" si="73"/>
        <v>112200000</v>
      </c>
      <c r="Q1879" t="str">
        <f>VLOOKUP(N1879,'Base rates'!$F$2:$H$1126,3,FALSE)</f>
        <v>6-25</v>
      </c>
      <c r="R1879" s="24">
        <f t="shared" si="72"/>
        <v>0.41953403428804159</v>
      </c>
    </row>
    <row r="1880" spans="13:18">
      <c r="M1880">
        <v>11</v>
      </c>
      <c r="N1880" s="1">
        <v>3</v>
      </c>
      <c r="O1880">
        <f t="shared" si="71"/>
        <v>200000</v>
      </c>
      <c r="P1880" t="str">
        <f t="shared" si="73"/>
        <v>113200000</v>
      </c>
      <c r="Q1880" t="str">
        <f>VLOOKUP(N1880,'Base rates'!$F$2:$H$1126,3,FALSE)</f>
        <v>6-25</v>
      </c>
      <c r="R1880" s="24">
        <f t="shared" si="72"/>
        <v>0.41953403428804159</v>
      </c>
    </row>
    <row r="1881" spans="13:18">
      <c r="M1881">
        <v>11</v>
      </c>
      <c r="N1881" s="1">
        <v>4</v>
      </c>
      <c r="O1881">
        <f t="shared" si="71"/>
        <v>200000</v>
      </c>
      <c r="P1881" t="str">
        <f t="shared" si="73"/>
        <v>114200000</v>
      </c>
      <c r="Q1881" t="str">
        <f>VLOOKUP(N1881,'Base rates'!$F$2:$H$1126,3,FALSE)</f>
        <v>6-25</v>
      </c>
      <c r="R1881" s="24">
        <f t="shared" si="72"/>
        <v>0.41953403428804159</v>
      </c>
    </row>
    <row r="1882" spans="13:18">
      <c r="M1882">
        <v>11</v>
      </c>
      <c r="N1882" s="1">
        <v>5</v>
      </c>
      <c r="O1882">
        <f t="shared" ref="O1882:O1945" si="74">O$1752+50000</f>
        <v>200000</v>
      </c>
      <c r="P1882" t="str">
        <f t="shared" si="73"/>
        <v>115200000</v>
      </c>
      <c r="Q1882" t="str">
        <f>VLOOKUP(N1882,'Base rates'!$F$2:$H$1126,3,FALSE)</f>
        <v>6-25</v>
      </c>
      <c r="R1882" s="24">
        <f t="shared" si="72"/>
        <v>0.41953403428804159</v>
      </c>
    </row>
    <row r="1883" spans="13:18">
      <c r="M1883">
        <v>11</v>
      </c>
      <c r="N1883" s="1">
        <v>6</v>
      </c>
      <c r="O1883">
        <f t="shared" si="74"/>
        <v>200000</v>
      </c>
      <c r="P1883" t="str">
        <f t="shared" si="73"/>
        <v>116200000</v>
      </c>
      <c r="Q1883" t="str">
        <f>VLOOKUP(N1883,'Base rates'!$F$2:$H$1126,3,FALSE)</f>
        <v>6-25</v>
      </c>
      <c r="R1883" s="24">
        <f t="shared" si="72"/>
        <v>0.41953403428804159</v>
      </c>
    </row>
    <row r="1884" spans="13:18">
      <c r="M1884">
        <v>11</v>
      </c>
      <c r="N1884" s="1">
        <v>7</v>
      </c>
      <c r="O1884">
        <f t="shared" si="74"/>
        <v>200000</v>
      </c>
      <c r="P1884" t="str">
        <f t="shared" si="73"/>
        <v>117200000</v>
      </c>
      <c r="Q1884" t="str">
        <f>VLOOKUP(N1884,'Base rates'!$F$2:$H$1126,3,FALSE)</f>
        <v>6-25</v>
      </c>
      <c r="R1884" s="24">
        <f t="shared" si="72"/>
        <v>0.41953403428804159</v>
      </c>
    </row>
    <row r="1885" spans="13:18">
      <c r="M1885">
        <v>11</v>
      </c>
      <c r="N1885" s="1">
        <v>8</v>
      </c>
      <c r="O1885">
        <f t="shared" si="74"/>
        <v>200000</v>
      </c>
      <c r="P1885" t="str">
        <f t="shared" si="73"/>
        <v>118200000</v>
      </c>
      <c r="Q1885" t="str">
        <f>VLOOKUP(N1885,'Base rates'!$F$2:$H$1126,3,FALSE)</f>
        <v>6-25</v>
      </c>
      <c r="R1885" s="24">
        <f t="shared" si="72"/>
        <v>0.41953403428804159</v>
      </c>
    </row>
    <row r="1886" spans="13:18">
      <c r="M1886">
        <v>11</v>
      </c>
      <c r="N1886" s="1">
        <v>9</v>
      </c>
      <c r="O1886">
        <f t="shared" si="74"/>
        <v>200000</v>
      </c>
      <c r="P1886" t="str">
        <f t="shared" si="73"/>
        <v>119200000</v>
      </c>
      <c r="Q1886" t="str">
        <f>VLOOKUP(N1886,'Base rates'!$F$2:$H$1126,3,FALSE)</f>
        <v>6-25</v>
      </c>
      <c r="R1886" s="24">
        <f t="shared" si="72"/>
        <v>0.41953403428804159</v>
      </c>
    </row>
    <row r="1887" spans="13:18">
      <c r="M1887">
        <v>11</v>
      </c>
      <c r="N1887" s="1">
        <v>10</v>
      </c>
      <c r="O1887">
        <f t="shared" si="74"/>
        <v>200000</v>
      </c>
      <c r="P1887" t="str">
        <f t="shared" si="73"/>
        <v>1110200000</v>
      </c>
      <c r="Q1887" t="str">
        <f>VLOOKUP(N1887,'Base rates'!$F$2:$H$1126,3,FALSE)</f>
        <v>6-25</v>
      </c>
      <c r="R1887" s="24">
        <f t="shared" si="72"/>
        <v>0.41953403428804159</v>
      </c>
    </row>
    <row r="1888" spans="13:18">
      <c r="M1888">
        <v>11</v>
      </c>
      <c r="N1888" s="1">
        <v>11</v>
      </c>
      <c r="O1888">
        <f t="shared" si="74"/>
        <v>200000</v>
      </c>
      <c r="P1888" t="str">
        <f t="shared" si="73"/>
        <v>1111200000</v>
      </c>
      <c r="Q1888" t="str">
        <f>VLOOKUP(N1888,'Base rates'!$F$2:$H$1126,3,FALSE)</f>
        <v>6-25</v>
      </c>
      <c r="R1888" s="24">
        <f t="shared" si="72"/>
        <v>0.41953403428804159</v>
      </c>
    </row>
    <row r="1889" spans="13:18">
      <c r="M1889">
        <v>11</v>
      </c>
      <c r="N1889" s="1">
        <v>12</v>
      </c>
      <c r="O1889">
        <f t="shared" si="74"/>
        <v>200000</v>
      </c>
      <c r="P1889" t="str">
        <f t="shared" si="73"/>
        <v>1112200000</v>
      </c>
      <c r="Q1889" t="str">
        <f>VLOOKUP(N1889,'Base rates'!$F$2:$H$1126,3,FALSE)</f>
        <v>6-25</v>
      </c>
      <c r="R1889" s="24">
        <f t="shared" si="72"/>
        <v>0.41953403428804159</v>
      </c>
    </row>
    <row r="1890" spans="13:18">
      <c r="M1890">
        <v>11</v>
      </c>
      <c r="N1890" s="1">
        <v>13</v>
      </c>
      <c r="O1890">
        <f t="shared" si="74"/>
        <v>200000</v>
      </c>
      <c r="P1890" t="str">
        <f t="shared" si="73"/>
        <v>1113200000</v>
      </c>
      <c r="Q1890" t="str">
        <f>VLOOKUP(N1890,'Base rates'!$F$2:$H$1126,3,FALSE)</f>
        <v>6-25</v>
      </c>
      <c r="R1890" s="24">
        <f t="shared" si="72"/>
        <v>0.41953403428804159</v>
      </c>
    </row>
    <row r="1891" spans="13:18">
      <c r="M1891">
        <v>11</v>
      </c>
      <c r="N1891" s="1">
        <v>14</v>
      </c>
      <c r="O1891">
        <f t="shared" si="74"/>
        <v>200000</v>
      </c>
      <c r="P1891" t="str">
        <f t="shared" si="73"/>
        <v>1114200000</v>
      </c>
      <c r="Q1891" t="str">
        <f>VLOOKUP(N1891,'Base rates'!$F$2:$H$1126,3,FALSE)</f>
        <v>6-25</v>
      </c>
      <c r="R1891" s="24">
        <f t="shared" si="72"/>
        <v>0.41953403428804159</v>
      </c>
    </row>
    <row r="1892" spans="13:18">
      <c r="M1892">
        <v>11</v>
      </c>
      <c r="N1892" s="1">
        <v>15</v>
      </c>
      <c r="O1892">
        <f t="shared" si="74"/>
        <v>200000</v>
      </c>
      <c r="P1892" t="str">
        <f t="shared" si="73"/>
        <v>1115200000</v>
      </c>
      <c r="Q1892" t="str">
        <f>VLOOKUP(N1892,'Base rates'!$F$2:$H$1126,3,FALSE)</f>
        <v>6-25</v>
      </c>
      <c r="R1892" s="24">
        <f t="shared" si="72"/>
        <v>0.41953403428804159</v>
      </c>
    </row>
    <row r="1893" spans="13:18">
      <c r="M1893">
        <v>11</v>
      </c>
      <c r="N1893" s="1">
        <v>16</v>
      </c>
      <c r="O1893">
        <f t="shared" si="74"/>
        <v>200000</v>
      </c>
      <c r="P1893" t="str">
        <f t="shared" si="73"/>
        <v>1116200000</v>
      </c>
      <c r="Q1893" t="str">
        <f>VLOOKUP(N1893,'Base rates'!$F$2:$H$1126,3,FALSE)</f>
        <v>6-25</v>
      </c>
      <c r="R1893" s="24">
        <f t="shared" si="72"/>
        <v>0.41953403428804159</v>
      </c>
    </row>
    <row r="1894" spans="13:18">
      <c r="M1894">
        <v>11</v>
      </c>
      <c r="N1894" s="1">
        <v>17</v>
      </c>
      <c r="O1894">
        <f t="shared" si="74"/>
        <v>200000</v>
      </c>
      <c r="P1894" t="str">
        <f t="shared" si="73"/>
        <v>1117200000</v>
      </c>
      <c r="Q1894" t="str">
        <f>VLOOKUP(N1894,'Base rates'!$F$2:$H$1126,3,FALSE)</f>
        <v>6-25</v>
      </c>
      <c r="R1894" s="24">
        <f t="shared" si="72"/>
        <v>0.41953403428804159</v>
      </c>
    </row>
    <row r="1895" spans="13:18">
      <c r="M1895">
        <v>11</v>
      </c>
      <c r="N1895" s="1">
        <v>18</v>
      </c>
      <c r="O1895">
        <f t="shared" si="74"/>
        <v>200000</v>
      </c>
      <c r="P1895" t="str">
        <f t="shared" si="73"/>
        <v>1118200000</v>
      </c>
      <c r="Q1895" t="str">
        <f>VLOOKUP(N1895,'Base rates'!$F$2:$H$1126,3,FALSE)</f>
        <v>6-25</v>
      </c>
      <c r="R1895" s="24">
        <f t="shared" si="72"/>
        <v>0.41953403428804159</v>
      </c>
    </row>
    <row r="1896" spans="13:18">
      <c r="M1896">
        <v>11</v>
      </c>
      <c r="N1896" s="1">
        <v>19</v>
      </c>
      <c r="O1896">
        <f t="shared" si="74"/>
        <v>200000</v>
      </c>
      <c r="P1896" t="str">
        <f t="shared" si="73"/>
        <v>1119200000</v>
      </c>
      <c r="Q1896" t="str">
        <f>VLOOKUP(N1896,'Base rates'!$F$2:$H$1126,3,FALSE)</f>
        <v>6-25</v>
      </c>
      <c r="R1896" s="24">
        <f t="shared" si="72"/>
        <v>0.41953403428804159</v>
      </c>
    </row>
    <row r="1897" spans="13:18">
      <c r="M1897">
        <v>11</v>
      </c>
      <c r="N1897" s="1">
        <v>20</v>
      </c>
      <c r="O1897">
        <f t="shared" si="74"/>
        <v>200000</v>
      </c>
      <c r="P1897" t="str">
        <f t="shared" si="73"/>
        <v>1120200000</v>
      </c>
      <c r="Q1897" t="str">
        <f>VLOOKUP(N1897,'Base rates'!$F$2:$H$1126,3,FALSE)</f>
        <v>6-25</v>
      </c>
      <c r="R1897" s="24">
        <f t="shared" si="72"/>
        <v>0.41953403428804159</v>
      </c>
    </row>
    <row r="1898" spans="13:18">
      <c r="M1898">
        <v>11</v>
      </c>
      <c r="N1898" s="1">
        <v>21</v>
      </c>
      <c r="O1898">
        <f t="shared" si="74"/>
        <v>200000</v>
      </c>
      <c r="P1898" t="str">
        <f t="shared" si="73"/>
        <v>1121200000</v>
      </c>
      <c r="Q1898" t="str">
        <f>VLOOKUP(N1898,'Base rates'!$F$2:$H$1126,3,FALSE)</f>
        <v>6-25</v>
      </c>
      <c r="R1898" s="24">
        <f t="shared" si="72"/>
        <v>0.41953403428804159</v>
      </c>
    </row>
    <row r="1899" spans="13:18">
      <c r="M1899">
        <v>11</v>
      </c>
      <c r="N1899" s="1">
        <v>22</v>
      </c>
      <c r="O1899">
        <f t="shared" si="74"/>
        <v>200000</v>
      </c>
      <c r="P1899" t="str">
        <f t="shared" si="73"/>
        <v>1122200000</v>
      </c>
      <c r="Q1899" t="str">
        <f>VLOOKUP(N1899,'Base rates'!$F$2:$H$1126,3,FALSE)</f>
        <v>6-25</v>
      </c>
      <c r="R1899" s="24">
        <f t="shared" si="72"/>
        <v>0.41953403428804159</v>
      </c>
    </row>
    <row r="1900" spans="13:18">
      <c r="M1900">
        <v>11</v>
      </c>
      <c r="N1900" s="1">
        <v>23</v>
      </c>
      <c r="O1900">
        <f t="shared" si="74"/>
        <v>200000</v>
      </c>
      <c r="P1900" t="str">
        <f t="shared" si="73"/>
        <v>1123200000</v>
      </c>
      <c r="Q1900" t="str">
        <f>VLOOKUP(N1900,'Base rates'!$F$2:$H$1126,3,FALSE)</f>
        <v>6-25</v>
      </c>
      <c r="R1900" s="24">
        <f t="shared" si="72"/>
        <v>0.41953403428804159</v>
      </c>
    </row>
    <row r="1901" spans="13:18">
      <c r="M1901">
        <v>11</v>
      </c>
      <c r="N1901" s="1">
        <v>24</v>
      </c>
      <c r="O1901">
        <f t="shared" si="74"/>
        <v>200000</v>
      </c>
      <c r="P1901" t="str">
        <f t="shared" si="73"/>
        <v>1124200000</v>
      </c>
      <c r="Q1901" t="str">
        <f>VLOOKUP(N1901,'Base rates'!$F$2:$H$1126,3,FALSE)</f>
        <v>6-25</v>
      </c>
      <c r="R1901" s="24">
        <f t="shared" si="72"/>
        <v>0.41953403428804159</v>
      </c>
    </row>
    <row r="1902" spans="13:18">
      <c r="M1902">
        <v>11</v>
      </c>
      <c r="N1902" s="1">
        <v>25</v>
      </c>
      <c r="O1902">
        <f t="shared" si="74"/>
        <v>200000</v>
      </c>
      <c r="P1902" t="str">
        <f t="shared" si="73"/>
        <v>1125200000</v>
      </c>
      <c r="Q1902" t="str">
        <f>VLOOKUP(N1902,'Base rates'!$F$2:$H$1126,3,FALSE)</f>
        <v>6-25</v>
      </c>
      <c r="R1902" s="24">
        <f t="shared" si="72"/>
        <v>0.41953403428804159</v>
      </c>
    </row>
    <row r="1903" spans="13:18">
      <c r="M1903">
        <v>11</v>
      </c>
      <c r="N1903" s="1">
        <v>26</v>
      </c>
      <c r="O1903">
        <f t="shared" si="74"/>
        <v>200000</v>
      </c>
      <c r="P1903" t="str">
        <f t="shared" si="73"/>
        <v>1126200000</v>
      </c>
      <c r="Q1903" t="str">
        <f>VLOOKUP(N1903,'Base rates'!$F$2:$H$1126,3,FALSE)</f>
        <v>26-35</v>
      </c>
      <c r="R1903" s="24">
        <f t="shared" si="72"/>
        <v>0.41027971131317409</v>
      </c>
    </row>
    <row r="1904" spans="13:18">
      <c r="M1904">
        <v>11</v>
      </c>
      <c r="N1904" s="1">
        <v>27</v>
      </c>
      <c r="O1904">
        <f t="shared" si="74"/>
        <v>200000</v>
      </c>
      <c r="P1904" t="str">
        <f t="shared" si="73"/>
        <v>1127200000</v>
      </c>
      <c r="Q1904" t="str">
        <f>VLOOKUP(N1904,'Base rates'!$F$2:$H$1126,3,FALSE)</f>
        <v>26-35</v>
      </c>
      <c r="R1904" s="24">
        <f t="shared" si="72"/>
        <v>0.41027971131317409</v>
      </c>
    </row>
    <row r="1905" spans="13:18">
      <c r="M1905">
        <v>11</v>
      </c>
      <c r="N1905" s="1">
        <v>28</v>
      </c>
      <c r="O1905">
        <f t="shared" si="74"/>
        <v>200000</v>
      </c>
      <c r="P1905" t="str">
        <f t="shared" si="73"/>
        <v>1128200000</v>
      </c>
      <c r="Q1905" t="str">
        <f>VLOOKUP(N1905,'Base rates'!$F$2:$H$1126,3,FALSE)</f>
        <v>26-35</v>
      </c>
      <c r="R1905" s="24">
        <f t="shared" si="72"/>
        <v>0.41027971131317409</v>
      </c>
    </row>
    <row r="1906" spans="13:18">
      <c r="M1906">
        <v>11</v>
      </c>
      <c r="N1906" s="1">
        <v>29</v>
      </c>
      <c r="O1906">
        <f t="shared" si="74"/>
        <v>200000</v>
      </c>
      <c r="P1906" t="str">
        <f t="shared" si="73"/>
        <v>1129200000</v>
      </c>
      <c r="Q1906" t="str">
        <f>VLOOKUP(N1906,'Base rates'!$F$2:$H$1126,3,FALSE)</f>
        <v>26-35</v>
      </c>
      <c r="R1906" s="24">
        <f t="shared" si="72"/>
        <v>0.41027971131317409</v>
      </c>
    </row>
    <row r="1907" spans="13:18">
      <c r="M1907">
        <v>11</v>
      </c>
      <c r="N1907" s="1">
        <v>30</v>
      </c>
      <c r="O1907">
        <f t="shared" si="74"/>
        <v>200000</v>
      </c>
      <c r="P1907" t="str">
        <f t="shared" si="73"/>
        <v>1130200000</v>
      </c>
      <c r="Q1907" t="str">
        <f>VLOOKUP(N1907,'Base rates'!$F$2:$H$1126,3,FALSE)</f>
        <v>26-35</v>
      </c>
      <c r="R1907" s="24">
        <f t="shared" si="72"/>
        <v>0.41027971131317409</v>
      </c>
    </row>
    <row r="1908" spans="13:18">
      <c r="M1908">
        <v>11</v>
      </c>
      <c r="N1908" s="1">
        <v>31</v>
      </c>
      <c r="O1908">
        <f t="shared" si="74"/>
        <v>200000</v>
      </c>
      <c r="P1908" t="str">
        <f t="shared" si="73"/>
        <v>1131200000</v>
      </c>
      <c r="Q1908" t="str">
        <f>VLOOKUP(N1908,'Base rates'!$F$2:$H$1126,3,FALSE)</f>
        <v>26-35</v>
      </c>
      <c r="R1908" s="24">
        <f t="shared" si="72"/>
        <v>0.41027971131317409</v>
      </c>
    </row>
    <row r="1909" spans="13:18">
      <c r="M1909">
        <v>11</v>
      </c>
      <c r="N1909" s="1">
        <v>32</v>
      </c>
      <c r="O1909">
        <f t="shared" si="74"/>
        <v>200000</v>
      </c>
      <c r="P1909" t="str">
        <f t="shared" si="73"/>
        <v>1132200000</v>
      </c>
      <c r="Q1909" t="str">
        <f>VLOOKUP(N1909,'Base rates'!$F$2:$H$1126,3,FALSE)</f>
        <v>26-35</v>
      </c>
      <c r="R1909" s="24">
        <f t="shared" si="72"/>
        <v>0.41027971131317409</v>
      </c>
    </row>
    <row r="1910" spans="13:18">
      <c r="M1910">
        <v>11</v>
      </c>
      <c r="N1910" s="1">
        <v>33</v>
      </c>
      <c r="O1910">
        <f t="shared" si="74"/>
        <v>200000</v>
      </c>
      <c r="P1910" t="str">
        <f t="shared" si="73"/>
        <v>1133200000</v>
      </c>
      <c r="Q1910" t="str">
        <f>VLOOKUP(N1910,'Base rates'!$F$2:$H$1126,3,FALSE)</f>
        <v>26-35</v>
      </c>
      <c r="R1910" s="24">
        <f t="shared" si="72"/>
        <v>0.41027971131317409</v>
      </c>
    </row>
    <row r="1911" spans="13:18">
      <c r="M1911">
        <v>11</v>
      </c>
      <c r="N1911" s="1">
        <v>34</v>
      </c>
      <c r="O1911">
        <f t="shared" si="74"/>
        <v>200000</v>
      </c>
      <c r="P1911" t="str">
        <f t="shared" si="73"/>
        <v>1134200000</v>
      </c>
      <c r="Q1911" t="str">
        <f>VLOOKUP(N1911,'Base rates'!$F$2:$H$1126,3,FALSE)</f>
        <v>26-35</v>
      </c>
      <c r="R1911" s="24">
        <f t="shared" si="72"/>
        <v>0.41027971131317409</v>
      </c>
    </row>
    <row r="1912" spans="13:18">
      <c r="M1912">
        <v>11</v>
      </c>
      <c r="N1912" s="1">
        <v>35</v>
      </c>
      <c r="O1912">
        <f t="shared" si="74"/>
        <v>200000</v>
      </c>
      <c r="P1912" t="str">
        <f t="shared" si="73"/>
        <v>1135200000</v>
      </c>
      <c r="Q1912" t="str">
        <f>VLOOKUP(N1912,'Base rates'!$F$2:$H$1126,3,FALSE)</f>
        <v>26-35</v>
      </c>
      <c r="R1912" s="24">
        <f t="shared" si="72"/>
        <v>0.41027971131317409</v>
      </c>
    </row>
    <row r="1913" spans="13:18">
      <c r="M1913">
        <v>11</v>
      </c>
      <c r="N1913" s="1">
        <v>36</v>
      </c>
      <c r="O1913">
        <f t="shared" si="74"/>
        <v>200000</v>
      </c>
      <c r="P1913" t="str">
        <f t="shared" si="73"/>
        <v>1136200000</v>
      </c>
      <c r="Q1913" t="str">
        <f>VLOOKUP(N1913,'Base rates'!$F$2:$H$1126,3,FALSE)</f>
        <v>36-45</v>
      </c>
      <c r="R1913" s="24">
        <f t="shared" si="72"/>
        <v>0.3426516470022507</v>
      </c>
    </row>
    <row r="1914" spans="13:18">
      <c r="M1914">
        <v>11</v>
      </c>
      <c r="N1914" s="1">
        <v>37</v>
      </c>
      <c r="O1914">
        <f t="shared" si="74"/>
        <v>200000</v>
      </c>
      <c r="P1914" t="str">
        <f t="shared" si="73"/>
        <v>1137200000</v>
      </c>
      <c r="Q1914" t="str">
        <f>VLOOKUP(N1914,'Base rates'!$F$2:$H$1126,3,FALSE)</f>
        <v>36-45</v>
      </c>
      <c r="R1914" s="24">
        <f t="shared" si="72"/>
        <v>0.3426516470022507</v>
      </c>
    </row>
    <row r="1915" spans="13:18">
      <c r="M1915">
        <v>11</v>
      </c>
      <c r="N1915" s="1">
        <v>38</v>
      </c>
      <c r="O1915">
        <f t="shared" si="74"/>
        <v>200000</v>
      </c>
      <c r="P1915" t="str">
        <f t="shared" si="73"/>
        <v>1138200000</v>
      </c>
      <c r="Q1915" t="str">
        <f>VLOOKUP(N1915,'Base rates'!$F$2:$H$1126,3,FALSE)</f>
        <v>36-45</v>
      </c>
      <c r="R1915" s="24">
        <f t="shared" si="72"/>
        <v>0.3426516470022507</v>
      </c>
    </row>
    <row r="1916" spans="13:18">
      <c r="M1916">
        <v>11</v>
      </c>
      <c r="N1916" s="1">
        <v>39</v>
      </c>
      <c r="O1916">
        <f t="shared" si="74"/>
        <v>200000</v>
      </c>
      <c r="P1916" t="str">
        <f t="shared" si="73"/>
        <v>1139200000</v>
      </c>
      <c r="Q1916" t="str">
        <f>VLOOKUP(N1916,'Base rates'!$F$2:$H$1126,3,FALSE)</f>
        <v>36-45</v>
      </c>
      <c r="R1916" s="24">
        <f t="shared" si="72"/>
        <v>0.3426516470022507</v>
      </c>
    </row>
    <row r="1917" spans="13:18">
      <c r="M1917">
        <v>11</v>
      </c>
      <c r="N1917" s="1">
        <v>40</v>
      </c>
      <c r="O1917">
        <f t="shared" si="74"/>
        <v>200000</v>
      </c>
      <c r="P1917" t="str">
        <f t="shared" si="73"/>
        <v>1140200000</v>
      </c>
      <c r="Q1917" t="str">
        <f>VLOOKUP(N1917,'Base rates'!$F$2:$H$1126,3,FALSE)</f>
        <v>36-45</v>
      </c>
      <c r="R1917" s="24">
        <f t="shared" si="72"/>
        <v>0.3426516470022507</v>
      </c>
    </row>
    <row r="1918" spans="13:18">
      <c r="M1918">
        <v>11</v>
      </c>
      <c r="N1918" s="1">
        <v>41</v>
      </c>
      <c r="O1918">
        <f t="shared" si="74"/>
        <v>200000</v>
      </c>
      <c r="P1918" t="str">
        <f t="shared" si="73"/>
        <v>1141200000</v>
      </c>
      <c r="Q1918" t="str">
        <f>VLOOKUP(N1918,'Base rates'!$F$2:$H$1126,3,FALSE)</f>
        <v>36-45</v>
      </c>
      <c r="R1918" s="24">
        <f t="shared" si="72"/>
        <v>0.3426516470022507</v>
      </c>
    </row>
    <row r="1919" spans="13:18">
      <c r="M1919">
        <v>11</v>
      </c>
      <c r="N1919" s="1">
        <v>42</v>
      </c>
      <c r="O1919">
        <f t="shared" si="74"/>
        <v>200000</v>
      </c>
      <c r="P1919" t="str">
        <f t="shared" si="73"/>
        <v>1142200000</v>
      </c>
      <c r="Q1919" t="str">
        <f>VLOOKUP(N1919,'Base rates'!$F$2:$H$1126,3,FALSE)</f>
        <v>36-45</v>
      </c>
      <c r="R1919" s="24">
        <f t="shared" si="72"/>
        <v>0.3426516470022507</v>
      </c>
    </row>
    <row r="1920" spans="13:18">
      <c r="M1920">
        <v>11</v>
      </c>
      <c r="N1920" s="1">
        <v>43</v>
      </c>
      <c r="O1920">
        <f t="shared" si="74"/>
        <v>200000</v>
      </c>
      <c r="P1920" t="str">
        <f t="shared" si="73"/>
        <v>1143200000</v>
      </c>
      <c r="Q1920" t="str">
        <f>VLOOKUP(N1920,'Base rates'!$F$2:$H$1126,3,FALSE)</f>
        <v>36-45</v>
      </c>
      <c r="R1920" s="24">
        <f t="shared" si="72"/>
        <v>0.3426516470022507</v>
      </c>
    </row>
    <row r="1921" spans="13:18">
      <c r="M1921">
        <v>11</v>
      </c>
      <c r="N1921" s="1">
        <v>44</v>
      </c>
      <c r="O1921">
        <f t="shared" si="74"/>
        <v>200000</v>
      </c>
      <c r="P1921" t="str">
        <f t="shared" si="73"/>
        <v>1144200000</v>
      </c>
      <c r="Q1921" t="str">
        <f>VLOOKUP(N1921,'Base rates'!$F$2:$H$1126,3,FALSE)</f>
        <v>36-45</v>
      </c>
      <c r="R1921" s="24">
        <f t="shared" si="72"/>
        <v>0.3426516470022507</v>
      </c>
    </row>
    <row r="1922" spans="13:18">
      <c r="M1922">
        <v>11</v>
      </c>
      <c r="N1922" s="1">
        <v>45</v>
      </c>
      <c r="O1922">
        <f t="shared" si="74"/>
        <v>200000</v>
      </c>
      <c r="P1922" t="str">
        <f t="shared" si="73"/>
        <v>1145200000</v>
      </c>
      <c r="Q1922" t="str">
        <f>VLOOKUP(N1922,'Base rates'!$F$2:$H$1126,3,FALSE)</f>
        <v>36-45</v>
      </c>
      <c r="R1922" s="24">
        <f t="shared" si="72"/>
        <v>0.3426516470022507</v>
      </c>
    </row>
    <row r="1923" spans="13:18">
      <c r="M1923">
        <v>11</v>
      </c>
      <c r="N1923" s="1">
        <v>46</v>
      </c>
      <c r="O1923">
        <f t="shared" si="74"/>
        <v>200000</v>
      </c>
      <c r="P1923" t="str">
        <f t="shared" si="73"/>
        <v>1146200000</v>
      </c>
      <c r="Q1923" t="str">
        <f>VLOOKUP(N1923,'Base rates'!$F$2:$H$1126,3,FALSE)</f>
        <v>46-50</v>
      </c>
      <c r="R1923" s="24">
        <f t="shared" ref="R1923:R1986" si="75">VLOOKUP(M1923&amp;O1923&amp;Q1923,$W$2:$X$694,2,FALSE)</f>
        <v>0.30665002119564122</v>
      </c>
    </row>
    <row r="1924" spans="13:18">
      <c r="M1924">
        <v>11</v>
      </c>
      <c r="N1924" s="1">
        <v>47</v>
      </c>
      <c r="O1924">
        <f t="shared" si="74"/>
        <v>200000</v>
      </c>
      <c r="P1924" t="str">
        <f t="shared" ref="P1924:P1987" si="76">M1924&amp;N1924&amp;O1924</f>
        <v>1147200000</v>
      </c>
      <c r="Q1924" t="str">
        <f>VLOOKUP(N1924,'Base rates'!$F$2:$H$1126,3,FALSE)</f>
        <v>46-50</v>
      </c>
      <c r="R1924" s="24">
        <f t="shared" si="75"/>
        <v>0.30665002119564122</v>
      </c>
    </row>
    <row r="1925" spans="13:18">
      <c r="M1925">
        <v>11</v>
      </c>
      <c r="N1925" s="1">
        <v>48</v>
      </c>
      <c r="O1925">
        <f t="shared" si="74"/>
        <v>200000</v>
      </c>
      <c r="P1925" t="str">
        <f t="shared" si="76"/>
        <v>1148200000</v>
      </c>
      <c r="Q1925" t="str">
        <f>VLOOKUP(N1925,'Base rates'!$F$2:$H$1126,3,FALSE)</f>
        <v>46-50</v>
      </c>
      <c r="R1925" s="24">
        <f t="shared" si="75"/>
        <v>0.30665002119564122</v>
      </c>
    </row>
    <row r="1926" spans="13:18">
      <c r="M1926">
        <v>11</v>
      </c>
      <c r="N1926" s="1">
        <v>49</v>
      </c>
      <c r="O1926">
        <f t="shared" si="74"/>
        <v>200000</v>
      </c>
      <c r="P1926" t="str">
        <f t="shared" si="76"/>
        <v>1149200000</v>
      </c>
      <c r="Q1926" t="str">
        <f>VLOOKUP(N1926,'Base rates'!$F$2:$H$1126,3,FALSE)</f>
        <v>46-50</v>
      </c>
      <c r="R1926" s="24">
        <f t="shared" si="75"/>
        <v>0.30665002119564122</v>
      </c>
    </row>
    <row r="1927" spans="13:18">
      <c r="M1927">
        <v>11</v>
      </c>
      <c r="N1927" s="1">
        <v>50</v>
      </c>
      <c r="O1927">
        <f t="shared" si="74"/>
        <v>200000</v>
      </c>
      <c r="P1927" t="str">
        <f t="shared" si="76"/>
        <v>1150200000</v>
      </c>
      <c r="Q1927" t="str">
        <f>VLOOKUP(N1927,'Base rates'!$F$2:$H$1126,3,FALSE)</f>
        <v>46-50</v>
      </c>
      <c r="R1927" s="24">
        <f t="shared" si="75"/>
        <v>0.30665002119564122</v>
      </c>
    </row>
    <row r="1928" spans="13:18">
      <c r="M1928">
        <v>11</v>
      </c>
      <c r="N1928" s="1">
        <v>51</v>
      </c>
      <c r="O1928">
        <f t="shared" si="74"/>
        <v>200000</v>
      </c>
      <c r="P1928" t="str">
        <f t="shared" si="76"/>
        <v>1151200000</v>
      </c>
      <c r="Q1928" t="str">
        <f>VLOOKUP(N1928,'Base rates'!$F$2:$H$1126,3,FALSE)</f>
        <v>51-55</v>
      </c>
      <c r="R1928" s="24">
        <f t="shared" si="75"/>
        <v>0.22098541622523793</v>
      </c>
    </row>
    <row r="1929" spans="13:18">
      <c r="M1929">
        <v>11</v>
      </c>
      <c r="N1929" s="1">
        <v>52</v>
      </c>
      <c r="O1929">
        <f t="shared" si="74"/>
        <v>200000</v>
      </c>
      <c r="P1929" t="str">
        <f t="shared" si="76"/>
        <v>1152200000</v>
      </c>
      <c r="Q1929" t="str">
        <f>VLOOKUP(N1929,'Base rates'!$F$2:$H$1126,3,FALSE)</f>
        <v>51-55</v>
      </c>
      <c r="R1929" s="24">
        <f t="shared" si="75"/>
        <v>0.22098541622523793</v>
      </c>
    </row>
    <row r="1930" spans="13:18">
      <c r="M1930">
        <v>11</v>
      </c>
      <c r="N1930" s="1">
        <v>53</v>
      </c>
      <c r="O1930">
        <f t="shared" si="74"/>
        <v>200000</v>
      </c>
      <c r="P1930" t="str">
        <f t="shared" si="76"/>
        <v>1153200000</v>
      </c>
      <c r="Q1930" t="str">
        <f>VLOOKUP(N1930,'Base rates'!$F$2:$H$1126,3,FALSE)</f>
        <v>51-55</v>
      </c>
      <c r="R1930" s="24">
        <f t="shared" si="75"/>
        <v>0.22098541622523793</v>
      </c>
    </row>
    <row r="1931" spans="13:18">
      <c r="M1931">
        <v>11</v>
      </c>
      <c r="N1931" s="1">
        <v>54</v>
      </c>
      <c r="O1931">
        <f t="shared" si="74"/>
        <v>200000</v>
      </c>
      <c r="P1931" t="str">
        <f t="shared" si="76"/>
        <v>1154200000</v>
      </c>
      <c r="Q1931" t="str">
        <f>VLOOKUP(N1931,'Base rates'!$F$2:$H$1126,3,FALSE)</f>
        <v>51-55</v>
      </c>
      <c r="R1931" s="24">
        <f t="shared" si="75"/>
        <v>0.22098541622523793</v>
      </c>
    </row>
    <row r="1932" spans="13:18">
      <c r="M1932">
        <v>11</v>
      </c>
      <c r="N1932" s="1">
        <v>55</v>
      </c>
      <c r="O1932">
        <f t="shared" si="74"/>
        <v>200000</v>
      </c>
      <c r="P1932" t="str">
        <f t="shared" si="76"/>
        <v>1155200000</v>
      </c>
      <c r="Q1932" t="str">
        <f>VLOOKUP(N1932,'Base rates'!$F$2:$H$1126,3,FALSE)</f>
        <v>51-55</v>
      </c>
      <c r="R1932" s="24">
        <f t="shared" si="75"/>
        <v>0.22098541622523793</v>
      </c>
    </row>
    <row r="1933" spans="13:18">
      <c r="M1933">
        <v>11</v>
      </c>
      <c r="N1933" s="1">
        <v>56</v>
      </c>
      <c r="O1933">
        <f t="shared" si="74"/>
        <v>200000</v>
      </c>
      <c r="P1933" t="str">
        <f t="shared" si="76"/>
        <v>1156200000</v>
      </c>
      <c r="Q1933" t="str">
        <f>VLOOKUP(N1933,'Base rates'!$F$2:$H$1126,3,FALSE)</f>
        <v>56-60</v>
      </c>
      <c r="R1933" s="24">
        <f t="shared" si="75"/>
        <v>0.15933814428708171</v>
      </c>
    </row>
    <row r="1934" spans="13:18">
      <c r="M1934">
        <v>11</v>
      </c>
      <c r="N1934" s="1">
        <v>57</v>
      </c>
      <c r="O1934">
        <f t="shared" si="74"/>
        <v>200000</v>
      </c>
      <c r="P1934" t="str">
        <f t="shared" si="76"/>
        <v>1157200000</v>
      </c>
      <c r="Q1934" t="str">
        <f>VLOOKUP(N1934,'Base rates'!$F$2:$H$1126,3,FALSE)</f>
        <v>56-60</v>
      </c>
      <c r="R1934" s="24">
        <f t="shared" si="75"/>
        <v>0.15933814428708171</v>
      </c>
    </row>
    <row r="1935" spans="13:18">
      <c r="M1935">
        <v>11</v>
      </c>
      <c r="N1935" s="1">
        <v>58</v>
      </c>
      <c r="O1935">
        <f t="shared" si="74"/>
        <v>200000</v>
      </c>
      <c r="P1935" t="str">
        <f t="shared" si="76"/>
        <v>1158200000</v>
      </c>
      <c r="Q1935" t="str">
        <f>VLOOKUP(N1935,'Base rates'!$F$2:$H$1126,3,FALSE)</f>
        <v>56-60</v>
      </c>
      <c r="R1935" s="24">
        <f t="shared" si="75"/>
        <v>0.15933814428708171</v>
      </c>
    </row>
    <row r="1936" spans="13:18">
      <c r="M1936">
        <v>11</v>
      </c>
      <c r="N1936" s="1">
        <v>59</v>
      </c>
      <c r="O1936">
        <f t="shared" si="74"/>
        <v>200000</v>
      </c>
      <c r="P1936" t="str">
        <f t="shared" si="76"/>
        <v>1159200000</v>
      </c>
      <c r="Q1936" t="str">
        <f>VLOOKUP(N1936,'Base rates'!$F$2:$H$1126,3,FALSE)</f>
        <v>56-60</v>
      </c>
      <c r="R1936" s="24">
        <f t="shared" si="75"/>
        <v>0.15933814428708171</v>
      </c>
    </row>
    <row r="1937" spans="13:18">
      <c r="M1937">
        <v>11</v>
      </c>
      <c r="N1937" s="1">
        <v>60</v>
      </c>
      <c r="O1937">
        <f t="shared" si="74"/>
        <v>200000</v>
      </c>
      <c r="P1937" t="str">
        <f t="shared" si="76"/>
        <v>1160200000</v>
      </c>
      <c r="Q1937" t="str">
        <f>VLOOKUP(N1937,'Base rates'!$F$2:$H$1126,3,FALSE)</f>
        <v>56-60</v>
      </c>
      <c r="R1937" s="24">
        <f t="shared" si="75"/>
        <v>0.15933814428708171</v>
      </c>
    </row>
    <row r="1938" spans="13:18">
      <c r="M1938">
        <v>11</v>
      </c>
      <c r="N1938" s="1">
        <v>61</v>
      </c>
      <c r="O1938">
        <f t="shared" si="74"/>
        <v>200000</v>
      </c>
      <c r="P1938" t="str">
        <f t="shared" si="76"/>
        <v>1161200000</v>
      </c>
      <c r="Q1938" t="str">
        <f>VLOOKUP(N1938,'Base rates'!$F$2:$H$1126,3,FALSE)</f>
        <v>61-65</v>
      </c>
      <c r="R1938" s="24">
        <f t="shared" si="75"/>
        <v>0.10569264326269401</v>
      </c>
    </row>
    <row r="1939" spans="13:18">
      <c r="M1939">
        <v>11</v>
      </c>
      <c r="N1939" s="1">
        <v>62</v>
      </c>
      <c r="O1939">
        <f t="shared" si="74"/>
        <v>200000</v>
      </c>
      <c r="P1939" t="str">
        <f t="shared" si="76"/>
        <v>1162200000</v>
      </c>
      <c r="Q1939" t="str">
        <f>VLOOKUP(N1939,'Base rates'!$F$2:$H$1126,3,FALSE)</f>
        <v>61-65</v>
      </c>
      <c r="R1939" s="24">
        <f t="shared" si="75"/>
        <v>0.10569264326269401</v>
      </c>
    </row>
    <row r="1940" spans="13:18">
      <c r="M1940">
        <v>11</v>
      </c>
      <c r="N1940" s="1">
        <v>63</v>
      </c>
      <c r="O1940">
        <f t="shared" si="74"/>
        <v>200000</v>
      </c>
      <c r="P1940" t="str">
        <f t="shared" si="76"/>
        <v>1163200000</v>
      </c>
      <c r="Q1940" t="str">
        <f>VLOOKUP(N1940,'Base rates'!$F$2:$H$1126,3,FALSE)</f>
        <v>61-65</v>
      </c>
      <c r="R1940" s="24">
        <f t="shared" si="75"/>
        <v>0.10569264326269401</v>
      </c>
    </row>
    <row r="1941" spans="13:18">
      <c r="M1941">
        <v>11</v>
      </c>
      <c r="N1941" s="1">
        <v>64</v>
      </c>
      <c r="O1941">
        <f t="shared" si="74"/>
        <v>200000</v>
      </c>
      <c r="P1941" t="str">
        <f t="shared" si="76"/>
        <v>1164200000</v>
      </c>
      <c r="Q1941" t="str">
        <f>VLOOKUP(N1941,'Base rates'!$F$2:$H$1126,3,FALSE)</f>
        <v>61-65</v>
      </c>
      <c r="R1941" s="24">
        <f t="shared" si="75"/>
        <v>0.10569264326269401</v>
      </c>
    </row>
    <row r="1942" spans="13:18">
      <c r="M1942">
        <v>11</v>
      </c>
      <c r="N1942" s="1">
        <v>65</v>
      </c>
      <c r="O1942">
        <f t="shared" si="74"/>
        <v>200000</v>
      </c>
      <c r="P1942" t="str">
        <f t="shared" si="76"/>
        <v>1165200000</v>
      </c>
      <c r="Q1942" t="str">
        <f>VLOOKUP(N1942,'Base rates'!$F$2:$H$1126,3,FALSE)</f>
        <v>61-65</v>
      </c>
      <c r="R1942" s="24">
        <f t="shared" si="75"/>
        <v>0.10569264326269401</v>
      </c>
    </row>
    <row r="1943" spans="13:18">
      <c r="M1943">
        <v>11</v>
      </c>
      <c r="N1943" s="1">
        <v>66</v>
      </c>
      <c r="O1943">
        <f t="shared" si="74"/>
        <v>200000</v>
      </c>
      <c r="P1943" t="str">
        <f t="shared" si="76"/>
        <v>1166200000</v>
      </c>
      <c r="Q1943" t="str">
        <f>VLOOKUP(N1943,'Base rates'!$F$2:$H$1126,3,FALSE)</f>
        <v>66-70</v>
      </c>
      <c r="R1943" s="24">
        <f t="shared" si="75"/>
        <v>6.6428984412732706E-2</v>
      </c>
    </row>
    <row r="1944" spans="13:18">
      <c r="M1944">
        <v>11</v>
      </c>
      <c r="N1944" s="1">
        <v>67</v>
      </c>
      <c r="O1944">
        <f t="shared" si="74"/>
        <v>200000</v>
      </c>
      <c r="P1944" t="str">
        <f t="shared" si="76"/>
        <v>1167200000</v>
      </c>
      <c r="Q1944" t="str">
        <f>VLOOKUP(N1944,'Base rates'!$F$2:$H$1126,3,FALSE)</f>
        <v>66-70</v>
      </c>
      <c r="R1944" s="24">
        <f t="shared" si="75"/>
        <v>6.6428984412732706E-2</v>
      </c>
    </row>
    <row r="1945" spans="13:18">
      <c r="M1945">
        <v>11</v>
      </c>
      <c r="N1945" s="1">
        <v>68</v>
      </c>
      <c r="O1945">
        <f t="shared" si="74"/>
        <v>200000</v>
      </c>
      <c r="P1945" t="str">
        <f t="shared" si="76"/>
        <v>1168200000</v>
      </c>
      <c r="Q1945" t="str">
        <f>VLOOKUP(N1945,'Base rates'!$F$2:$H$1126,3,FALSE)</f>
        <v>66-70</v>
      </c>
      <c r="R1945" s="24">
        <f t="shared" si="75"/>
        <v>6.6428984412732706E-2</v>
      </c>
    </row>
    <row r="1946" spans="13:18">
      <c r="M1946">
        <v>11</v>
      </c>
      <c r="N1946" s="1">
        <v>69</v>
      </c>
      <c r="O1946">
        <f t="shared" ref="O1946:O2009" si="77">O$1752+50000</f>
        <v>200000</v>
      </c>
      <c r="P1946" t="str">
        <f t="shared" si="76"/>
        <v>1169200000</v>
      </c>
      <c r="Q1946" t="str">
        <f>VLOOKUP(N1946,'Base rates'!$F$2:$H$1126,3,FALSE)</f>
        <v>66-70</v>
      </c>
      <c r="R1946" s="24">
        <f t="shared" si="75"/>
        <v>6.6428984412732706E-2</v>
      </c>
    </row>
    <row r="1947" spans="13:18">
      <c r="M1947">
        <v>11</v>
      </c>
      <c r="N1947" s="1">
        <v>70</v>
      </c>
      <c r="O1947">
        <f t="shared" si="77"/>
        <v>200000</v>
      </c>
      <c r="P1947" t="str">
        <f t="shared" si="76"/>
        <v>1170200000</v>
      </c>
      <c r="Q1947" t="str">
        <f>VLOOKUP(N1947,'Base rates'!$F$2:$H$1126,3,FALSE)</f>
        <v>66-70</v>
      </c>
      <c r="R1947" s="24">
        <f t="shared" si="75"/>
        <v>6.6428984412732706E-2</v>
      </c>
    </row>
    <row r="1948" spans="13:18">
      <c r="M1948">
        <v>11</v>
      </c>
      <c r="N1948" s="1">
        <v>71</v>
      </c>
      <c r="O1948">
        <f t="shared" si="77"/>
        <v>200000</v>
      </c>
      <c r="P1948" t="str">
        <f t="shared" si="76"/>
        <v>1171200000</v>
      </c>
      <c r="Q1948" t="str">
        <f>VLOOKUP(N1948,'Base rates'!$F$2:$H$1126,3,FALSE)</f>
        <v>71-75</v>
      </c>
      <c r="R1948" s="24">
        <f t="shared" si="75"/>
        <v>3.6434793487844841E-2</v>
      </c>
    </row>
    <row r="1949" spans="13:18">
      <c r="M1949">
        <v>11</v>
      </c>
      <c r="N1949" s="1">
        <v>72</v>
      </c>
      <c r="O1949">
        <f t="shared" si="77"/>
        <v>200000</v>
      </c>
      <c r="P1949" t="str">
        <f t="shared" si="76"/>
        <v>1172200000</v>
      </c>
      <c r="Q1949" t="str">
        <f>VLOOKUP(N1949,'Base rates'!$F$2:$H$1126,3,FALSE)</f>
        <v>71-75</v>
      </c>
      <c r="R1949" s="24">
        <f t="shared" si="75"/>
        <v>3.6434793487844841E-2</v>
      </c>
    </row>
    <row r="1950" spans="13:18">
      <c r="M1950">
        <v>11</v>
      </c>
      <c r="N1950" s="1">
        <v>73</v>
      </c>
      <c r="O1950">
        <f t="shared" si="77"/>
        <v>200000</v>
      </c>
      <c r="P1950" t="str">
        <f t="shared" si="76"/>
        <v>1173200000</v>
      </c>
      <c r="Q1950" t="str">
        <f>VLOOKUP(N1950,'Base rates'!$F$2:$H$1126,3,FALSE)</f>
        <v>71-75</v>
      </c>
      <c r="R1950" s="24">
        <f t="shared" si="75"/>
        <v>3.6434793487844841E-2</v>
      </c>
    </row>
    <row r="1951" spans="13:18">
      <c r="M1951">
        <v>11</v>
      </c>
      <c r="N1951" s="1">
        <v>74</v>
      </c>
      <c r="O1951">
        <f t="shared" si="77"/>
        <v>200000</v>
      </c>
      <c r="P1951" t="str">
        <f t="shared" si="76"/>
        <v>1174200000</v>
      </c>
      <c r="Q1951" t="str">
        <f>VLOOKUP(N1951,'Base rates'!$F$2:$H$1126,3,FALSE)</f>
        <v>71-75</v>
      </c>
      <c r="R1951" s="24">
        <f t="shared" si="75"/>
        <v>3.6434793487844841E-2</v>
      </c>
    </row>
    <row r="1952" spans="13:18">
      <c r="M1952">
        <v>11</v>
      </c>
      <c r="N1952" s="1">
        <v>75</v>
      </c>
      <c r="O1952">
        <f t="shared" si="77"/>
        <v>200000</v>
      </c>
      <c r="P1952" t="str">
        <f t="shared" si="76"/>
        <v>1175200000</v>
      </c>
      <c r="Q1952" t="str">
        <f>VLOOKUP(N1952,'Base rates'!$F$2:$H$1126,3,FALSE)</f>
        <v>71-75</v>
      </c>
      <c r="R1952" s="24">
        <f t="shared" si="75"/>
        <v>3.6434793487844841E-2</v>
      </c>
    </row>
    <row r="1953" spans="13:18">
      <c r="M1953">
        <v>11</v>
      </c>
      <c r="N1953" s="1">
        <v>76</v>
      </c>
      <c r="O1953">
        <f t="shared" si="77"/>
        <v>200000</v>
      </c>
      <c r="P1953" t="str">
        <f t="shared" si="76"/>
        <v>1176200000</v>
      </c>
      <c r="Q1953" t="str">
        <f>VLOOKUP(N1953,'Base rates'!$F$2:$H$1126,3,FALSE)</f>
        <v>76-80</v>
      </c>
      <c r="R1953" s="24">
        <f t="shared" si="75"/>
        <v>7.4723530667508697E-5</v>
      </c>
    </row>
    <row r="1954" spans="13:18">
      <c r="M1954">
        <v>11</v>
      </c>
      <c r="N1954" s="1">
        <v>77</v>
      </c>
      <c r="O1954">
        <f t="shared" si="77"/>
        <v>200000</v>
      </c>
      <c r="P1954" t="str">
        <f t="shared" si="76"/>
        <v>1177200000</v>
      </c>
      <c r="Q1954" t="str">
        <f>VLOOKUP(N1954,'Base rates'!$F$2:$H$1126,3,FALSE)</f>
        <v>76-80</v>
      </c>
      <c r="R1954" s="24">
        <f t="shared" si="75"/>
        <v>7.4723530667508697E-5</v>
      </c>
    </row>
    <row r="1955" spans="13:18">
      <c r="M1955">
        <v>11</v>
      </c>
      <c r="N1955" s="1">
        <v>78</v>
      </c>
      <c r="O1955">
        <f t="shared" si="77"/>
        <v>200000</v>
      </c>
      <c r="P1955" t="str">
        <f t="shared" si="76"/>
        <v>1178200000</v>
      </c>
      <c r="Q1955" t="str">
        <f>VLOOKUP(N1955,'Base rates'!$F$2:$H$1126,3,FALSE)</f>
        <v>76-80</v>
      </c>
      <c r="R1955" s="24">
        <f t="shared" si="75"/>
        <v>7.4723530667508697E-5</v>
      </c>
    </row>
    <row r="1956" spans="13:18">
      <c r="M1956">
        <v>11</v>
      </c>
      <c r="N1956" s="1">
        <v>79</v>
      </c>
      <c r="O1956">
        <f t="shared" si="77"/>
        <v>200000</v>
      </c>
      <c r="P1956" t="str">
        <f t="shared" si="76"/>
        <v>1179200000</v>
      </c>
      <c r="Q1956" t="str">
        <f>VLOOKUP(N1956,'Base rates'!$F$2:$H$1126,3,FALSE)</f>
        <v>76-80</v>
      </c>
      <c r="R1956" s="24">
        <f t="shared" si="75"/>
        <v>7.4723530667508697E-5</v>
      </c>
    </row>
    <row r="1957" spans="13:18">
      <c r="M1957">
        <v>11</v>
      </c>
      <c r="N1957" s="1">
        <v>80</v>
      </c>
      <c r="O1957">
        <f t="shared" si="77"/>
        <v>200000</v>
      </c>
      <c r="P1957" t="str">
        <f t="shared" si="76"/>
        <v>1180200000</v>
      </c>
      <c r="Q1957" t="str">
        <f>VLOOKUP(N1957,'Base rates'!$F$2:$H$1126,3,FALSE)</f>
        <v>76-80</v>
      </c>
      <c r="R1957" s="24">
        <f t="shared" si="75"/>
        <v>7.4723530667508697E-5</v>
      </c>
    </row>
    <row r="1958" spans="13:18">
      <c r="M1958">
        <v>11</v>
      </c>
      <c r="N1958" s="1">
        <v>81</v>
      </c>
      <c r="O1958">
        <f t="shared" si="77"/>
        <v>200000</v>
      </c>
      <c r="P1958" t="str">
        <f t="shared" si="76"/>
        <v>1181200000</v>
      </c>
      <c r="Q1958" t="str">
        <f>VLOOKUP(N1958,'Base rates'!$F$2:$H$1126,3,FALSE)</f>
        <v>&gt;80</v>
      </c>
      <c r="R1958" s="24">
        <f t="shared" si="75"/>
        <v>1.2926642223098916E-4</v>
      </c>
    </row>
    <row r="1959" spans="13:18">
      <c r="M1959">
        <v>11</v>
      </c>
      <c r="N1959" s="1">
        <v>82</v>
      </c>
      <c r="O1959">
        <f t="shared" si="77"/>
        <v>200000</v>
      </c>
      <c r="P1959" t="str">
        <f t="shared" si="76"/>
        <v>1182200000</v>
      </c>
      <c r="Q1959" t="str">
        <f>VLOOKUP(N1959,'Base rates'!$F$2:$H$1126,3,FALSE)</f>
        <v>&gt;80</v>
      </c>
      <c r="R1959" s="24">
        <f t="shared" si="75"/>
        <v>1.2926642223098916E-4</v>
      </c>
    </row>
    <row r="1960" spans="13:18">
      <c r="M1960">
        <v>11</v>
      </c>
      <c r="N1960" s="1">
        <v>83</v>
      </c>
      <c r="O1960">
        <f t="shared" si="77"/>
        <v>200000</v>
      </c>
      <c r="P1960" t="str">
        <f t="shared" si="76"/>
        <v>1183200000</v>
      </c>
      <c r="Q1960" t="str">
        <f>VLOOKUP(N1960,'Base rates'!$F$2:$H$1126,3,FALSE)</f>
        <v>&gt;80</v>
      </c>
      <c r="R1960" s="24">
        <f t="shared" si="75"/>
        <v>1.2926642223098916E-4</v>
      </c>
    </row>
    <row r="1961" spans="13:18">
      <c r="M1961">
        <v>11</v>
      </c>
      <c r="N1961" s="1">
        <v>84</v>
      </c>
      <c r="O1961">
        <f t="shared" si="77"/>
        <v>200000</v>
      </c>
      <c r="P1961" t="str">
        <f t="shared" si="76"/>
        <v>1184200000</v>
      </c>
      <c r="Q1961" t="str">
        <f>VLOOKUP(N1961,'Base rates'!$F$2:$H$1126,3,FALSE)</f>
        <v>&gt;80</v>
      </c>
      <c r="R1961" s="24">
        <f t="shared" si="75"/>
        <v>1.2926642223098916E-4</v>
      </c>
    </row>
    <row r="1962" spans="13:18">
      <c r="M1962">
        <v>11</v>
      </c>
      <c r="N1962" s="1">
        <v>85</v>
      </c>
      <c r="O1962">
        <f t="shared" si="77"/>
        <v>200000</v>
      </c>
      <c r="P1962" t="str">
        <f t="shared" si="76"/>
        <v>1185200000</v>
      </c>
      <c r="Q1962" t="str">
        <f>VLOOKUP(N1962,'Base rates'!$F$2:$H$1126,3,FALSE)</f>
        <v>&gt;80</v>
      </c>
      <c r="R1962" s="24">
        <f t="shared" si="75"/>
        <v>1.2926642223098916E-4</v>
      </c>
    </row>
    <row r="1963" spans="13:18">
      <c r="M1963">
        <v>11</v>
      </c>
      <c r="N1963" s="1">
        <v>86</v>
      </c>
      <c r="O1963">
        <f t="shared" si="77"/>
        <v>200000</v>
      </c>
      <c r="P1963" t="str">
        <f t="shared" si="76"/>
        <v>1186200000</v>
      </c>
      <c r="Q1963" t="str">
        <f>VLOOKUP(N1963,'Base rates'!$F$2:$H$1126,3,FALSE)</f>
        <v>&gt;80</v>
      </c>
      <c r="R1963" s="24">
        <f t="shared" si="75"/>
        <v>1.2926642223098916E-4</v>
      </c>
    </row>
    <row r="1964" spans="13:18">
      <c r="M1964">
        <v>11</v>
      </c>
      <c r="N1964" s="1">
        <v>87</v>
      </c>
      <c r="O1964">
        <f t="shared" si="77"/>
        <v>200000</v>
      </c>
      <c r="P1964" t="str">
        <f t="shared" si="76"/>
        <v>1187200000</v>
      </c>
      <c r="Q1964" t="str">
        <f>VLOOKUP(N1964,'Base rates'!$F$2:$H$1126,3,FALSE)</f>
        <v>&gt;80</v>
      </c>
      <c r="R1964" s="24">
        <f t="shared" si="75"/>
        <v>1.2926642223098916E-4</v>
      </c>
    </row>
    <row r="1965" spans="13:18">
      <c r="M1965">
        <v>11</v>
      </c>
      <c r="N1965" s="1">
        <v>88</v>
      </c>
      <c r="O1965">
        <f t="shared" si="77"/>
        <v>200000</v>
      </c>
      <c r="P1965" t="str">
        <f t="shared" si="76"/>
        <v>1188200000</v>
      </c>
      <c r="Q1965" t="str">
        <f>VLOOKUP(N1965,'Base rates'!$F$2:$H$1126,3,FALSE)</f>
        <v>&gt;80</v>
      </c>
      <c r="R1965" s="24">
        <f t="shared" si="75"/>
        <v>1.2926642223098916E-4</v>
      </c>
    </row>
    <row r="1966" spans="13:18">
      <c r="M1966">
        <v>11</v>
      </c>
      <c r="N1966" s="1">
        <v>89</v>
      </c>
      <c r="O1966">
        <f t="shared" si="77"/>
        <v>200000</v>
      </c>
      <c r="P1966" t="str">
        <f t="shared" si="76"/>
        <v>1189200000</v>
      </c>
      <c r="Q1966" t="str">
        <f>VLOOKUP(N1966,'Base rates'!$F$2:$H$1126,3,FALSE)</f>
        <v>&gt;80</v>
      </c>
      <c r="R1966" s="24">
        <f t="shared" si="75"/>
        <v>1.2926642223098916E-4</v>
      </c>
    </row>
    <row r="1967" spans="13:18">
      <c r="M1967">
        <v>11</v>
      </c>
      <c r="N1967" s="1">
        <v>90</v>
      </c>
      <c r="O1967">
        <f t="shared" si="77"/>
        <v>200000</v>
      </c>
      <c r="P1967" t="str">
        <f t="shared" si="76"/>
        <v>1190200000</v>
      </c>
      <c r="Q1967" t="str">
        <f>VLOOKUP(N1967,'Base rates'!$F$2:$H$1126,3,FALSE)</f>
        <v>&gt;80</v>
      </c>
      <c r="R1967" s="24">
        <f t="shared" si="75"/>
        <v>1.2926642223098916E-4</v>
      </c>
    </row>
    <row r="1968" spans="13:18">
      <c r="M1968">
        <v>11</v>
      </c>
      <c r="N1968" s="1">
        <v>91</v>
      </c>
      <c r="O1968">
        <f t="shared" si="77"/>
        <v>200000</v>
      </c>
      <c r="P1968" t="str">
        <f t="shared" si="76"/>
        <v>1191200000</v>
      </c>
      <c r="Q1968" t="str">
        <f>VLOOKUP(N1968,'Base rates'!$F$2:$H$1126,3,FALSE)</f>
        <v>&gt;80</v>
      </c>
      <c r="R1968" s="24">
        <f t="shared" si="75"/>
        <v>1.2926642223098916E-4</v>
      </c>
    </row>
    <row r="1969" spans="13:18">
      <c r="M1969">
        <v>11</v>
      </c>
      <c r="N1969" s="1">
        <v>92</v>
      </c>
      <c r="O1969">
        <f t="shared" si="77"/>
        <v>200000</v>
      </c>
      <c r="P1969" t="str">
        <f t="shared" si="76"/>
        <v>1192200000</v>
      </c>
      <c r="Q1969" t="str">
        <f>VLOOKUP(N1969,'Base rates'!$F$2:$H$1126,3,FALSE)</f>
        <v>&gt;80</v>
      </c>
      <c r="R1969" s="24">
        <f t="shared" si="75"/>
        <v>1.2926642223098916E-4</v>
      </c>
    </row>
    <row r="1970" spans="13:18">
      <c r="M1970">
        <v>11</v>
      </c>
      <c r="N1970" s="1">
        <v>93</v>
      </c>
      <c r="O1970">
        <f t="shared" si="77"/>
        <v>200000</v>
      </c>
      <c r="P1970" t="str">
        <f t="shared" si="76"/>
        <v>1193200000</v>
      </c>
      <c r="Q1970" t="str">
        <f>VLOOKUP(N1970,'Base rates'!$F$2:$H$1126,3,FALSE)</f>
        <v>&gt;80</v>
      </c>
      <c r="R1970" s="24">
        <f t="shared" si="75"/>
        <v>1.2926642223098916E-4</v>
      </c>
    </row>
    <row r="1971" spans="13:18">
      <c r="M1971">
        <v>11</v>
      </c>
      <c r="N1971" s="1">
        <v>94</v>
      </c>
      <c r="O1971">
        <f t="shared" si="77"/>
        <v>200000</v>
      </c>
      <c r="P1971" t="str">
        <f t="shared" si="76"/>
        <v>1194200000</v>
      </c>
      <c r="Q1971" t="str">
        <f>VLOOKUP(N1971,'Base rates'!$F$2:$H$1126,3,FALSE)</f>
        <v>&gt;80</v>
      </c>
      <c r="R1971" s="24">
        <f t="shared" si="75"/>
        <v>1.2926642223098916E-4</v>
      </c>
    </row>
    <row r="1972" spans="13:18">
      <c r="M1972">
        <v>11</v>
      </c>
      <c r="N1972" s="1">
        <v>95</v>
      </c>
      <c r="O1972">
        <f t="shared" si="77"/>
        <v>200000</v>
      </c>
      <c r="P1972" t="str">
        <f t="shared" si="76"/>
        <v>1195200000</v>
      </c>
      <c r="Q1972" t="str">
        <f>VLOOKUP(N1972,'Base rates'!$F$2:$H$1126,3,FALSE)</f>
        <v>&gt;80</v>
      </c>
      <c r="R1972" s="24">
        <f t="shared" si="75"/>
        <v>1.2926642223098916E-4</v>
      </c>
    </row>
    <row r="1973" spans="13:18">
      <c r="M1973">
        <v>11</v>
      </c>
      <c r="N1973" s="1">
        <v>96</v>
      </c>
      <c r="O1973">
        <f t="shared" si="77"/>
        <v>200000</v>
      </c>
      <c r="P1973" t="str">
        <f t="shared" si="76"/>
        <v>1196200000</v>
      </c>
      <c r="Q1973" t="str">
        <f>VLOOKUP(N1973,'Base rates'!$F$2:$H$1126,3,FALSE)</f>
        <v>&gt;80</v>
      </c>
      <c r="R1973" s="24">
        <f t="shared" si="75"/>
        <v>1.2926642223098916E-4</v>
      </c>
    </row>
    <row r="1974" spans="13:18">
      <c r="M1974">
        <v>11</v>
      </c>
      <c r="N1974" s="1">
        <v>97</v>
      </c>
      <c r="O1974">
        <f t="shared" si="77"/>
        <v>200000</v>
      </c>
      <c r="P1974" t="str">
        <f t="shared" si="76"/>
        <v>1197200000</v>
      </c>
      <c r="Q1974" t="str">
        <f>VLOOKUP(N1974,'Base rates'!$F$2:$H$1126,3,FALSE)</f>
        <v>&gt;80</v>
      </c>
      <c r="R1974" s="24">
        <f t="shared" si="75"/>
        <v>1.2926642223098916E-4</v>
      </c>
    </row>
    <row r="1975" spans="13:18">
      <c r="M1975">
        <v>11</v>
      </c>
      <c r="N1975" s="1">
        <v>98</v>
      </c>
      <c r="O1975">
        <f t="shared" si="77"/>
        <v>200000</v>
      </c>
      <c r="P1975" t="str">
        <f t="shared" si="76"/>
        <v>1198200000</v>
      </c>
      <c r="Q1975" t="str">
        <f>VLOOKUP(N1975,'Base rates'!$F$2:$H$1126,3,FALSE)</f>
        <v>&gt;80</v>
      </c>
      <c r="R1975" s="24">
        <f t="shared" si="75"/>
        <v>1.2926642223098916E-4</v>
      </c>
    </row>
    <row r="1976" spans="13:18">
      <c r="M1976">
        <v>11</v>
      </c>
      <c r="N1976" s="1">
        <v>99</v>
      </c>
      <c r="O1976">
        <f t="shared" si="77"/>
        <v>200000</v>
      </c>
      <c r="P1976" t="str">
        <f t="shared" si="76"/>
        <v>1199200000</v>
      </c>
      <c r="Q1976" t="str">
        <f>VLOOKUP(N1976,'Base rates'!$F$2:$H$1126,3,FALSE)</f>
        <v>&gt;80</v>
      </c>
      <c r="R1976" s="24">
        <f t="shared" si="75"/>
        <v>1.2926642223098916E-4</v>
      </c>
    </row>
    <row r="1977" spans="13:18">
      <c r="M1977">
        <v>11</v>
      </c>
      <c r="N1977" s="1">
        <v>100</v>
      </c>
      <c r="O1977">
        <f t="shared" si="77"/>
        <v>200000</v>
      </c>
      <c r="P1977" t="str">
        <f t="shared" si="76"/>
        <v>11100200000</v>
      </c>
      <c r="Q1977" t="str">
        <f>VLOOKUP(N1977,'Base rates'!$F$2:$H$1126,3,FALSE)</f>
        <v>&gt;80</v>
      </c>
      <c r="R1977" s="24">
        <f t="shared" si="75"/>
        <v>1.2926642223098916E-4</v>
      </c>
    </row>
    <row r="1978" spans="13:18">
      <c r="M1978">
        <v>11</v>
      </c>
      <c r="N1978" s="1">
        <v>101</v>
      </c>
      <c r="O1978">
        <f t="shared" si="77"/>
        <v>200000</v>
      </c>
      <c r="P1978" t="str">
        <f t="shared" si="76"/>
        <v>11101200000</v>
      </c>
      <c r="Q1978" t="str">
        <f>VLOOKUP(N1978,'Base rates'!$F$2:$H$1126,3,FALSE)</f>
        <v>&gt;80</v>
      </c>
      <c r="R1978" s="24">
        <f t="shared" si="75"/>
        <v>1.2926642223098916E-4</v>
      </c>
    </row>
    <row r="1979" spans="13:18">
      <c r="M1979">
        <v>11</v>
      </c>
      <c r="N1979" s="1">
        <v>102</v>
      </c>
      <c r="O1979">
        <f t="shared" si="77"/>
        <v>200000</v>
      </c>
      <c r="P1979" t="str">
        <f t="shared" si="76"/>
        <v>11102200000</v>
      </c>
      <c r="Q1979" t="str">
        <f>VLOOKUP(N1979,'Base rates'!$F$2:$H$1126,3,FALSE)</f>
        <v>&gt;80</v>
      </c>
      <c r="R1979" s="24">
        <f t="shared" si="75"/>
        <v>1.2926642223098916E-4</v>
      </c>
    </row>
    <row r="1980" spans="13:18">
      <c r="M1980">
        <v>11</v>
      </c>
      <c r="N1980" s="1">
        <v>103</v>
      </c>
      <c r="O1980">
        <f t="shared" si="77"/>
        <v>200000</v>
      </c>
      <c r="P1980" t="str">
        <f t="shared" si="76"/>
        <v>11103200000</v>
      </c>
      <c r="Q1980" t="str">
        <f>VLOOKUP(N1980,'Base rates'!$F$2:$H$1126,3,FALSE)</f>
        <v>&gt;80</v>
      </c>
      <c r="R1980" s="24">
        <f t="shared" si="75"/>
        <v>1.2926642223098916E-4</v>
      </c>
    </row>
    <row r="1981" spans="13:18">
      <c r="M1981">
        <v>11</v>
      </c>
      <c r="N1981" s="1">
        <v>104</v>
      </c>
      <c r="O1981">
        <f t="shared" si="77"/>
        <v>200000</v>
      </c>
      <c r="P1981" t="str">
        <f t="shared" si="76"/>
        <v>11104200000</v>
      </c>
      <c r="Q1981" t="str">
        <f>VLOOKUP(N1981,'Base rates'!$F$2:$H$1126,3,FALSE)</f>
        <v>&gt;80</v>
      </c>
      <c r="R1981" s="24">
        <f t="shared" si="75"/>
        <v>1.2926642223098916E-4</v>
      </c>
    </row>
    <row r="1982" spans="13:18">
      <c r="M1982">
        <v>11</v>
      </c>
      <c r="N1982" s="1">
        <v>105</v>
      </c>
      <c r="O1982">
        <f t="shared" si="77"/>
        <v>200000</v>
      </c>
      <c r="P1982" t="str">
        <f t="shared" si="76"/>
        <v>11105200000</v>
      </c>
      <c r="Q1982" t="str">
        <f>VLOOKUP(N1982,'Base rates'!$F$2:$H$1126,3,FALSE)</f>
        <v>&gt;80</v>
      </c>
      <c r="R1982" s="24">
        <f t="shared" si="75"/>
        <v>1.2926642223098916E-4</v>
      </c>
    </row>
    <row r="1983" spans="13:18">
      <c r="M1983">
        <v>11</v>
      </c>
      <c r="N1983" s="1">
        <v>106</v>
      </c>
      <c r="O1983">
        <f t="shared" si="77"/>
        <v>200000</v>
      </c>
      <c r="P1983" t="str">
        <f t="shared" si="76"/>
        <v>11106200000</v>
      </c>
      <c r="Q1983" t="str">
        <f>VLOOKUP(N1983,'Base rates'!$F$2:$H$1126,3,FALSE)</f>
        <v>&gt;80</v>
      </c>
      <c r="R1983" s="24">
        <f t="shared" si="75"/>
        <v>1.2926642223098916E-4</v>
      </c>
    </row>
    <row r="1984" spans="13:18">
      <c r="M1984">
        <v>11</v>
      </c>
      <c r="N1984" s="1">
        <v>107</v>
      </c>
      <c r="O1984">
        <f t="shared" si="77"/>
        <v>200000</v>
      </c>
      <c r="P1984" t="str">
        <f t="shared" si="76"/>
        <v>11107200000</v>
      </c>
      <c r="Q1984" t="str">
        <f>VLOOKUP(N1984,'Base rates'!$F$2:$H$1126,3,FALSE)</f>
        <v>&gt;80</v>
      </c>
      <c r="R1984" s="24">
        <f t="shared" si="75"/>
        <v>1.2926642223098916E-4</v>
      </c>
    </row>
    <row r="1985" spans="13:18">
      <c r="M1985">
        <v>11</v>
      </c>
      <c r="N1985" s="1">
        <v>108</v>
      </c>
      <c r="O1985">
        <f t="shared" si="77"/>
        <v>200000</v>
      </c>
      <c r="P1985" t="str">
        <f t="shared" si="76"/>
        <v>11108200000</v>
      </c>
      <c r="Q1985" t="str">
        <f>VLOOKUP(N1985,'Base rates'!$F$2:$H$1126,3,FALSE)</f>
        <v>&gt;80</v>
      </c>
      <c r="R1985" s="24">
        <f t="shared" si="75"/>
        <v>1.2926642223098916E-4</v>
      </c>
    </row>
    <row r="1986" spans="13:18">
      <c r="M1986">
        <v>11</v>
      </c>
      <c r="N1986" s="1">
        <v>109</v>
      </c>
      <c r="O1986">
        <f t="shared" si="77"/>
        <v>200000</v>
      </c>
      <c r="P1986" t="str">
        <f t="shared" si="76"/>
        <v>11109200000</v>
      </c>
      <c r="Q1986" t="str">
        <f>VLOOKUP(N1986,'Base rates'!$F$2:$H$1126,3,FALSE)</f>
        <v>&gt;80</v>
      </c>
      <c r="R1986" s="24">
        <f t="shared" si="75"/>
        <v>1.2926642223098916E-4</v>
      </c>
    </row>
    <row r="1987" spans="13:18">
      <c r="M1987">
        <v>11</v>
      </c>
      <c r="N1987" s="1">
        <v>110</v>
      </c>
      <c r="O1987">
        <f t="shared" si="77"/>
        <v>200000</v>
      </c>
      <c r="P1987" t="str">
        <f t="shared" si="76"/>
        <v>11110200000</v>
      </c>
      <c r="Q1987" t="str">
        <f>VLOOKUP(N1987,'Base rates'!$F$2:$H$1126,3,FALSE)</f>
        <v>&gt;80</v>
      </c>
      <c r="R1987" s="24">
        <f t="shared" ref="R1987:R2050" si="78">VLOOKUP(M1987&amp;O1987&amp;Q1987,$W$2:$X$694,2,FALSE)</f>
        <v>1.2926642223098916E-4</v>
      </c>
    </row>
    <row r="1988" spans="13:18">
      <c r="M1988">
        <v>11</v>
      </c>
      <c r="N1988" s="1">
        <v>111</v>
      </c>
      <c r="O1988">
        <f t="shared" si="77"/>
        <v>200000</v>
      </c>
      <c r="P1988" t="str">
        <f t="shared" ref="P1988:P2051" si="79">M1988&amp;N1988&amp;O1988</f>
        <v>11111200000</v>
      </c>
      <c r="Q1988" t="str">
        <f>VLOOKUP(N1988,'Base rates'!$F$2:$H$1126,3,FALSE)</f>
        <v>&gt;80</v>
      </c>
      <c r="R1988" s="24">
        <f t="shared" si="78"/>
        <v>1.2926642223098916E-4</v>
      </c>
    </row>
    <row r="1989" spans="13:18">
      <c r="M1989">
        <v>11</v>
      </c>
      <c r="N1989" s="1">
        <v>112</v>
      </c>
      <c r="O1989">
        <f t="shared" si="77"/>
        <v>200000</v>
      </c>
      <c r="P1989" t="str">
        <f t="shared" si="79"/>
        <v>11112200000</v>
      </c>
      <c r="Q1989" t="str">
        <f>VLOOKUP(N1989,'Base rates'!$F$2:$H$1126,3,FALSE)</f>
        <v>&gt;80</v>
      </c>
      <c r="R1989" s="24">
        <f t="shared" si="78"/>
        <v>1.2926642223098916E-4</v>
      </c>
    </row>
    <row r="1990" spans="13:18">
      <c r="M1990">
        <v>11</v>
      </c>
      <c r="N1990" s="1">
        <v>113</v>
      </c>
      <c r="O1990">
        <f t="shared" si="77"/>
        <v>200000</v>
      </c>
      <c r="P1990" t="str">
        <f t="shared" si="79"/>
        <v>11113200000</v>
      </c>
      <c r="Q1990" t="str">
        <f>VLOOKUP(N1990,'Base rates'!$F$2:$H$1126,3,FALSE)</f>
        <v>&gt;80</v>
      </c>
      <c r="R1990" s="24">
        <f t="shared" si="78"/>
        <v>1.2926642223098916E-4</v>
      </c>
    </row>
    <row r="1991" spans="13:18">
      <c r="M1991">
        <v>11</v>
      </c>
      <c r="N1991" s="1">
        <v>114</v>
      </c>
      <c r="O1991">
        <f t="shared" si="77"/>
        <v>200000</v>
      </c>
      <c r="P1991" t="str">
        <f t="shared" si="79"/>
        <v>11114200000</v>
      </c>
      <c r="Q1991" t="str">
        <f>VLOOKUP(N1991,'Base rates'!$F$2:$H$1126,3,FALSE)</f>
        <v>&gt;80</v>
      </c>
      <c r="R1991" s="24">
        <f t="shared" si="78"/>
        <v>1.2926642223098916E-4</v>
      </c>
    </row>
    <row r="1992" spans="13:18">
      <c r="M1992">
        <v>11</v>
      </c>
      <c r="N1992" s="1">
        <v>115</v>
      </c>
      <c r="O1992">
        <f t="shared" si="77"/>
        <v>200000</v>
      </c>
      <c r="P1992" t="str">
        <f t="shared" si="79"/>
        <v>11115200000</v>
      </c>
      <c r="Q1992" t="str">
        <f>VLOOKUP(N1992,'Base rates'!$F$2:$H$1126,3,FALSE)</f>
        <v>&gt;80</v>
      </c>
      <c r="R1992" s="24">
        <f t="shared" si="78"/>
        <v>1.2926642223098916E-4</v>
      </c>
    </row>
    <row r="1993" spans="13:18">
      <c r="M1993">
        <v>11</v>
      </c>
      <c r="N1993" s="1">
        <v>116</v>
      </c>
      <c r="O1993">
        <f t="shared" si="77"/>
        <v>200000</v>
      </c>
      <c r="P1993" t="str">
        <f t="shared" si="79"/>
        <v>11116200000</v>
      </c>
      <c r="Q1993" t="str">
        <f>VLOOKUP(N1993,'Base rates'!$F$2:$H$1126,3,FALSE)</f>
        <v>&gt;80</v>
      </c>
      <c r="R1993" s="24">
        <f t="shared" si="78"/>
        <v>1.2926642223098916E-4</v>
      </c>
    </row>
    <row r="1994" spans="13:18">
      <c r="M1994">
        <v>11</v>
      </c>
      <c r="N1994" s="1">
        <v>117</v>
      </c>
      <c r="O1994">
        <f t="shared" si="77"/>
        <v>200000</v>
      </c>
      <c r="P1994" t="str">
        <f t="shared" si="79"/>
        <v>11117200000</v>
      </c>
      <c r="Q1994" t="str">
        <f>VLOOKUP(N1994,'Base rates'!$F$2:$H$1126,3,FALSE)</f>
        <v>&gt;80</v>
      </c>
      <c r="R1994" s="24">
        <f t="shared" si="78"/>
        <v>1.2926642223098916E-4</v>
      </c>
    </row>
    <row r="1995" spans="13:18">
      <c r="M1995">
        <v>11</v>
      </c>
      <c r="N1995" s="1">
        <v>118</v>
      </c>
      <c r="O1995">
        <f t="shared" si="77"/>
        <v>200000</v>
      </c>
      <c r="P1995" t="str">
        <f t="shared" si="79"/>
        <v>11118200000</v>
      </c>
      <c r="Q1995" t="str">
        <f>VLOOKUP(N1995,'Base rates'!$F$2:$H$1126,3,FALSE)</f>
        <v>&gt;80</v>
      </c>
      <c r="R1995" s="24">
        <f t="shared" si="78"/>
        <v>1.2926642223098916E-4</v>
      </c>
    </row>
    <row r="1996" spans="13:18">
      <c r="M1996">
        <v>11</v>
      </c>
      <c r="N1996" s="1">
        <v>119</v>
      </c>
      <c r="O1996">
        <f t="shared" si="77"/>
        <v>200000</v>
      </c>
      <c r="P1996" t="str">
        <f t="shared" si="79"/>
        <v>11119200000</v>
      </c>
      <c r="Q1996" t="str">
        <f>VLOOKUP(N1996,'Base rates'!$F$2:$H$1126,3,FALSE)</f>
        <v>&gt;80</v>
      </c>
      <c r="R1996" s="24">
        <f t="shared" si="78"/>
        <v>1.2926642223098916E-4</v>
      </c>
    </row>
    <row r="1997" spans="13:18">
      <c r="M1997">
        <v>11</v>
      </c>
      <c r="N1997" s="1">
        <v>120</v>
      </c>
      <c r="O1997">
        <f t="shared" si="77"/>
        <v>200000</v>
      </c>
      <c r="P1997" t="str">
        <f t="shared" si="79"/>
        <v>11120200000</v>
      </c>
      <c r="Q1997" t="str">
        <f>VLOOKUP(N1997,'Base rates'!$F$2:$H$1126,3,FALSE)</f>
        <v>&gt;80</v>
      </c>
      <c r="R1997" s="24">
        <f t="shared" si="78"/>
        <v>1.2926642223098916E-4</v>
      </c>
    </row>
    <row r="1998" spans="13:18">
      <c r="M1998">
        <v>11</v>
      </c>
      <c r="N1998" s="1">
        <v>121</v>
      </c>
      <c r="O1998">
        <f t="shared" si="77"/>
        <v>200000</v>
      </c>
      <c r="P1998" t="str">
        <f t="shared" si="79"/>
        <v>11121200000</v>
      </c>
      <c r="Q1998" t="str">
        <f>VLOOKUP(N1998,'Base rates'!$F$2:$H$1126,3,FALSE)</f>
        <v>&gt;80</v>
      </c>
      <c r="R1998" s="24">
        <f t="shared" si="78"/>
        <v>1.2926642223098916E-4</v>
      </c>
    </row>
    <row r="1999" spans="13:18">
      <c r="M1999">
        <v>11</v>
      </c>
      <c r="N1999" s="1">
        <v>122</v>
      </c>
      <c r="O1999">
        <f t="shared" si="77"/>
        <v>200000</v>
      </c>
      <c r="P1999" t="str">
        <f t="shared" si="79"/>
        <v>11122200000</v>
      </c>
      <c r="Q1999" t="str">
        <f>VLOOKUP(N1999,'Base rates'!$F$2:$H$1126,3,FALSE)</f>
        <v>&gt;80</v>
      </c>
      <c r="R1999" s="24">
        <f t="shared" si="78"/>
        <v>1.2926642223098916E-4</v>
      </c>
    </row>
    <row r="2000" spans="13:18">
      <c r="M2000">
        <v>11</v>
      </c>
      <c r="N2000" s="1">
        <v>123</v>
      </c>
      <c r="O2000">
        <f t="shared" si="77"/>
        <v>200000</v>
      </c>
      <c r="P2000" t="str">
        <f t="shared" si="79"/>
        <v>11123200000</v>
      </c>
      <c r="Q2000" t="str">
        <f>VLOOKUP(N2000,'Base rates'!$F$2:$H$1126,3,FALSE)</f>
        <v>&gt;80</v>
      </c>
      <c r="R2000" s="24">
        <f t="shared" si="78"/>
        <v>1.2926642223098916E-4</v>
      </c>
    </row>
    <row r="2001" spans="13:18">
      <c r="M2001">
        <v>11</v>
      </c>
      <c r="N2001" s="1">
        <v>124</v>
      </c>
      <c r="O2001">
        <f t="shared" si="77"/>
        <v>200000</v>
      </c>
      <c r="P2001" t="str">
        <f t="shared" si="79"/>
        <v>11124200000</v>
      </c>
      <c r="Q2001" t="str">
        <f>VLOOKUP(N2001,'Base rates'!$F$2:$H$1126,3,FALSE)</f>
        <v>&gt;80</v>
      </c>
      <c r="R2001" s="24">
        <f t="shared" si="78"/>
        <v>1.2926642223098916E-4</v>
      </c>
    </row>
    <row r="2002" spans="13:18">
      <c r="M2002">
        <v>11</v>
      </c>
      <c r="N2002" s="1">
        <v>125</v>
      </c>
      <c r="O2002">
        <f t="shared" si="77"/>
        <v>200000</v>
      </c>
      <c r="P2002" t="str">
        <f t="shared" si="79"/>
        <v>11125200000</v>
      </c>
      <c r="Q2002" t="str">
        <f>VLOOKUP(N2002,'Base rates'!$F$2:$H$1126,3,FALSE)</f>
        <v>&gt;80</v>
      </c>
      <c r="R2002" s="24">
        <f t="shared" si="78"/>
        <v>1.2926642223098916E-4</v>
      </c>
    </row>
    <row r="2003" spans="13:18">
      <c r="M2003">
        <v>12</v>
      </c>
      <c r="N2003" s="1">
        <v>1</v>
      </c>
      <c r="O2003">
        <f t="shared" si="77"/>
        <v>200000</v>
      </c>
      <c r="P2003" t="str">
        <f t="shared" si="79"/>
        <v>121200000</v>
      </c>
      <c r="Q2003" t="str">
        <f>VLOOKUP(N2003,'Base rates'!$F$2:$H$1126,3,FALSE)</f>
        <v>6-25</v>
      </c>
      <c r="R2003" s="24">
        <f t="shared" si="78"/>
        <v>0.43213115692855764</v>
      </c>
    </row>
    <row r="2004" spans="13:18">
      <c r="M2004">
        <v>12</v>
      </c>
      <c r="N2004" s="1">
        <v>2</v>
      </c>
      <c r="O2004">
        <f t="shared" si="77"/>
        <v>200000</v>
      </c>
      <c r="P2004" t="str">
        <f t="shared" si="79"/>
        <v>122200000</v>
      </c>
      <c r="Q2004" t="str">
        <f>VLOOKUP(N2004,'Base rates'!$F$2:$H$1126,3,FALSE)</f>
        <v>6-25</v>
      </c>
      <c r="R2004" s="24">
        <f t="shared" si="78"/>
        <v>0.43213115692855764</v>
      </c>
    </row>
    <row r="2005" spans="13:18">
      <c r="M2005">
        <v>12</v>
      </c>
      <c r="N2005" s="1">
        <v>3</v>
      </c>
      <c r="O2005">
        <f t="shared" si="77"/>
        <v>200000</v>
      </c>
      <c r="P2005" t="str">
        <f t="shared" si="79"/>
        <v>123200000</v>
      </c>
      <c r="Q2005" t="str">
        <f>VLOOKUP(N2005,'Base rates'!$F$2:$H$1126,3,FALSE)</f>
        <v>6-25</v>
      </c>
      <c r="R2005" s="24">
        <f t="shared" si="78"/>
        <v>0.43213115692855764</v>
      </c>
    </row>
    <row r="2006" spans="13:18">
      <c r="M2006">
        <v>12</v>
      </c>
      <c r="N2006" s="1">
        <v>4</v>
      </c>
      <c r="O2006">
        <f t="shared" si="77"/>
        <v>200000</v>
      </c>
      <c r="P2006" t="str">
        <f t="shared" si="79"/>
        <v>124200000</v>
      </c>
      <c r="Q2006" t="str">
        <f>VLOOKUP(N2006,'Base rates'!$F$2:$H$1126,3,FALSE)</f>
        <v>6-25</v>
      </c>
      <c r="R2006" s="24">
        <f t="shared" si="78"/>
        <v>0.43213115692855764</v>
      </c>
    </row>
    <row r="2007" spans="13:18">
      <c r="M2007">
        <v>12</v>
      </c>
      <c r="N2007" s="1">
        <v>5</v>
      </c>
      <c r="O2007">
        <f t="shared" si="77"/>
        <v>200000</v>
      </c>
      <c r="P2007" t="str">
        <f t="shared" si="79"/>
        <v>125200000</v>
      </c>
      <c r="Q2007" t="str">
        <f>VLOOKUP(N2007,'Base rates'!$F$2:$H$1126,3,FALSE)</f>
        <v>6-25</v>
      </c>
      <c r="R2007" s="24">
        <f t="shared" si="78"/>
        <v>0.43213115692855764</v>
      </c>
    </row>
    <row r="2008" spans="13:18">
      <c r="M2008">
        <v>12</v>
      </c>
      <c r="N2008" s="1">
        <v>6</v>
      </c>
      <c r="O2008">
        <f t="shared" si="77"/>
        <v>200000</v>
      </c>
      <c r="P2008" t="str">
        <f t="shared" si="79"/>
        <v>126200000</v>
      </c>
      <c r="Q2008" t="str">
        <f>VLOOKUP(N2008,'Base rates'!$F$2:$H$1126,3,FALSE)</f>
        <v>6-25</v>
      </c>
      <c r="R2008" s="24">
        <f t="shared" si="78"/>
        <v>0.43213115692855764</v>
      </c>
    </row>
    <row r="2009" spans="13:18">
      <c r="M2009">
        <v>12</v>
      </c>
      <c r="N2009" s="1">
        <v>7</v>
      </c>
      <c r="O2009">
        <f t="shared" si="77"/>
        <v>200000</v>
      </c>
      <c r="P2009" t="str">
        <f t="shared" si="79"/>
        <v>127200000</v>
      </c>
      <c r="Q2009" t="str">
        <f>VLOOKUP(N2009,'Base rates'!$F$2:$H$1126,3,FALSE)</f>
        <v>6-25</v>
      </c>
      <c r="R2009" s="24">
        <f t="shared" si="78"/>
        <v>0.43213115692855764</v>
      </c>
    </row>
    <row r="2010" spans="13:18">
      <c r="M2010">
        <v>12</v>
      </c>
      <c r="N2010" s="1">
        <v>8</v>
      </c>
      <c r="O2010">
        <f t="shared" ref="O2010:O2073" si="80">O$1752+50000</f>
        <v>200000</v>
      </c>
      <c r="P2010" t="str">
        <f t="shared" si="79"/>
        <v>128200000</v>
      </c>
      <c r="Q2010" t="str">
        <f>VLOOKUP(N2010,'Base rates'!$F$2:$H$1126,3,FALSE)</f>
        <v>6-25</v>
      </c>
      <c r="R2010" s="24">
        <f t="shared" si="78"/>
        <v>0.43213115692855764</v>
      </c>
    </row>
    <row r="2011" spans="13:18">
      <c r="M2011">
        <v>12</v>
      </c>
      <c r="N2011" s="1">
        <v>9</v>
      </c>
      <c r="O2011">
        <f t="shared" si="80"/>
        <v>200000</v>
      </c>
      <c r="P2011" t="str">
        <f t="shared" si="79"/>
        <v>129200000</v>
      </c>
      <c r="Q2011" t="str">
        <f>VLOOKUP(N2011,'Base rates'!$F$2:$H$1126,3,FALSE)</f>
        <v>6-25</v>
      </c>
      <c r="R2011" s="24">
        <f t="shared" si="78"/>
        <v>0.43213115692855764</v>
      </c>
    </row>
    <row r="2012" spans="13:18">
      <c r="M2012">
        <v>12</v>
      </c>
      <c r="N2012" s="1">
        <v>10</v>
      </c>
      <c r="O2012">
        <f t="shared" si="80"/>
        <v>200000</v>
      </c>
      <c r="P2012" t="str">
        <f t="shared" si="79"/>
        <v>1210200000</v>
      </c>
      <c r="Q2012" t="str">
        <f>VLOOKUP(N2012,'Base rates'!$F$2:$H$1126,3,FALSE)</f>
        <v>6-25</v>
      </c>
      <c r="R2012" s="24">
        <f t="shared" si="78"/>
        <v>0.43213115692855764</v>
      </c>
    </row>
    <row r="2013" spans="13:18">
      <c r="M2013">
        <v>12</v>
      </c>
      <c r="N2013" s="1">
        <v>11</v>
      </c>
      <c r="O2013">
        <f t="shared" si="80"/>
        <v>200000</v>
      </c>
      <c r="P2013" t="str">
        <f t="shared" si="79"/>
        <v>1211200000</v>
      </c>
      <c r="Q2013" t="str">
        <f>VLOOKUP(N2013,'Base rates'!$F$2:$H$1126,3,FALSE)</f>
        <v>6-25</v>
      </c>
      <c r="R2013" s="24">
        <f t="shared" si="78"/>
        <v>0.43213115692855764</v>
      </c>
    </row>
    <row r="2014" spans="13:18">
      <c r="M2014">
        <v>12</v>
      </c>
      <c r="N2014" s="1">
        <v>12</v>
      </c>
      <c r="O2014">
        <f t="shared" si="80"/>
        <v>200000</v>
      </c>
      <c r="P2014" t="str">
        <f t="shared" si="79"/>
        <v>1212200000</v>
      </c>
      <c r="Q2014" t="str">
        <f>VLOOKUP(N2014,'Base rates'!$F$2:$H$1126,3,FALSE)</f>
        <v>6-25</v>
      </c>
      <c r="R2014" s="24">
        <f t="shared" si="78"/>
        <v>0.43213115692855764</v>
      </c>
    </row>
    <row r="2015" spans="13:18">
      <c r="M2015">
        <v>12</v>
      </c>
      <c r="N2015" s="1">
        <v>13</v>
      </c>
      <c r="O2015">
        <f t="shared" si="80"/>
        <v>200000</v>
      </c>
      <c r="P2015" t="str">
        <f t="shared" si="79"/>
        <v>1213200000</v>
      </c>
      <c r="Q2015" t="str">
        <f>VLOOKUP(N2015,'Base rates'!$F$2:$H$1126,3,FALSE)</f>
        <v>6-25</v>
      </c>
      <c r="R2015" s="24">
        <f t="shared" si="78"/>
        <v>0.43213115692855764</v>
      </c>
    </row>
    <row r="2016" spans="13:18">
      <c r="M2016">
        <v>12</v>
      </c>
      <c r="N2016" s="1">
        <v>14</v>
      </c>
      <c r="O2016">
        <f t="shared" si="80"/>
        <v>200000</v>
      </c>
      <c r="P2016" t="str">
        <f t="shared" si="79"/>
        <v>1214200000</v>
      </c>
      <c r="Q2016" t="str">
        <f>VLOOKUP(N2016,'Base rates'!$F$2:$H$1126,3,FALSE)</f>
        <v>6-25</v>
      </c>
      <c r="R2016" s="24">
        <f t="shared" si="78"/>
        <v>0.43213115692855764</v>
      </c>
    </row>
    <row r="2017" spans="13:18">
      <c r="M2017">
        <v>12</v>
      </c>
      <c r="N2017" s="1">
        <v>15</v>
      </c>
      <c r="O2017">
        <f t="shared" si="80"/>
        <v>200000</v>
      </c>
      <c r="P2017" t="str">
        <f t="shared" si="79"/>
        <v>1215200000</v>
      </c>
      <c r="Q2017" t="str">
        <f>VLOOKUP(N2017,'Base rates'!$F$2:$H$1126,3,FALSE)</f>
        <v>6-25</v>
      </c>
      <c r="R2017" s="24">
        <f t="shared" si="78"/>
        <v>0.43213115692855764</v>
      </c>
    </row>
    <row r="2018" spans="13:18">
      <c r="M2018">
        <v>12</v>
      </c>
      <c r="N2018" s="1">
        <v>16</v>
      </c>
      <c r="O2018">
        <f t="shared" si="80"/>
        <v>200000</v>
      </c>
      <c r="P2018" t="str">
        <f t="shared" si="79"/>
        <v>1216200000</v>
      </c>
      <c r="Q2018" t="str">
        <f>VLOOKUP(N2018,'Base rates'!$F$2:$H$1126,3,FALSE)</f>
        <v>6-25</v>
      </c>
      <c r="R2018" s="24">
        <f t="shared" si="78"/>
        <v>0.43213115692855764</v>
      </c>
    </row>
    <row r="2019" spans="13:18">
      <c r="M2019">
        <v>12</v>
      </c>
      <c r="N2019" s="1">
        <v>17</v>
      </c>
      <c r="O2019">
        <f t="shared" si="80"/>
        <v>200000</v>
      </c>
      <c r="P2019" t="str">
        <f t="shared" si="79"/>
        <v>1217200000</v>
      </c>
      <c r="Q2019" t="str">
        <f>VLOOKUP(N2019,'Base rates'!$F$2:$H$1126,3,FALSE)</f>
        <v>6-25</v>
      </c>
      <c r="R2019" s="24">
        <f t="shared" si="78"/>
        <v>0.43213115692855764</v>
      </c>
    </row>
    <row r="2020" spans="13:18">
      <c r="M2020">
        <v>12</v>
      </c>
      <c r="N2020" s="1">
        <v>18</v>
      </c>
      <c r="O2020">
        <f t="shared" si="80"/>
        <v>200000</v>
      </c>
      <c r="P2020" t="str">
        <f t="shared" si="79"/>
        <v>1218200000</v>
      </c>
      <c r="Q2020" t="str">
        <f>VLOOKUP(N2020,'Base rates'!$F$2:$H$1126,3,FALSE)</f>
        <v>6-25</v>
      </c>
      <c r="R2020" s="24">
        <f t="shared" si="78"/>
        <v>0.43213115692855764</v>
      </c>
    </row>
    <row r="2021" spans="13:18">
      <c r="M2021">
        <v>12</v>
      </c>
      <c r="N2021" s="1">
        <v>19</v>
      </c>
      <c r="O2021">
        <f t="shared" si="80"/>
        <v>200000</v>
      </c>
      <c r="P2021" t="str">
        <f t="shared" si="79"/>
        <v>1219200000</v>
      </c>
      <c r="Q2021" t="str">
        <f>VLOOKUP(N2021,'Base rates'!$F$2:$H$1126,3,FALSE)</f>
        <v>6-25</v>
      </c>
      <c r="R2021" s="24">
        <f t="shared" si="78"/>
        <v>0.43213115692855764</v>
      </c>
    </row>
    <row r="2022" spans="13:18">
      <c r="M2022">
        <v>12</v>
      </c>
      <c r="N2022" s="1">
        <v>20</v>
      </c>
      <c r="O2022">
        <f t="shared" si="80"/>
        <v>200000</v>
      </c>
      <c r="P2022" t="str">
        <f t="shared" si="79"/>
        <v>1220200000</v>
      </c>
      <c r="Q2022" t="str">
        <f>VLOOKUP(N2022,'Base rates'!$F$2:$H$1126,3,FALSE)</f>
        <v>6-25</v>
      </c>
      <c r="R2022" s="24">
        <f t="shared" si="78"/>
        <v>0.43213115692855764</v>
      </c>
    </row>
    <row r="2023" spans="13:18">
      <c r="M2023">
        <v>12</v>
      </c>
      <c r="N2023" s="1">
        <v>21</v>
      </c>
      <c r="O2023">
        <f t="shared" si="80"/>
        <v>200000</v>
      </c>
      <c r="P2023" t="str">
        <f t="shared" si="79"/>
        <v>1221200000</v>
      </c>
      <c r="Q2023" t="str">
        <f>VLOOKUP(N2023,'Base rates'!$F$2:$H$1126,3,FALSE)</f>
        <v>6-25</v>
      </c>
      <c r="R2023" s="24">
        <f t="shared" si="78"/>
        <v>0.43213115692855764</v>
      </c>
    </row>
    <row r="2024" spans="13:18">
      <c r="M2024">
        <v>12</v>
      </c>
      <c r="N2024" s="1">
        <v>22</v>
      </c>
      <c r="O2024">
        <f t="shared" si="80"/>
        <v>200000</v>
      </c>
      <c r="P2024" t="str">
        <f t="shared" si="79"/>
        <v>1222200000</v>
      </c>
      <c r="Q2024" t="str">
        <f>VLOOKUP(N2024,'Base rates'!$F$2:$H$1126,3,FALSE)</f>
        <v>6-25</v>
      </c>
      <c r="R2024" s="24">
        <f t="shared" si="78"/>
        <v>0.43213115692855764</v>
      </c>
    </row>
    <row r="2025" spans="13:18">
      <c r="M2025">
        <v>12</v>
      </c>
      <c r="N2025" s="1">
        <v>23</v>
      </c>
      <c r="O2025">
        <f t="shared" si="80"/>
        <v>200000</v>
      </c>
      <c r="P2025" t="str">
        <f t="shared" si="79"/>
        <v>1223200000</v>
      </c>
      <c r="Q2025" t="str">
        <f>VLOOKUP(N2025,'Base rates'!$F$2:$H$1126,3,FALSE)</f>
        <v>6-25</v>
      </c>
      <c r="R2025" s="24">
        <f t="shared" si="78"/>
        <v>0.43213115692855764</v>
      </c>
    </row>
    <row r="2026" spans="13:18">
      <c r="M2026">
        <v>12</v>
      </c>
      <c r="N2026" s="1">
        <v>24</v>
      </c>
      <c r="O2026">
        <f t="shared" si="80"/>
        <v>200000</v>
      </c>
      <c r="P2026" t="str">
        <f t="shared" si="79"/>
        <v>1224200000</v>
      </c>
      <c r="Q2026" t="str">
        <f>VLOOKUP(N2026,'Base rates'!$F$2:$H$1126,3,FALSE)</f>
        <v>6-25</v>
      </c>
      <c r="R2026" s="24">
        <f t="shared" si="78"/>
        <v>0.43213115692855764</v>
      </c>
    </row>
    <row r="2027" spans="13:18">
      <c r="M2027">
        <v>12</v>
      </c>
      <c r="N2027" s="1">
        <v>25</v>
      </c>
      <c r="O2027">
        <f t="shared" si="80"/>
        <v>200000</v>
      </c>
      <c r="P2027" t="str">
        <f t="shared" si="79"/>
        <v>1225200000</v>
      </c>
      <c r="Q2027" t="str">
        <f>VLOOKUP(N2027,'Base rates'!$F$2:$H$1126,3,FALSE)</f>
        <v>6-25</v>
      </c>
      <c r="R2027" s="24">
        <f t="shared" si="78"/>
        <v>0.43213115692855764</v>
      </c>
    </row>
    <row r="2028" spans="13:18">
      <c r="M2028">
        <v>12</v>
      </c>
      <c r="N2028" s="1">
        <v>26</v>
      </c>
      <c r="O2028">
        <f t="shared" si="80"/>
        <v>200000</v>
      </c>
      <c r="P2028" t="str">
        <f t="shared" si="79"/>
        <v>1226200000</v>
      </c>
      <c r="Q2028" t="str">
        <f>VLOOKUP(N2028,'Base rates'!$F$2:$H$1126,3,FALSE)</f>
        <v>26-35</v>
      </c>
      <c r="R2028" s="24">
        <f t="shared" si="78"/>
        <v>0.41950858547997849</v>
      </c>
    </row>
    <row r="2029" spans="13:18">
      <c r="M2029">
        <v>12</v>
      </c>
      <c r="N2029" s="1">
        <v>27</v>
      </c>
      <c r="O2029">
        <f t="shared" si="80"/>
        <v>200000</v>
      </c>
      <c r="P2029" t="str">
        <f t="shared" si="79"/>
        <v>1227200000</v>
      </c>
      <c r="Q2029" t="str">
        <f>VLOOKUP(N2029,'Base rates'!$F$2:$H$1126,3,FALSE)</f>
        <v>26-35</v>
      </c>
      <c r="R2029" s="24">
        <f t="shared" si="78"/>
        <v>0.41950858547997849</v>
      </c>
    </row>
    <row r="2030" spans="13:18">
      <c r="M2030">
        <v>12</v>
      </c>
      <c r="N2030" s="1">
        <v>28</v>
      </c>
      <c r="O2030">
        <f t="shared" si="80"/>
        <v>200000</v>
      </c>
      <c r="P2030" t="str">
        <f t="shared" si="79"/>
        <v>1228200000</v>
      </c>
      <c r="Q2030" t="str">
        <f>VLOOKUP(N2030,'Base rates'!$F$2:$H$1126,3,FALSE)</f>
        <v>26-35</v>
      </c>
      <c r="R2030" s="24">
        <f t="shared" si="78"/>
        <v>0.41950858547997849</v>
      </c>
    </row>
    <row r="2031" spans="13:18">
      <c r="M2031">
        <v>12</v>
      </c>
      <c r="N2031" s="1">
        <v>29</v>
      </c>
      <c r="O2031">
        <f t="shared" si="80"/>
        <v>200000</v>
      </c>
      <c r="P2031" t="str">
        <f t="shared" si="79"/>
        <v>1229200000</v>
      </c>
      <c r="Q2031" t="str">
        <f>VLOOKUP(N2031,'Base rates'!$F$2:$H$1126,3,FALSE)</f>
        <v>26-35</v>
      </c>
      <c r="R2031" s="24">
        <f t="shared" si="78"/>
        <v>0.41950858547997849</v>
      </c>
    </row>
    <row r="2032" spans="13:18">
      <c r="M2032">
        <v>12</v>
      </c>
      <c r="N2032" s="1">
        <v>30</v>
      </c>
      <c r="O2032">
        <f t="shared" si="80"/>
        <v>200000</v>
      </c>
      <c r="P2032" t="str">
        <f t="shared" si="79"/>
        <v>1230200000</v>
      </c>
      <c r="Q2032" t="str">
        <f>VLOOKUP(N2032,'Base rates'!$F$2:$H$1126,3,FALSE)</f>
        <v>26-35</v>
      </c>
      <c r="R2032" s="24">
        <f t="shared" si="78"/>
        <v>0.41950858547997849</v>
      </c>
    </row>
    <row r="2033" spans="13:18">
      <c r="M2033">
        <v>12</v>
      </c>
      <c r="N2033" s="1">
        <v>31</v>
      </c>
      <c r="O2033">
        <f t="shared" si="80"/>
        <v>200000</v>
      </c>
      <c r="P2033" t="str">
        <f t="shared" si="79"/>
        <v>1231200000</v>
      </c>
      <c r="Q2033" t="str">
        <f>VLOOKUP(N2033,'Base rates'!$F$2:$H$1126,3,FALSE)</f>
        <v>26-35</v>
      </c>
      <c r="R2033" s="24">
        <f t="shared" si="78"/>
        <v>0.41950858547997849</v>
      </c>
    </row>
    <row r="2034" spans="13:18">
      <c r="M2034">
        <v>12</v>
      </c>
      <c r="N2034" s="1">
        <v>32</v>
      </c>
      <c r="O2034">
        <f t="shared" si="80"/>
        <v>200000</v>
      </c>
      <c r="P2034" t="str">
        <f t="shared" si="79"/>
        <v>1232200000</v>
      </c>
      <c r="Q2034" t="str">
        <f>VLOOKUP(N2034,'Base rates'!$F$2:$H$1126,3,FALSE)</f>
        <v>26-35</v>
      </c>
      <c r="R2034" s="24">
        <f t="shared" si="78"/>
        <v>0.41950858547997849</v>
      </c>
    </row>
    <row r="2035" spans="13:18">
      <c r="M2035">
        <v>12</v>
      </c>
      <c r="N2035" s="1">
        <v>33</v>
      </c>
      <c r="O2035">
        <f t="shared" si="80"/>
        <v>200000</v>
      </c>
      <c r="P2035" t="str">
        <f t="shared" si="79"/>
        <v>1233200000</v>
      </c>
      <c r="Q2035" t="str">
        <f>VLOOKUP(N2035,'Base rates'!$F$2:$H$1126,3,FALSE)</f>
        <v>26-35</v>
      </c>
      <c r="R2035" s="24">
        <f t="shared" si="78"/>
        <v>0.41950858547997849</v>
      </c>
    </row>
    <row r="2036" spans="13:18">
      <c r="M2036">
        <v>12</v>
      </c>
      <c r="N2036" s="1">
        <v>34</v>
      </c>
      <c r="O2036">
        <f t="shared" si="80"/>
        <v>200000</v>
      </c>
      <c r="P2036" t="str">
        <f t="shared" si="79"/>
        <v>1234200000</v>
      </c>
      <c r="Q2036" t="str">
        <f>VLOOKUP(N2036,'Base rates'!$F$2:$H$1126,3,FALSE)</f>
        <v>26-35</v>
      </c>
      <c r="R2036" s="24">
        <f t="shared" si="78"/>
        <v>0.41950858547997849</v>
      </c>
    </row>
    <row r="2037" spans="13:18">
      <c r="M2037">
        <v>12</v>
      </c>
      <c r="N2037" s="1">
        <v>35</v>
      </c>
      <c r="O2037">
        <f t="shared" si="80"/>
        <v>200000</v>
      </c>
      <c r="P2037" t="str">
        <f t="shared" si="79"/>
        <v>1235200000</v>
      </c>
      <c r="Q2037" t="str">
        <f>VLOOKUP(N2037,'Base rates'!$F$2:$H$1126,3,FALSE)</f>
        <v>26-35</v>
      </c>
      <c r="R2037" s="24">
        <f t="shared" si="78"/>
        <v>0.41950858547997849</v>
      </c>
    </row>
    <row r="2038" spans="13:18">
      <c r="M2038">
        <v>12</v>
      </c>
      <c r="N2038" s="1">
        <v>36</v>
      </c>
      <c r="O2038">
        <f t="shared" si="80"/>
        <v>200000</v>
      </c>
      <c r="P2038" t="str">
        <f t="shared" si="79"/>
        <v>1236200000</v>
      </c>
      <c r="Q2038" t="str">
        <f>VLOOKUP(N2038,'Base rates'!$F$2:$H$1126,3,FALSE)</f>
        <v>36-45</v>
      </c>
      <c r="R2038" s="24">
        <f t="shared" si="78"/>
        <v>0.36803457687100172</v>
      </c>
    </row>
    <row r="2039" spans="13:18">
      <c r="M2039">
        <v>12</v>
      </c>
      <c r="N2039" s="1">
        <v>37</v>
      </c>
      <c r="O2039">
        <f t="shared" si="80"/>
        <v>200000</v>
      </c>
      <c r="P2039" t="str">
        <f t="shared" si="79"/>
        <v>1237200000</v>
      </c>
      <c r="Q2039" t="str">
        <f>VLOOKUP(N2039,'Base rates'!$F$2:$H$1126,3,FALSE)</f>
        <v>36-45</v>
      </c>
      <c r="R2039" s="24">
        <f t="shared" si="78"/>
        <v>0.36803457687100172</v>
      </c>
    </row>
    <row r="2040" spans="13:18">
      <c r="M2040">
        <v>12</v>
      </c>
      <c r="N2040" s="1">
        <v>38</v>
      </c>
      <c r="O2040">
        <f t="shared" si="80"/>
        <v>200000</v>
      </c>
      <c r="P2040" t="str">
        <f t="shared" si="79"/>
        <v>1238200000</v>
      </c>
      <c r="Q2040" t="str">
        <f>VLOOKUP(N2040,'Base rates'!$F$2:$H$1126,3,FALSE)</f>
        <v>36-45</v>
      </c>
      <c r="R2040" s="24">
        <f t="shared" si="78"/>
        <v>0.36803457687100172</v>
      </c>
    </row>
    <row r="2041" spans="13:18">
      <c r="M2041">
        <v>12</v>
      </c>
      <c r="N2041" s="1">
        <v>39</v>
      </c>
      <c r="O2041">
        <f t="shared" si="80"/>
        <v>200000</v>
      </c>
      <c r="P2041" t="str">
        <f t="shared" si="79"/>
        <v>1239200000</v>
      </c>
      <c r="Q2041" t="str">
        <f>VLOOKUP(N2041,'Base rates'!$F$2:$H$1126,3,FALSE)</f>
        <v>36-45</v>
      </c>
      <c r="R2041" s="24">
        <f t="shared" si="78"/>
        <v>0.36803457687100172</v>
      </c>
    </row>
    <row r="2042" spans="13:18">
      <c r="M2042">
        <v>12</v>
      </c>
      <c r="N2042" s="1">
        <v>40</v>
      </c>
      <c r="O2042">
        <f t="shared" si="80"/>
        <v>200000</v>
      </c>
      <c r="P2042" t="str">
        <f t="shared" si="79"/>
        <v>1240200000</v>
      </c>
      <c r="Q2042" t="str">
        <f>VLOOKUP(N2042,'Base rates'!$F$2:$H$1126,3,FALSE)</f>
        <v>36-45</v>
      </c>
      <c r="R2042" s="24">
        <f t="shared" si="78"/>
        <v>0.36803457687100172</v>
      </c>
    </row>
    <row r="2043" spans="13:18">
      <c r="M2043">
        <v>12</v>
      </c>
      <c r="N2043" s="1">
        <v>41</v>
      </c>
      <c r="O2043">
        <f t="shared" si="80"/>
        <v>200000</v>
      </c>
      <c r="P2043" t="str">
        <f t="shared" si="79"/>
        <v>1241200000</v>
      </c>
      <c r="Q2043" t="str">
        <f>VLOOKUP(N2043,'Base rates'!$F$2:$H$1126,3,FALSE)</f>
        <v>36-45</v>
      </c>
      <c r="R2043" s="24">
        <f t="shared" si="78"/>
        <v>0.36803457687100172</v>
      </c>
    </row>
    <row r="2044" spans="13:18">
      <c r="M2044">
        <v>12</v>
      </c>
      <c r="N2044" s="1">
        <v>42</v>
      </c>
      <c r="O2044">
        <f t="shared" si="80"/>
        <v>200000</v>
      </c>
      <c r="P2044" t="str">
        <f t="shared" si="79"/>
        <v>1242200000</v>
      </c>
      <c r="Q2044" t="str">
        <f>VLOOKUP(N2044,'Base rates'!$F$2:$H$1126,3,FALSE)</f>
        <v>36-45</v>
      </c>
      <c r="R2044" s="24">
        <f t="shared" si="78"/>
        <v>0.36803457687100172</v>
      </c>
    </row>
    <row r="2045" spans="13:18">
      <c r="M2045">
        <v>12</v>
      </c>
      <c r="N2045" s="1">
        <v>43</v>
      </c>
      <c r="O2045">
        <f t="shared" si="80"/>
        <v>200000</v>
      </c>
      <c r="P2045" t="str">
        <f t="shared" si="79"/>
        <v>1243200000</v>
      </c>
      <c r="Q2045" t="str">
        <f>VLOOKUP(N2045,'Base rates'!$F$2:$H$1126,3,FALSE)</f>
        <v>36-45</v>
      </c>
      <c r="R2045" s="24">
        <f t="shared" si="78"/>
        <v>0.36803457687100172</v>
      </c>
    </row>
    <row r="2046" spans="13:18">
      <c r="M2046">
        <v>12</v>
      </c>
      <c r="N2046" s="1">
        <v>44</v>
      </c>
      <c r="O2046">
        <f t="shared" si="80"/>
        <v>200000</v>
      </c>
      <c r="P2046" t="str">
        <f t="shared" si="79"/>
        <v>1244200000</v>
      </c>
      <c r="Q2046" t="str">
        <f>VLOOKUP(N2046,'Base rates'!$F$2:$H$1126,3,FALSE)</f>
        <v>36-45</v>
      </c>
      <c r="R2046" s="24">
        <f t="shared" si="78"/>
        <v>0.36803457687100172</v>
      </c>
    </row>
    <row r="2047" spans="13:18">
      <c r="M2047">
        <v>12</v>
      </c>
      <c r="N2047" s="1">
        <v>45</v>
      </c>
      <c r="O2047">
        <f t="shared" si="80"/>
        <v>200000</v>
      </c>
      <c r="P2047" t="str">
        <f t="shared" si="79"/>
        <v>1245200000</v>
      </c>
      <c r="Q2047" t="str">
        <f>VLOOKUP(N2047,'Base rates'!$F$2:$H$1126,3,FALSE)</f>
        <v>36-45</v>
      </c>
      <c r="R2047" s="24">
        <f t="shared" si="78"/>
        <v>0.36803457687100172</v>
      </c>
    </row>
    <row r="2048" spans="13:18">
      <c r="M2048">
        <v>12</v>
      </c>
      <c r="N2048" s="1">
        <v>46</v>
      </c>
      <c r="O2048">
        <f t="shared" si="80"/>
        <v>200000</v>
      </c>
      <c r="P2048" t="str">
        <f t="shared" si="79"/>
        <v>1246200000</v>
      </c>
      <c r="Q2048" t="str">
        <f>VLOOKUP(N2048,'Base rates'!$F$2:$H$1126,3,FALSE)</f>
        <v>46-50</v>
      </c>
      <c r="R2048" s="24">
        <f t="shared" si="78"/>
        <v>0.30497202900115017</v>
      </c>
    </row>
    <row r="2049" spans="13:18">
      <c r="M2049">
        <v>12</v>
      </c>
      <c r="N2049" s="1">
        <v>47</v>
      </c>
      <c r="O2049">
        <f t="shared" si="80"/>
        <v>200000</v>
      </c>
      <c r="P2049" t="str">
        <f t="shared" si="79"/>
        <v>1247200000</v>
      </c>
      <c r="Q2049" t="str">
        <f>VLOOKUP(N2049,'Base rates'!$F$2:$H$1126,3,FALSE)</f>
        <v>46-50</v>
      </c>
      <c r="R2049" s="24">
        <f t="shared" si="78"/>
        <v>0.30497202900115017</v>
      </c>
    </row>
    <row r="2050" spans="13:18">
      <c r="M2050">
        <v>12</v>
      </c>
      <c r="N2050" s="1">
        <v>48</v>
      </c>
      <c r="O2050">
        <f t="shared" si="80"/>
        <v>200000</v>
      </c>
      <c r="P2050" t="str">
        <f t="shared" si="79"/>
        <v>1248200000</v>
      </c>
      <c r="Q2050" t="str">
        <f>VLOOKUP(N2050,'Base rates'!$F$2:$H$1126,3,FALSE)</f>
        <v>46-50</v>
      </c>
      <c r="R2050" s="24">
        <f t="shared" si="78"/>
        <v>0.30497202900115017</v>
      </c>
    </row>
    <row r="2051" spans="13:18">
      <c r="M2051">
        <v>12</v>
      </c>
      <c r="N2051" s="1">
        <v>49</v>
      </c>
      <c r="O2051">
        <f t="shared" si="80"/>
        <v>200000</v>
      </c>
      <c r="P2051" t="str">
        <f t="shared" si="79"/>
        <v>1249200000</v>
      </c>
      <c r="Q2051" t="str">
        <f>VLOOKUP(N2051,'Base rates'!$F$2:$H$1126,3,FALSE)</f>
        <v>46-50</v>
      </c>
      <c r="R2051" s="24">
        <f t="shared" ref="R2051:R2114" si="81">VLOOKUP(M2051&amp;O2051&amp;Q2051,$W$2:$X$694,2,FALSE)</f>
        <v>0.30497202900115017</v>
      </c>
    </row>
    <row r="2052" spans="13:18">
      <c r="M2052">
        <v>12</v>
      </c>
      <c r="N2052" s="1">
        <v>50</v>
      </c>
      <c r="O2052">
        <f t="shared" si="80"/>
        <v>200000</v>
      </c>
      <c r="P2052" t="str">
        <f t="shared" ref="P2052:P2115" si="82">M2052&amp;N2052&amp;O2052</f>
        <v>1250200000</v>
      </c>
      <c r="Q2052" t="str">
        <f>VLOOKUP(N2052,'Base rates'!$F$2:$H$1126,3,FALSE)</f>
        <v>46-50</v>
      </c>
      <c r="R2052" s="24">
        <f t="shared" si="81"/>
        <v>0.30497202900115017</v>
      </c>
    </row>
    <row r="2053" spans="13:18">
      <c r="M2053">
        <v>12</v>
      </c>
      <c r="N2053" s="1">
        <v>51</v>
      </c>
      <c r="O2053">
        <f t="shared" si="80"/>
        <v>200000</v>
      </c>
      <c r="P2053" t="str">
        <f t="shared" si="82"/>
        <v>1251200000</v>
      </c>
      <c r="Q2053" t="str">
        <f>VLOOKUP(N2053,'Base rates'!$F$2:$H$1126,3,FALSE)</f>
        <v>51-55</v>
      </c>
      <c r="R2053" s="24">
        <f t="shared" si="81"/>
        <v>0.20280044937083785</v>
      </c>
    </row>
    <row r="2054" spans="13:18">
      <c r="M2054">
        <v>12</v>
      </c>
      <c r="N2054" s="1">
        <v>52</v>
      </c>
      <c r="O2054">
        <f t="shared" si="80"/>
        <v>200000</v>
      </c>
      <c r="P2054" t="str">
        <f t="shared" si="82"/>
        <v>1252200000</v>
      </c>
      <c r="Q2054" t="str">
        <f>VLOOKUP(N2054,'Base rates'!$F$2:$H$1126,3,FALSE)</f>
        <v>51-55</v>
      </c>
      <c r="R2054" s="24">
        <f t="shared" si="81"/>
        <v>0.20280044937083785</v>
      </c>
    </row>
    <row r="2055" spans="13:18">
      <c r="M2055">
        <v>12</v>
      </c>
      <c r="N2055" s="1">
        <v>53</v>
      </c>
      <c r="O2055">
        <f t="shared" si="80"/>
        <v>200000</v>
      </c>
      <c r="P2055" t="str">
        <f t="shared" si="82"/>
        <v>1253200000</v>
      </c>
      <c r="Q2055" t="str">
        <f>VLOOKUP(N2055,'Base rates'!$F$2:$H$1126,3,FALSE)</f>
        <v>51-55</v>
      </c>
      <c r="R2055" s="24">
        <f t="shared" si="81"/>
        <v>0.20280044937083785</v>
      </c>
    </row>
    <row r="2056" spans="13:18">
      <c r="M2056">
        <v>12</v>
      </c>
      <c r="N2056" s="1">
        <v>54</v>
      </c>
      <c r="O2056">
        <f t="shared" si="80"/>
        <v>200000</v>
      </c>
      <c r="P2056" t="str">
        <f t="shared" si="82"/>
        <v>1254200000</v>
      </c>
      <c r="Q2056" t="str">
        <f>VLOOKUP(N2056,'Base rates'!$F$2:$H$1126,3,FALSE)</f>
        <v>51-55</v>
      </c>
      <c r="R2056" s="24">
        <f t="shared" si="81"/>
        <v>0.20280044937083785</v>
      </c>
    </row>
    <row r="2057" spans="13:18">
      <c r="M2057">
        <v>12</v>
      </c>
      <c r="N2057" s="1">
        <v>55</v>
      </c>
      <c r="O2057">
        <f t="shared" si="80"/>
        <v>200000</v>
      </c>
      <c r="P2057" t="str">
        <f t="shared" si="82"/>
        <v>1255200000</v>
      </c>
      <c r="Q2057" t="str">
        <f>VLOOKUP(N2057,'Base rates'!$F$2:$H$1126,3,FALSE)</f>
        <v>51-55</v>
      </c>
      <c r="R2057" s="24">
        <f t="shared" si="81"/>
        <v>0.20280044937083785</v>
      </c>
    </row>
    <row r="2058" spans="13:18">
      <c r="M2058">
        <v>12</v>
      </c>
      <c r="N2058" s="1">
        <v>56</v>
      </c>
      <c r="O2058">
        <f t="shared" si="80"/>
        <v>200000</v>
      </c>
      <c r="P2058" t="str">
        <f t="shared" si="82"/>
        <v>1256200000</v>
      </c>
      <c r="Q2058" t="str">
        <f>VLOOKUP(N2058,'Base rates'!$F$2:$H$1126,3,FALSE)</f>
        <v>56-60</v>
      </c>
      <c r="R2058" s="24">
        <f t="shared" si="81"/>
        <v>0.13099184437414546</v>
      </c>
    </row>
    <row r="2059" spans="13:18">
      <c r="M2059">
        <v>12</v>
      </c>
      <c r="N2059" s="1">
        <v>57</v>
      </c>
      <c r="O2059">
        <f t="shared" si="80"/>
        <v>200000</v>
      </c>
      <c r="P2059" t="str">
        <f t="shared" si="82"/>
        <v>1257200000</v>
      </c>
      <c r="Q2059" t="str">
        <f>VLOOKUP(N2059,'Base rates'!$F$2:$H$1126,3,FALSE)</f>
        <v>56-60</v>
      </c>
      <c r="R2059" s="24">
        <f t="shared" si="81"/>
        <v>0.13099184437414546</v>
      </c>
    </row>
    <row r="2060" spans="13:18">
      <c r="M2060">
        <v>12</v>
      </c>
      <c r="N2060" s="1">
        <v>58</v>
      </c>
      <c r="O2060">
        <f t="shared" si="80"/>
        <v>200000</v>
      </c>
      <c r="P2060" t="str">
        <f t="shared" si="82"/>
        <v>1258200000</v>
      </c>
      <c r="Q2060" t="str">
        <f>VLOOKUP(N2060,'Base rates'!$F$2:$H$1126,3,FALSE)</f>
        <v>56-60</v>
      </c>
      <c r="R2060" s="24">
        <f t="shared" si="81"/>
        <v>0.13099184437414546</v>
      </c>
    </row>
    <row r="2061" spans="13:18">
      <c r="M2061">
        <v>12</v>
      </c>
      <c r="N2061" s="1">
        <v>59</v>
      </c>
      <c r="O2061">
        <f t="shared" si="80"/>
        <v>200000</v>
      </c>
      <c r="P2061" t="str">
        <f t="shared" si="82"/>
        <v>1259200000</v>
      </c>
      <c r="Q2061" t="str">
        <f>VLOOKUP(N2061,'Base rates'!$F$2:$H$1126,3,FALSE)</f>
        <v>56-60</v>
      </c>
      <c r="R2061" s="24">
        <f t="shared" si="81"/>
        <v>0.13099184437414546</v>
      </c>
    </row>
    <row r="2062" spans="13:18">
      <c r="M2062">
        <v>12</v>
      </c>
      <c r="N2062" s="1">
        <v>60</v>
      </c>
      <c r="O2062">
        <f t="shared" si="80"/>
        <v>200000</v>
      </c>
      <c r="P2062" t="str">
        <f t="shared" si="82"/>
        <v>1260200000</v>
      </c>
      <c r="Q2062" t="str">
        <f>VLOOKUP(N2062,'Base rates'!$F$2:$H$1126,3,FALSE)</f>
        <v>56-60</v>
      </c>
      <c r="R2062" s="24">
        <f t="shared" si="81"/>
        <v>0.13099184437414546</v>
      </c>
    </row>
    <row r="2063" spans="13:18">
      <c r="M2063">
        <v>12</v>
      </c>
      <c r="N2063" s="1">
        <v>61</v>
      </c>
      <c r="O2063">
        <f t="shared" si="80"/>
        <v>200000</v>
      </c>
      <c r="P2063" t="str">
        <f t="shared" si="82"/>
        <v>1261200000</v>
      </c>
      <c r="Q2063" t="str">
        <f>VLOOKUP(N2063,'Base rates'!$F$2:$H$1126,3,FALSE)</f>
        <v>61-65</v>
      </c>
      <c r="R2063" s="24">
        <f t="shared" si="81"/>
        <v>0.10972935313642074</v>
      </c>
    </row>
    <row r="2064" spans="13:18">
      <c r="M2064">
        <v>12</v>
      </c>
      <c r="N2064" s="1">
        <v>62</v>
      </c>
      <c r="O2064">
        <f t="shared" si="80"/>
        <v>200000</v>
      </c>
      <c r="P2064" t="str">
        <f t="shared" si="82"/>
        <v>1262200000</v>
      </c>
      <c r="Q2064" t="str">
        <f>VLOOKUP(N2064,'Base rates'!$F$2:$H$1126,3,FALSE)</f>
        <v>61-65</v>
      </c>
      <c r="R2064" s="24">
        <f t="shared" si="81"/>
        <v>0.10972935313642074</v>
      </c>
    </row>
    <row r="2065" spans="13:18">
      <c r="M2065">
        <v>12</v>
      </c>
      <c r="N2065" s="1">
        <v>63</v>
      </c>
      <c r="O2065">
        <f t="shared" si="80"/>
        <v>200000</v>
      </c>
      <c r="P2065" t="str">
        <f t="shared" si="82"/>
        <v>1263200000</v>
      </c>
      <c r="Q2065" t="str">
        <f>VLOOKUP(N2065,'Base rates'!$F$2:$H$1126,3,FALSE)</f>
        <v>61-65</v>
      </c>
      <c r="R2065" s="24">
        <f t="shared" si="81"/>
        <v>0.10972935313642074</v>
      </c>
    </row>
    <row r="2066" spans="13:18">
      <c r="M2066">
        <v>12</v>
      </c>
      <c r="N2066" s="1">
        <v>64</v>
      </c>
      <c r="O2066">
        <f t="shared" si="80"/>
        <v>200000</v>
      </c>
      <c r="P2066" t="str">
        <f t="shared" si="82"/>
        <v>1264200000</v>
      </c>
      <c r="Q2066" t="str">
        <f>VLOOKUP(N2066,'Base rates'!$F$2:$H$1126,3,FALSE)</f>
        <v>61-65</v>
      </c>
      <c r="R2066" s="24">
        <f t="shared" si="81"/>
        <v>0.10972935313642074</v>
      </c>
    </row>
    <row r="2067" spans="13:18">
      <c r="M2067">
        <v>12</v>
      </c>
      <c r="N2067" s="1">
        <v>65</v>
      </c>
      <c r="O2067">
        <f t="shared" si="80"/>
        <v>200000</v>
      </c>
      <c r="P2067" t="str">
        <f t="shared" si="82"/>
        <v>1265200000</v>
      </c>
      <c r="Q2067" t="str">
        <f>VLOOKUP(N2067,'Base rates'!$F$2:$H$1126,3,FALSE)</f>
        <v>61-65</v>
      </c>
      <c r="R2067" s="24">
        <f t="shared" si="81"/>
        <v>0.10972935313642074</v>
      </c>
    </row>
    <row r="2068" spans="13:18">
      <c r="M2068">
        <v>12</v>
      </c>
      <c r="N2068" s="1">
        <v>66</v>
      </c>
      <c r="O2068">
        <f t="shared" si="80"/>
        <v>200000</v>
      </c>
      <c r="P2068" t="str">
        <f t="shared" si="82"/>
        <v>1266200000</v>
      </c>
      <c r="Q2068" t="str">
        <f>VLOOKUP(N2068,'Base rates'!$F$2:$H$1126,3,FALSE)</f>
        <v>66-70</v>
      </c>
      <c r="R2068" s="24">
        <f t="shared" si="81"/>
        <v>9.3170304140374305E-2</v>
      </c>
    </row>
    <row r="2069" spans="13:18">
      <c r="M2069">
        <v>12</v>
      </c>
      <c r="N2069" s="1">
        <v>67</v>
      </c>
      <c r="O2069">
        <f t="shared" si="80"/>
        <v>200000</v>
      </c>
      <c r="P2069" t="str">
        <f t="shared" si="82"/>
        <v>1267200000</v>
      </c>
      <c r="Q2069" t="str">
        <f>VLOOKUP(N2069,'Base rates'!$F$2:$H$1126,3,FALSE)</f>
        <v>66-70</v>
      </c>
      <c r="R2069" s="24">
        <f t="shared" si="81"/>
        <v>9.3170304140374305E-2</v>
      </c>
    </row>
    <row r="2070" spans="13:18">
      <c r="M2070">
        <v>12</v>
      </c>
      <c r="N2070" s="1">
        <v>68</v>
      </c>
      <c r="O2070">
        <f t="shared" si="80"/>
        <v>200000</v>
      </c>
      <c r="P2070" t="str">
        <f t="shared" si="82"/>
        <v>1268200000</v>
      </c>
      <c r="Q2070" t="str">
        <f>VLOOKUP(N2070,'Base rates'!$F$2:$H$1126,3,FALSE)</f>
        <v>66-70</v>
      </c>
      <c r="R2070" s="24">
        <f t="shared" si="81"/>
        <v>9.3170304140374305E-2</v>
      </c>
    </row>
    <row r="2071" spans="13:18">
      <c r="M2071">
        <v>12</v>
      </c>
      <c r="N2071" s="1">
        <v>69</v>
      </c>
      <c r="O2071">
        <f t="shared" si="80"/>
        <v>200000</v>
      </c>
      <c r="P2071" t="str">
        <f t="shared" si="82"/>
        <v>1269200000</v>
      </c>
      <c r="Q2071" t="str">
        <f>VLOOKUP(N2071,'Base rates'!$F$2:$H$1126,3,FALSE)</f>
        <v>66-70</v>
      </c>
      <c r="R2071" s="24">
        <f t="shared" si="81"/>
        <v>9.3170304140374305E-2</v>
      </c>
    </row>
    <row r="2072" spans="13:18">
      <c r="M2072">
        <v>12</v>
      </c>
      <c r="N2072" s="1">
        <v>70</v>
      </c>
      <c r="O2072">
        <f t="shared" si="80"/>
        <v>200000</v>
      </c>
      <c r="P2072" t="str">
        <f t="shared" si="82"/>
        <v>1270200000</v>
      </c>
      <c r="Q2072" t="str">
        <f>VLOOKUP(N2072,'Base rates'!$F$2:$H$1126,3,FALSE)</f>
        <v>66-70</v>
      </c>
      <c r="R2072" s="24">
        <f t="shared" si="81"/>
        <v>9.3170304140374305E-2</v>
      </c>
    </row>
    <row r="2073" spans="13:18">
      <c r="M2073">
        <v>12</v>
      </c>
      <c r="N2073" s="1">
        <v>71</v>
      </c>
      <c r="O2073">
        <f t="shared" si="80"/>
        <v>200000</v>
      </c>
      <c r="P2073" t="str">
        <f t="shared" si="82"/>
        <v>1271200000</v>
      </c>
      <c r="Q2073" t="str">
        <f>VLOOKUP(N2073,'Base rates'!$F$2:$H$1126,3,FALSE)</f>
        <v>71-75</v>
      </c>
      <c r="R2073" s="24">
        <f t="shared" si="81"/>
        <v>7.9698472269416176E-2</v>
      </c>
    </row>
    <row r="2074" spans="13:18">
      <c r="M2074">
        <v>12</v>
      </c>
      <c r="N2074" s="1">
        <v>72</v>
      </c>
      <c r="O2074">
        <f t="shared" ref="O2074:O2137" si="83">O$1752+50000</f>
        <v>200000</v>
      </c>
      <c r="P2074" t="str">
        <f t="shared" si="82"/>
        <v>1272200000</v>
      </c>
      <c r="Q2074" t="str">
        <f>VLOOKUP(N2074,'Base rates'!$F$2:$H$1126,3,FALSE)</f>
        <v>71-75</v>
      </c>
      <c r="R2074" s="24">
        <f t="shared" si="81"/>
        <v>7.9698472269416176E-2</v>
      </c>
    </row>
    <row r="2075" spans="13:18">
      <c r="M2075">
        <v>12</v>
      </c>
      <c r="N2075" s="1">
        <v>73</v>
      </c>
      <c r="O2075">
        <f t="shared" si="83"/>
        <v>200000</v>
      </c>
      <c r="P2075" t="str">
        <f t="shared" si="82"/>
        <v>1273200000</v>
      </c>
      <c r="Q2075" t="str">
        <f>VLOOKUP(N2075,'Base rates'!$F$2:$H$1126,3,FALSE)</f>
        <v>71-75</v>
      </c>
      <c r="R2075" s="24">
        <f t="shared" si="81"/>
        <v>7.9698472269416176E-2</v>
      </c>
    </row>
    <row r="2076" spans="13:18">
      <c r="M2076">
        <v>12</v>
      </c>
      <c r="N2076" s="1">
        <v>74</v>
      </c>
      <c r="O2076">
        <f t="shared" si="83"/>
        <v>200000</v>
      </c>
      <c r="P2076" t="str">
        <f t="shared" si="82"/>
        <v>1274200000</v>
      </c>
      <c r="Q2076" t="str">
        <f>VLOOKUP(N2076,'Base rates'!$F$2:$H$1126,3,FALSE)</f>
        <v>71-75</v>
      </c>
      <c r="R2076" s="24">
        <f t="shared" si="81"/>
        <v>7.9698472269416176E-2</v>
      </c>
    </row>
    <row r="2077" spans="13:18">
      <c r="M2077">
        <v>12</v>
      </c>
      <c r="N2077" s="1">
        <v>75</v>
      </c>
      <c r="O2077">
        <f t="shared" si="83"/>
        <v>200000</v>
      </c>
      <c r="P2077" t="str">
        <f t="shared" si="82"/>
        <v>1275200000</v>
      </c>
      <c r="Q2077" t="str">
        <f>VLOOKUP(N2077,'Base rates'!$F$2:$H$1126,3,FALSE)</f>
        <v>71-75</v>
      </c>
      <c r="R2077" s="24">
        <f t="shared" si="81"/>
        <v>7.9698472269416176E-2</v>
      </c>
    </row>
    <row r="2078" spans="13:18">
      <c r="M2078">
        <v>12</v>
      </c>
      <c r="N2078" s="1">
        <v>76</v>
      </c>
      <c r="O2078">
        <f t="shared" si="83"/>
        <v>200000</v>
      </c>
      <c r="P2078" t="str">
        <f t="shared" si="82"/>
        <v>1276200000</v>
      </c>
      <c r="Q2078" t="str">
        <f>VLOOKUP(N2078,'Base rates'!$F$2:$H$1126,3,FALSE)</f>
        <v>76-80</v>
      </c>
      <c r="R2078" s="24">
        <f t="shared" si="81"/>
        <v>6.6887750921618139E-2</v>
      </c>
    </row>
    <row r="2079" spans="13:18">
      <c r="M2079">
        <v>12</v>
      </c>
      <c r="N2079" s="1">
        <v>77</v>
      </c>
      <c r="O2079">
        <f t="shared" si="83"/>
        <v>200000</v>
      </c>
      <c r="P2079" t="str">
        <f t="shared" si="82"/>
        <v>1277200000</v>
      </c>
      <c r="Q2079" t="str">
        <f>VLOOKUP(N2079,'Base rates'!$F$2:$H$1126,3,FALSE)</f>
        <v>76-80</v>
      </c>
      <c r="R2079" s="24">
        <f t="shared" si="81"/>
        <v>6.6887750921618139E-2</v>
      </c>
    </row>
    <row r="2080" spans="13:18">
      <c r="M2080">
        <v>12</v>
      </c>
      <c r="N2080" s="1">
        <v>78</v>
      </c>
      <c r="O2080">
        <f t="shared" si="83"/>
        <v>200000</v>
      </c>
      <c r="P2080" t="str">
        <f t="shared" si="82"/>
        <v>1278200000</v>
      </c>
      <c r="Q2080" t="str">
        <f>VLOOKUP(N2080,'Base rates'!$F$2:$H$1126,3,FALSE)</f>
        <v>76-80</v>
      </c>
      <c r="R2080" s="24">
        <f t="shared" si="81"/>
        <v>6.6887750921618139E-2</v>
      </c>
    </row>
    <row r="2081" spans="13:18">
      <c r="M2081">
        <v>12</v>
      </c>
      <c r="N2081" s="1">
        <v>79</v>
      </c>
      <c r="O2081">
        <f t="shared" si="83"/>
        <v>200000</v>
      </c>
      <c r="P2081" t="str">
        <f t="shared" si="82"/>
        <v>1279200000</v>
      </c>
      <c r="Q2081" t="str">
        <f>VLOOKUP(N2081,'Base rates'!$F$2:$H$1126,3,FALSE)</f>
        <v>76-80</v>
      </c>
      <c r="R2081" s="24">
        <f t="shared" si="81"/>
        <v>6.6887750921618139E-2</v>
      </c>
    </row>
    <row r="2082" spans="13:18">
      <c r="M2082">
        <v>12</v>
      </c>
      <c r="N2082" s="1">
        <v>80</v>
      </c>
      <c r="O2082">
        <f t="shared" si="83"/>
        <v>200000</v>
      </c>
      <c r="P2082" t="str">
        <f t="shared" si="82"/>
        <v>1280200000</v>
      </c>
      <c r="Q2082" t="str">
        <f>VLOOKUP(N2082,'Base rates'!$F$2:$H$1126,3,FALSE)</f>
        <v>76-80</v>
      </c>
      <c r="R2082" s="24">
        <f t="shared" si="81"/>
        <v>6.6887750921618139E-2</v>
      </c>
    </row>
    <row r="2083" spans="13:18">
      <c r="M2083">
        <v>12</v>
      </c>
      <c r="N2083" s="1">
        <v>81</v>
      </c>
      <c r="O2083">
        <f t="shared" si="83"/>
        <v>200000</v>
      </c>
      <c r="P2083" t="str">
        <f t="shared" si="82"/>
        <v>1281200000</v>
      </c>
      <c r="Q2083" t="str">
        <f>VLOOKUP(N2083,'Base rates'!$F$2:$H$1126,3,FALSE)</f>
        <v>&gt;80</v>
      </c>
      <c r="R2083" s="24">
        <f t="shared" si="81"/>
        <v>5.7770747725563898E-2</v>
      </c>
    </row>
    <row r="2084" spans="13:18">
      <c r="M2084">
        <v>12</v>
      </c>
      <c r="N2084" s="1">
        <v>82</v>
      </c>
      <c r="O2084">
        <f t="shared" si="83"/>
        <v>200000</v>
      </c>
      <c r="P2084" t="str">
        <f t="shared" si="82"/>
        <v>1282200000</v>
      </c>
      <c r="Q2084" t="str">
        <f>VLOOKUP(N2084,'Base rates'!$F$2:$H$1126,3,FALSE)</f>
        <v>&gt;80</v>
      </c>
      <c r="R2084" s="24">
        <f t="shared" si="81"/>
        <v>5.7770747725563898E-2</v>
      </c>
    </row>
    <row r="2085" spans="13:18">
      <c r="M2085">
        <v>12</v>
      </c>
      <c r="N2085" s="1">
        <v>83</v>
      </c>
      <c r="O2085">
        <f t="shared" si="83"/>
        <v>200000</v>
      </c>
      <c r="P2085" t="str">
        <f t="shared" si="82"/>
        <v>1283200000</v>
      </c>
      <c r="Q2085" t="str">
        <f>VLOOKUP(N2085,'Base rates'!$F$2:$H$1126,3,FALSE)</f>
        <v>&gt;80</v>
      </c>
      <c r="R2085" s="24">
        <f t="shared" si="81"/>
        <v>5.7770747725563898E-2</v>
      </c>
    </row>
    <row r="2086" spans="13:18">
      <c r="M2086">
        <v>12</v>
      </c>
      <c r="N2086" s="1">
        <v>84</v>
      </c>
      <c r="O2086">
        <f t="shared" si="83"/>
        <v>200000</v>
      </c>
      <c r="P2086" t="str">
        <f t="shared" si="82"/>
        <v>1284200000</v>
      </c>
      <c r="Q2086" t="str">
        <f>VLOOKUP(N2086,'Base rates'!$F$2:$H$1126,3,FALSE)</f>
        <v>&gt;80</v>
      </c>
      <c r="R2086" s="24">
        <f t="shared" si="81"/>
        <v>5.7770747725563898E-2</v>
      </c>
    </row>
    <row r="2087" spans="13:18">
      <c r="M2087">
        <v>12</v>
      </c>
      <c r="N2087" s="1">
        <v>85</v>
      </c>
      <c r="O2087">
        <f t="shared" si="83"/>
        <v>200000</v>
      </c>
      <c r="P2087" t="str">
        <f t="shared" si="82"/>
        <v>1285200000</v>
      </c>
      <c r="Q2087" t="str">
        <f>VLOOKUP(N2087,'Base rates'!$F$2:$H$1126,3,FALSE)</f>
        <v>&gt;80</v>
      </c>
      <c r="R2087" s="24">
        <f t="shared" si="81"/>
        <v>5.7770747725563898E-2</v>
      </c>
    </row>
    <row r="2088" spans="13:18">
      <c r="M2088">
        <v>12</v>
      </c>
      <c r="N2088" s="1">
        <v>86</v>
      </c>
      <c r="O2088">
        <f t="shared" si="83"/>
        <v>200000</v>
      </c>
      <c r="P2088" t="str">
        <f t="shared" si="82"/>
        <v>1286200000</v>
      </c>
      <c r="Q2088" t="str">
        <f>VLOOKUP(N2088,'Base rates'!$F$2:$H$1126,3,FALSE)</f>
        <v>&gt;80</v>
      </c>
      <c r="R2088" s="24">
        <f t="shared" si="81"/>
        <v>5.7770747725563898E-2</v>
      </c>
    </row>
    <row r="2089" spans="13:18">
      <c r="M2089">
        <v>12</v>
      </c>
      <c r="N2089" s="1">
        <v>87</v>
      </c>
      <c r="O2089">
        <f t="shared" si="83"/>
        <v>200000</v>
      </c>
      <c r="P2089" t="str">
        <f t="shared" si="82"/>
        <v>1287200000</v>
      </c>
      <c r="Q2089" t="str">
        <f>VLOOKUP(N2089,'Base rates'!$F$2:$H$1126,3,FALSE)</f>
        <v>&gt;80</v>
      </c>
      <c r="R2089" s="24">
        <f t="shared" si="81"/>
        <v>5.7770747725563898E-2</v>
      </c>
    </row>
    <row r="2090" spans="13:18">
      <c r="M2090">
        <v>12</v>
      </c>
      <c r="N2090" s="1">
        <v>88</v>
      </c>
      <c r="O2090">
        <f t="shared" si="83"/>
        <v>200000</v>
      </c>
      <c r="P2090" t="str">
        <f t="shared" si="82"/>
        <v>1288200000</v>
      </c>
      <c r="Q2090" t="str">
        <f>VLOOKUP(N2090,'Base rates'!$F$2:$H$1126,3,FALSE)</f>
        <v>&gt;80</v>
      </c>
      <c r="R2090" s="24">
        <f t="shared" si="81"/>
        <v>5.7770747725563898E-2</v>
      </c>
    </row>
    <row r="2091" spans="13:18">
      <c r="M2091">
        <v>12</v>
      </c>
      <c r="N2091" s="1">
        <v>89</v>
      </c>
      <c r="O2091">
        <f t="shared" si="83"/>
        <v>200000</v>
      </c>
      <c r="P2091" t="str">
        <f t="shared" si="82"/>
        <v>1289200000</v>
      </c>
      <c r="Q2091" t="str">
        <f>VLOOKUP(N2091,'Base rates'!$F$2:$H$1126,3,FALSE)</f>
        <v>&gt;80</v>
      </c>
      <c r="R2091" s="24">
        <f t="shared" si="81"/>
        <v>5.7770747725563898E-2</v>
      </c>
    </row>
    <row r="2092" spans="13:18">
      <c r="M2092">
        <v>12</v>
      </c>
      <c r="N2092" s="1">
        <v>90</v>
      </c>
      <c r="O2092">
        <f t="shared" si="83"/>
        <v>200000</v>
      </c>
      <c r="P2092" t="str">
        <f t="shared" si="82"/>
        <v>1290200000</v>
      </c>
      <c r="Q2092" t="str">
        <f>VLOOKUP(N2092,'Base rates'!$F$2:$H$1126,3,FALSE)</f>
        <v>&gt;80</v>
      </c>
      <c r="R2092" s="24">
        <f t="shared" si="81"/>
        <v>5.7770747725563898E-2</v>
      </c>
    </row>
    <row r="2093" spans="13:18">
      <c r="M2093">
        <v>12</v>
      </c>
      <c r="N2093" s="1">
        <v>91</v>
      </c>
      <c r="O2093">
        <f t="shared" si="83"/>
        <v>200000</v>
      </c>
      <c r="P2093" t="str">
        <f t="shared" si="82"/>
        <v>1291200000</v>
      </c>
      <c r="Q2093" t="str">
        <f>VLOOKUP(N2093,'Base rates'!$F$2:$H$1126,3,FALSE)</f>
        <v>&gt;80</v>
      </c>
      <c r="R2093" s="24">
        <f t="shared" si="81"/>
        <v>5.7770747725563898E-2</v>
      </c>
    </row>
    <row r="2094" spans="13:18">
      <c r="M2094">
        <v>12</v>
      </c>
      <c r="N2094" s="1">
        <v>92</v>
      </c>
      <c r="O2094">
        <f t="shared" si="83"/>
        <v>200000</v>
      </c>
      <c r="P2094" t="str">
        <f t="shared" si="82"/>
        <v>1292200000</v>
      </c>
      <c r="Q2094" t="str">
        <f>VLOOKUP(N2094,'Base rates'!$F$2:$H$1126,3,FALSE)</f>
        <v>&gt;80</v>
      </c>
      <c r="R2094" s="24">
        <f t="shared" si="81"/>
        <v>5.7770747725563898E-2</v>
      </c>
    </row>
    <row r="2095" spans="13:18">
      <c r="M2095">
        <v>12</v>
      </c>
      <c r="N2095" s="1">
        <v>93</v>
      </c>
      <c r="O2095">
        <f t="shared" si="83"/>
        <v>200000</v>
      </c>
      <c r="P2095" t="str">
        <f t="shared" si="82"/>
        <v>1293200000</v>
      </c>
      <c r="Q2095" t="str">
        <f>VLOOKUP(N2095,'Base rates'!$F$2:$H$1126,3,FALSE)</f>
        <v>&gt;80</v>
      </c>
      <c r="R2095" s="24">
        <f t="shared" si="81"/>
        <v>5.7770747725563898E-2</v>
      </c>
    </row>
    <row r="2096" spans="13:18">
      <c r="M2096">
        <v>12</v>
      </c>
      <c r="N2096" s="1">
        <v>94</v>
      </c>
      <c r="O2096">
        <f t="shared" si="83"/>
        <v>200000</v>
      </c>
      <c r="P2096" t="str">
        <f t="shared" si="82"/>
        <v>1294200000</v>
      </c>
      <c r="Q2096" t="str">
        <f>VLOOKUP(N2096,'Base rates'!$F$2:$H$1126,3,FALSE)</f>
        <v>&gt;80</v>
      </c>
      <c r="R2096" s="24">
        <f t="shared" si="81"/>
        <v>5.7770747725563898E-2</v>
      </c>
    </row>
    <row r="2097" spans="13:18">
      <c r="M2097">
        <v>12</v>
      </c>
      <c r="N2097" s="1">
        <v>95</v>
      </c>
      <c r="O2097">
        <f t="shared" si="83"/>
        <v>200000</v>
      </c>
      <c r="P2097" t="str">
        <f t="shared" si="82"/>
        <v>1295200000</v>
      </c>
      <c r="Q2097" t="str">
        <f>VLOOKUP(N2097,'Base rates'!$F$2:$H$1126,3,FALSE)</f>
        <v>&gt;80</v>
      </c>
      <c r="R2097" s="24">
        <f t="shared" si="81"/>
        <v>5.7770747725563898E-2</v>
      </c>
    </row>
    <row r="2098" spans="13:18">
      <c r="M2098">
        <v>12</v>
      </c>
      <c r="N2098" s="1">
        <v>96</v>
      </c>
      <c r="O2098">
        <f t="shared" si="83"/>
        <v>200000</v>
      </c>
      <c r="P2098" t="str">
        <f t="shared" si="82"/>
        <v>1296200000</v>
      </c>
      <c r="Q2098" t="str">
        <f>VLOOKUP(N2098,'Base rates'!$F$2:$H$1126,3,FALSE)</f>
        <v>&gt;80</v>
      </c>
      <c r="R2098" s="24">
        <f t="shared" si="81"/>
        <v>5.7770747725563898E-2</v>
      </c>
    </row>
    <row r="2099" spans="13:18">
      <c r="M2099">
        <v>12</v>
      </c>
      <c r="N2099" s="1">
        <v>97</v>
      </c>
      <c r="O2099">
        <f t="shared" si="83"/>
        <v>200000</v>
      </c>
      <c r="P2099" t="str">
        <f t="shared" si="82"/>
        <v>1297200000</v>
      </c>
      <c r="Q2099" t="str">
        <f>VLOOKUP(N2099,'Base rates'!$F$2:$H$1126,3,FALSE)</f>
        <v>&gt;80</v>
      </c>
      <c r="R2099" s="24">
        <f t="shared" si="81"/>
        <v>5.7770747725563898E-2</v>
      </c>
    </row>
    <row r="2100" spans="13:18">
      <c r="M2100">
        <v>12</v>
      </c>
      <c r="N2100" s="1">
        <v>98</v>
      </c>
      <c r="O2100">
        <f t="shared" si="83"/>
        <v>200000</v>
      </c>
      <c r="P2100" t="str">
        <f t="shared" si="82"/>
        <v>1298200000</v>
      </c>
      <c r="Q2100" t="str">
        <f>VLOOKUP(N2100,'Base rates'!$F$2:$H$1126,3,FALSE)</f>
        <v>&gt;80</v>
      </c>
      <c r="R2100" s="24">
        <f t="shared" si="81"/>
        <v>5.7770747725563898E-2</v>
      </c>
    </row>
    <row r="2101" spans="13:18">
      <c r="M2101">
        <v>12</v>
      </c>
      <c r="N2101" s="1">
        <v>99</v>
      </c>
      <c r="O2101">
        <f t="shared" si="83"/>
        <v>200000</v>
      </c>
      <c r="P2101" t="str">
        <f t="shared" si="82"/>
        <v>1299200000</v>
      </c>
      <c r="Q2101" t="str">
        <f>VLOOKUP(N2101,'Base rates'!$F$2:$H$1126,3,FALSE)</f>
        <v>&gt;80</v>
      </c>
      <c r="R2101" s="24">
        <f t="shared" si="81"/>
        <v>5.7770747725563898E-2</v>
      </c>
    </row>
    <row r="2102" spans="13:18">
      <c r="M2102">
        <v>12</v>
      </c>
      <c r="N2102" s="1">
        <v>100</v>
      </c>
      <c r="O2102">
        <f t="shared" si="83"/>
        <v>200000</v>
      </c>
      <c r="P2102" t="str">
        <f t="shared" si="82"/>
        <v>12100200000</v>
      </c>
      <c r="Q2102" t="str">
        <f>VLOOKUP(N2102,'Base rates'!$F$2:$H$1126,3,FALSE)</f>
        <v>&gt;80</v>
      </c>
      <c r="R2102" s="24">
        <f t="shared" si="81"/>
        <v>5.7770747725563898E-2</v>
      </c>
    </row>
    <row r="2103" spans="13:18">
      <c r="M2103">
        <v>12</v>
      </c>
      <c r="N2103" s="1">
        <v>101</v>
      </c>
      <c r="O2103">
        <f t="shared" si="83"/>
        <v>200000</v>
      </c>
      <c r="P2103" t="str">
        <f t="shared" si="82"/>
        <v>12101200000</v>
      </c>
      <c r="Q2103" t="str">
        <f>VLOOKUP(N2103,'Base rates'!$F$2:$H$1126,3,FALSE)</f>
        <v>&gt;80</v>
      </c>
      <c r="R2103" s="24">
        <f t="shared" si="81"/>
        <v>5.7770747725563898E-2</v>
      </c>
    </row>
    <row r="2104" spans="13:18">
      <c r="M2104">
        <v>12</v>
      </c>
      <c r="N2104" s="1">
        <v>102</v>
      </c>
      <c r="O2104">
        <f t="shared" si="83"/>
        <v>200000</v>
      </c>
      <c r="P2104" t="str">
        <f t="shared" si="82"/>
        <v>12102200000</v>
      </c>
      <c r="Q2104" t="str">
        <f>VLOOKUP(N2104,'Base rates'!$F$2:$H$1126,3,FALSE)</f>
        <v>&gt;80</v>
      </c>
      <c r="R2104" s="24">
        <f t="shared" si="81"/>
        <v>5.7770747725563898E-2</v>
      </c>
    </row>
    <row r="2105" spans="13:18">
      <c r="M2105">
        <v>12</v>
      </c>
      <c r="N2105" s="1">
        <v>103</v>
      </c>
      <c r="O2105">
        <f t="shared" si="83"/>
        <v>200000</v>
      </c>
      <c r="P2105" t="str">
        <f t="shared" si="82"/>
        <v>12103200000</v>
      </c>
      <c r="Q2105" t="str">
        <f>VLOOKUP(N2105,'Base rates'!$F$2:$H$1126,3,FALSE)</f>
        <v>&gt;80</v>
      </c>
      <c r="R2105" s="24">
        <f t="shared" si="81"/>
        <v>5.7770747725563898E-2</v>
      </c>
    </row>
    <row r="2106" spans="13:18">
      <c r="M2106">
        <v>12</v>
      </c>
      <c r="N2106" s="1">
        <v>104</v>
      </c>
      <c r="O2106">
        <f t="shared" si="83"/>
        <v>200000</v>
      </c>
      <c r="P2106" t="str">
        <f t="shared" si="82"/>
        <v>12104200000</v>
      </c>
      <c r="Q2106" t="str">
        <f>VLOOKUP(N2106,'Base rates'!$F$2:$H$1126,3,FALSE)</f>
        <v>&gt;80</v>
      </c>
      <c r="R2106" s="24">
        <f t="shared" si="81"/>
        <v>5.7770747725563898E-2</v>
      </c>
    </row>
    <row r="2107" spans="13:18">
      <c r="M2107">
        <v>12</v>
      </c>
      <c r="N2107" s="1">
        <v>105</v>
      </c>
      <c r="O2107">
        <f t="shared" si="83"/>
        <v>200000</v>
      </c>
      <c r="P2107" t="str">
        <f t="shared" si="82"/>
        <v>12105200000</v>
      </c>
      <c r="Q2107" t="str">
        <f>VLOOKUP(N2107,'Base rates'!$F$2:$H$1126,3,FALSE)</f>
        <v>&gt;80</v>
      </c>
      <c r="R2107" s="24">
        <f t="shared" si="81"/>
        <v>5.7770747725563898E-2</v>
      </c>
    </row>
    <row r="2108" spans="13:18">
      <c r="M2108">
        <v>12</v>
      </c>
      <c r="N2108" s="1">
        <v>106</v>
      </c>
      <c r="O2108">
        <f t="shared" si="83"/>
        <v>200000</v>
      </c>
      <c r="P2108" t="str">
        <f t="shared" si="82"/>
        <v>12106200000</v>
      </c>
      <c r="Q2108" t="str">
        <f>VLOOKUP(N2108,'Base rates'!$F$2:$H$1126,3,FALSE)</f>
        <v>&gt;80</v>
      </c>
      <c r="R2108" s="24">
        <f t="shared" si="81"/>
        <v>5.7770747725563898E-2</v>
      </c>
    </row>
    <row r="2109" spans="13:18">
      <c r="M2109">
        <v>12</v>
      </c>
      <c r="N2109" s="1">
        <v>107</v>
      </c>
      <c r="O2109">
        <f t="shared" si="83"/>
        <v>200000</v>
      </c>
      <c r="P2109" t="str">
        <f t="shared" si="82"/>
        <v>12107200000</v>
      </c>
      <c r="Q2109" t="str">
        <f>VLOOKUP(N2109,'Base rates'!$F$2:$H$1126,3,FALSE)</f>
        <v>&gt;80</v>
      </c>
      <c r="R2109" s="24">
        <f t="shared" si="81"/>
        <v>5.7770747725563898E-2</v>
      </c>
    </row>
    <row r="2110" spans="13:18">
      <c r="M2110">
        <v>12</v>
      </c>
      <c r="N2110" s="1">
        <v>108</v>
      </c>
      <c r="O2110">
        <f t="shared" si="83"/>
        <v>200000</v>
      </c>
      <c r="P2110" t="str">
        <f t="shared" si="82"/>
        <v>12108200000</v>
      </c>
      <c r="Q2110" t="str">
        <f>VLOOKUP(N2110,'Base rates'!$F$2:$H$1126,3,FALSE)</f>
        <v>&gt;80</v>
      </c>
      <c r="R2110" s="24">
        <f t="shared" si="81"/>
        <v>5.7770747725563898E-2</v>
      </c>
    </row>
    <row r="2111" spans="13:18">
      <c r="M2111">
        <v>12</v>
      </c>
      <c r="N2111" s="1">
        <v>109</v>
      </c>
      <c r="O2111">
        <f t="shared" si="83"/>
        <v>200000</v>
      </c>
      <c r="P2111" t="str">
        <f t="shared" si="82"/>
        <v>12109200000</v>
      </c>
      <c r="Q2111" t="str">
        <f>VLOOKUP(N2111,'Base rates'!$F$2:$H$1126,3,FALSE)</f>
        <v>&gt;80</v>
      </c>
      <c r="R2111" s="24">
        <f t="shared" si="81"/>
        <v>5.7770747725563898E-2</v>
      </c>
    </row>
    <row r="2112" spans="13:18">
      <c r="M2112">
        <v>12</v>
      </c>
      <c r="N2112" s="1">
        <v>110</v>
      </c>
      <c r="O2112">
        <f t="shared" si="83"/>
        <v>200000</v>
      </c>
      <c r="P2112" t="str">
        <f t="shared" si="82"/>
        <v>12110200000</v>
      </c>
      <c r="Q2112" t="str">
        <f>VLOOKUP(N2112,'Base rates'!$F$2:$H$1126,3,FALSE)</f>
        <v>&gt;80</v>
      </c>
      <c r="R2112" s="24">
        <f t="shared" si="81"/>
        <v>5.7770747725563898E-2</v>
      </c>
    </row>
    <row r="2113" spans="13:18">
      <c r="M2113">
        <v>12</v>
      </c>
      <c r="N2113" s="1">
        <v>111</v>
      </c>
      <c r="O2113">
        <f t="shared" si="83"/>
        <v>200000</v>
      </c>
      <c r="P2113" t="str">
        <f t="shared" si="82"/>
        <v>12111200000</v>
      </c>
      <c r="Q2113" t="str">
        <f>VLOOKUP(N2113,'Base rates'!$F$2:$H$1126,3,FALSE)</f>
        <v>&gt;80</v>
      </c>
      <c r="R2113" s="24">
        <f t="shared" si="81"/>
        <v>5.7770747725563898E-2</v>
      </c>
    </row>
    <row r="2114" spans="13:18">
      <c r="M2114">
        <v>12</v>
      </c>
      <c r="N2114" s="1">
        <v>112</v>
      </c>
      <c r="O2114">
        <f t="shared" si="83"/>
        <v>200000</v>
      </c>
      <c r="P2114" t="str">
        <f t="shared" si="82"/>
        <v>12112200000</v>
      </c>
      <c r="Q2114" t="str">
        <f>VLOOKUP(N2114,'Base rates'!$F$2:$H$1126,3,FALSE)</f>
        <v>&gt;80</v>
      </c>
      <c r="R2114" s="24">
        <f t="shared" si="81"/>
        <v>5.7770747725563898E-2</v>
      </c>
    </row>
    <row r="2115" spans="13:18">
      <c r="M2115">
        <v>12</v>
      </c>
      <c r="N2115" s="1">
        <v>113</v>
      </c>
      <c r="O2115">
        <f t="shared" si="83"/>
        <v>200000</v>
      </c>
      <c r="P2115" t="str">
        <f t="shared" si="82"/>
        <v>12113200000</v>
      </c>
      <c r="Q2115" t="str">
        <f>VLOOKUP(N2115,'Base rates'!$F$2:$H$1126,3,FALSE)</f>
        <v>&gt;80</v>
      </c>
      <c r="R2115" s="24">
        <f t="shared" ref="R2115:R2178" si="84">VLOOKUP(M2115&amp;O2115&amp;Q2115,$W$2:$X$694,2,FALSE)</f>
        <v>5.7770747725563898E-2</v>
      </c>
    </row>
    <row r="2116" spans="13:18">
      <c r="M2116">
        <v>12</v>
      </c>
      <c r="N2116" s="1">
        <v>114</v>
      </c>
      <c r="O2116">
        <f t="shared" si="83"/>
        <v>200000</v>
      </c>
      <c r="P2116" t="str">
        <f t="shared" ref="P2116:P2179" si="85">M2116&amp;N2116&amp;O2116</f>
        <v>12114200000</v>
      </c>
      <c r="Q2116" t="str">
        <f>VLOOKUP(N2116,'Base rates'!$F$2:$H$1126,3,FALSE)</f>
        <v>&gt;80</v>
      </c>
      <c r="R2116" s="24">
        <f t="shared" si="84"/>
        <v>5.7770747725563898E-2</v>
      </c>
    </row>
    <row r="2117" spans="13:18">
      <c r="M2117">
        <v>12</v>
      </c>
      <c r="N2117" s="1">
        <v>115</v>
      </c>
      <c r="O2117">
        <f t="shared" si="83"/>
        <v>200000</v>
      </c>
      <c r="P2117" t="str">
        <f t="shared" si="85"/>
        <v>12115200000</v>
      </c>
      <c r="Q2117" t="str">
        <f>VLOOKUP(N2117,'Base rates'!$F$2:$H$1126,3,FALSE)</f>
        <v>&gt;80</v>
      </c>
      <c r="R2117" s="24">
        <f t="shared" si="84"/>
        <v>5.7770747725563898E-2</v>
      </c>
    </row>
    <row r="2118" spans="13:18">
      <c r="M2118">
        <v>12</v>
      </c>
      <c r="N2118" s="1">
        <v>116</v>
      </c>
      <c r="O2118">
        <f t="shared" si="83"/>
        <v>200000</v>
      </c>
      <c r="P2118" t="str">
        <f t="shared" si="85"/>
        <v>12116200000</v>
      </c>
      <c r="Q2118" t="str">
        <f>VLOOKUP(N2118,'Base rates'!$F$2:$H$1126,3,FALSE)</f>
        <v>&gt;80</v>
      </c>
      <c r="R2118" s="24">
        <f t="shared" si="84"/>
        <v>5.7770747725563898E-2</v>
      </c>
    </row>
    <row r="2119" spans="13:18">
      <c r="M2119">
        <v>12</v>
      </c>
      <c r="N2119" s="1">
        <v>117</v>
      </c>
      <c r="O2119">
        <f t="shared" si="83"/>
        <v>200000</v>
      </c>
      <c r="P2119" t="str">
        <f t="shared" si="85"/>
        <v>12117200000</v>
      </c>
      <c r="Q2119" t="str">
        <f>VLOOKUP(N2119,'Base rates'!$F$2:$H$1126,3,FALSE)</f>
        <v>&gt;80</v>
      </c>
      <c r="R2119" s="24">
        <f t="shared" si="84"/>
        <v>5.7770747725563898E-2</v>
      </c>
    </row>
    <row r="2120" spans="13:18">
      <c r="M2120">
        <v>12</v>
      </c>
      <c r="N2120" s="1">
        <v>118</v>
      </c>
      <c r="O2120">
        <f t="shared" si="83"/>
        <v>200000</v>
      </c>
      <c r="P2120" t="str">
        <f t="shared" si="85"/>
        <v>12118200000</v>
      </c>
      <c r="Q2120" t="str">
        <f>VLOOKUP(N2120,'Base rates'!$F$2:$H$1126,3,FALSE)</f>
        <v>&gt;80</v>
      </c>
      <c r="R2120" s="24">
        <f t="shared" si="84"/>
        <v>5.7770747725563898E-2</v>
      </c>
    </row>
    <row r="2121" spans="13:18">
      <c r="M2121">
        <v>12</v>
      </c>
      <c r="N2121" s="1">
        <v>119</v>
      </c>
      <c r="O2121">
        <f t="shared" si="83"/>
        <v>200000</v>
      </c>
      <c r="P2121" t="str">
        <f t="shared" si="85"/>
        <v>12119200000</v>
      </c>
      <c r="Q2121" t="str">
        <f>VLOOKUP(N2121,'Base rates'!$F$2:$H$1126,3,FALSE)</f>
        <v>&gt;80</v>
      </c>
      <c r="R2121" s="24">
        <f t="shared" si="84"/>
        <v>5.7770747725563898E-2</v>
      </c>
    </row>
    <row r="2122" spans="13:18">
      <c r="M2122">
        <v>12</v>
      </c>
      <c r="N2122" s="1">
        <v>120</v>
      </c>
      <c r="O2122">
        <f t="shared" si="83"/>
        <v>200000</v>
      </c>
      <c r="P2122" t="str">
        <f t="shared" si="85"/>
        <v>12120200000</v>
      </c>
      <c r="Q2122" t="str">
        <f>VLOOKUP(N2122,'Base rates'!$F$2:$H$1126,3,FALSE)</f>
        <v>&gt;80</v>
      </c>
      <c r="R2122" s="24">
        <f t="shared" si="84"/>
        <v>5.7770747725563898E-2</v>
      </c>
    </row>
    <row r="2123" spans="13:18">
      <c r="M2123">
        <v>12</v>
      </c>
      <c r="N2123" s="1">
        <v>121</v>
      </c>
      <c r="O2123">
        <f t="shared" si="83"/>
        <v>200000</v>
      </c>
      <c r="P2123" t="str">
        <f t="shared" si="85"/>
        <v>12121200000</v>
      </c>
      <c r="Q2123" t="str">
        <f>VLOOKUP(N2123,'Base rates'!$F$2:$H$1126,3,FALSE)</f>
        <v>&gt;80</v>
      </c>
      <c r="R2123" s="24">
        <f t="shared" si="84"/>
        <v>5.7770747725563898E-2</v>
      </c>
    </row>
    <row r="2124" spans="13:18">
      <c r="M2124">
        <v>12</v>
      </c>
      <c r="N2124" s="1">
        <v>122</v>
      </c>
      <c r="O2124">
        <f t="shared" si="83"/>
        <v>200000</v>
      </c>
      <c r="P2124" t="str">
        <f t="shared" si="85"/>
        <v>12122200000</v>
      </c>
      <c r="Q2124" t="str">
        <f>VLOOKUP(N2124,'Base rates'!$F$2:$H$1126,3,FALSE)</f>
        <v>&gt;80</v>
      </c>
      <c r="R2124" s="24">
        <f t="shared" si="84"/>
        <v>5.7770747725563898E-2</v>
      </c>
    </row>
    <row r="2125" spans="13:18">
      <c r="M2125">
        <v>12</v>
      </c>
      <c r="N2125" s="1">
        <v>123</v>
      </c>
      <c r="O2125">
        <f t="shared" si="83"/>
        <v>200000</v>
      </c>
      <c r="P2125" t="str">
        <f t="shared" si="85"/>
        <v>12123200000</v>
      </c>
      <c r="Q2125" t="str">
        <f>VLOOKUP(N2125,'Base rates'!$F$2:$H$1126,3,FALSE)</f>
        <v>&gt;80</v>
      </c>
      <c r="R2125" s="24">
        <f t="shared" si="84"/>
        <v>5.7770747725563898E-2</v>
      </c>
    </row>
    <row r="2126" spans="13:18">
      <c r="M2126">
        <v>12</v>
      </c>
      <c r="N2126" s="1">
        <v>124</v>
      </c>
      <c r="O2126">
        <f t="shared" si="83"/>
        <v>200000</v>
      </c>
      <c r="P2126" t="str">
        <f t="shared" si="85"/>
        <v>12124200000</v>
      </c>
      <c r="Q2126" t="str">
        <f>VLOOKUP(N2126,'Base rates'!$F$2:$H$1126,3,FALSE)</f>
        <v>&gt;80</v>
      </c>
      <c r="R2126" s="24">
        <f t="shared" si="84"/>
        <v>5.7770747725563898E-2</v>
      </c>
    </row>
    <row r="2127" spans="13:18">
      <c r="M2127">
        <v>12</v>
      </c>
      <c r="N2127" s="1">
        <v>125</v>
      </c>
      <c r="O2127">
        <f t="shared" si="83"/>
        <v>200000</v>
      </c>
      <c r="P2127" t="str">
        <f t="shared" si="85"/>
        <v>12125200000</v>
      </c>
      <c r="Q2127" t="str">
        <f>VLOOKUP(N2127,'Base rates'!$F$2:$H$1126,3,FALSE)</f>
        <v>&gt;80</v>
      </c>
      <c r="R2127" s="24">
        <f t="shared" si="84"/>
        <v>5.7770747725563898E-2</v>
      </c>
    </row>
    <row r="2128" spans="13:18">
      <c r="M2128">
        <v>20</v>
      </c>
      <c r="N2128" s="1">
        <v>1</v>
      </c>
      <c r="O2128">
        <f t="shared" si="83"/>
        <v>200000</v>
      </c>
      <c r="P2128" t="str">
        <f t="shared" si="85"/>
        <v>201200000</v>
      </c>
      <c r="Q2128" t="str">
        <f>VLOOKUP(N2128,'Base rates'!$F$2:$H$1126,3,FALSE)</f>
        <v>6-25</v>
      </c>
      <c r="R2128" s="24">
        <f t="shared" si="84"/>
        <v>0.3321277338387123</v>
      </c>
    </row>
    <row r="2129" spans="13:18">
      <c r="M2129">
        <v>20</v>
      </c>
      <c r="N2129" s="1">
        <v>2</v>
      </c>
      <c r="O2129">
        <f t="shared" si="83"/>
        <v>200000</v>
      </c>
      <c r="P2129" t="str">
        <f t="shared" si="85"/>
        <v>202200000</v>
      </c>
      <c r="Q2129" t="str">
        <f>VLOOKUP(N2129,'Base rates'!$F$2:$H$1126,3,FALSE)</f>
        <v>6-25</v>
      </c>
      <c r="R2129" s="24">
        <f t="shared" si="84"/>
        <v>0.3321277338387123</v>
      </c>
    </row>
    <row r="2130" spans="13:18">
      <c r="M2130">
        <v>20</v>
      </c>
      <c r="N2130" s="1">
        <v>3</v>
      </c>
      <c r="O2130">
        <f t="shared" si="83"/>
        <v>200000</v>
      </c>
      <c r="P2130" t="str">
        <f t="shared" si="85"/>
        <v>203200000</v>
      </c>
      <c r="Q2130" t="str">
        <f>VLOOKUP(N2130,'Base rates'!$F$2:$H$1126,3,FALSE)</f>
        <v>6-25</v>
      </c>
      <c r="R2130" s="24">
        <f t="shared" si="84"/>
        <v>0.3321277338387123</v>
      </c>
    </row>
    <row r="2131" spans="13:18">
      <c r="M2131">
        <v>20</v>
      </c>
      <c r="N2131" s="1">
        <v>4</v>
      </c>
      <c r="O2131">
        <f t="shared" si="83"/>
        <v>200000</v>
      </c>
      <c r="P2131" t="str">
        <f t="shared" si="85"/>
        <v>204200000</v>
      </c>
      <c r="Q2131" t="str">
        <f>VLOOKUP(N2131,'Base rates'!$F$2:$H$1126,3,FALSE)</f>
        <v>6-25</v>
      </c>
      <c r="R2131" s="24">
        <f t="shared" si="84"/>
        <v>0.3321277338387123</v>
      </c>
    </row>
    <row r="2132" spans="13:18">
      <c r="M2132">
        <v>20</v>
      </c>
      <c r="N2132" s="1">
        <v>5</v>
      </c>
      <c r="O2132">
        <f t="shared" si="83"/>
        <v>200000</v>
      </c>
      <c r="P2132" t="str">
        <f t="shared" si="85"/>
        <v>205200000</v>
      </c>
      <c r="Q2132" t="str">
        <f>VLOOKUP(N2132,'Base rates'!$F$2:$H$1126,3,FALSE)</f>
        <v>6-25</v>
      </c>
      <c r="R2132" s="24">
        <f t="shared" si="84"/>
        <v>0.3321277338387123</v>
      </c>
    </row>
    <row r="2133" spans="13:18">
      <c r="M2133">
        <v>20</v>
      </c>
      <c r="N2133" s="1">
        <v>6</v>
      </c>
      <c r="O2133">
        <f t="shared" si="83"/>
        <v>200000</v>
      </c>
      <c r="P2133" t="str">
        <f t="shared" si="85"/>
        <v>206200000</v>
      </c>
      <c r="Q2133" t="str">
        <f>VLOOKUP(N2133,'Base rates'!$F$2:$H$1126,3,FALSE)</f>
        <v>6-25</v>
      </c>
      <c r="R2133" s="24">
        <f t="shared" si="84"/>
        <v>0.3321277338387123</v>
      </c>
    </row>
    <row r="2134" spans="13:18">
      <c r="M2134">
        <v>20</v>
      </c>
      <c r="N2134" s="1">
        <v>7</v>
      </c>
      <c r="O2134">
        <f t="shared" si="83"/>
        <v>200000</v>
      </c>
      <c r="P2134" t="str">
        <f t="shared" si="85"/>
        <v>207200000</v>
      </c>
      <c r="Q2134" t="str">
        <f>VLOOKUP(N2134,'Base rates'!$F$2:$H$1126,3,FALSE)</f>
        <v>6-25</v>
      </c>
      <c r="R2134" s="24">
        <f t="shared" si="84"/>
        <v>0.3321277338387123</v>
      </c>
    </row>
    <row r="2135" spans="13:18">
      <c r="M2135">
        <v>20</v>
      </c>
      <c r="N2135" s="1">
        <v>8</v>
      </c>
      <c r="O2135">
        <f t="shared" si="83"/>
        <v>200000</v>
      </c>
      <c r="P2135" t="str">
        <f t="shared" si="85"/>
        <v>208200000</v>
      </c>
      <c r="Q2135" t="str">
        <f>VLOOKUP(N2135,'Base rates'!$F$2:$H$1126,3,FALSE)</f>
        <v>6-25</v>
      </c>
      <c r="R2135" s="24">
        <f t="shared" si="84"/>
        <v>0.3321277338387123</v>
      </c>
    </row>
    <row r="2136" spans="13:18">
      <c r="M2136">
        <v>20</v>
      </c>
      <c r="N2136" s="1">
        <v>9</v>
      </c>
      <c r="O2136">
        <f t="shared" si="83"/>
        <v>200000</v>
      </c>
      <c r="P2136" t="str">
        <f t="shared" si="85"/>
        <v>209200000</v>
      </c>
      <c r="Q2136" t="str">
        <f>VLOOKUP(N2136,'Base rates'!$F$2:$H$1126,3,FALSE)</f>
        <v>6-25</v>
      </c>
      <c r="R2136" s="24">
        <f t="shared" si="84"/>
        <v>0.3321277338387123</v>
      </c>
    </row>
    <row r="2137" spans="13:18">
      <c r="M2137">
        <v>20</v>
      </c>
      <c r="N2137" s="1">
        <v>10</v>
      </c>
      <c r="O2137">
        <f t="shared" si="83"/>
        <v>200000</v>
      </c>
      <c r="P2137" t="str">
        <f t="shared" si="85"/>
        <v>2010200000</v>
      </c>
      <c r="Q2137" t="str">
        <f>VLOOKUP(N2137,'Base rates'!$F$2:$H$1126,3,FALSE)</f>
        <v>6-25</v>
      </c>
      <c r="R2137" s="24">
        <f t="shared" si="84"/>
        <v>0.3321277338387123</v>
      </c>
    </row>
    <row r="2138" spans="13:18">
      <c r="M2138">
        <v>20</v>
      </c>
      <c r="N2138" s="1">
        <v>11</v>
      </c>
      <c r="O2138">
        <f t="shared" ref="O2138:O2201" si="86">O$1752+50000</f>
        <v>200000</v>
      </c>
      <c r="P2138" t="str">
        <f t="shared" si="85"/>
        <v>2011200000</v>
      </c>
      <c r="Q2138" t="str">
        <f>VLOOKUP(N2138,'Base rates'!$F$2:$H$1126,3,FALSE)</f>
        <v>6-25</v>
      </c>
      <c r="R2138" s="24">
        <f t="shared" si="84"/>
        <v>0.3321277338387123</v>
      </c>
    </row>
    <row r="2139" spans="13:18">
      <c r="M2139">
        <v>20</v>
      </c>
      <c r="N2139" s="1">
        <v>12</v>
      </c>
      <c r="O2139">
        <f t="shared" si="86"/>
        <v>200000</v>
      </c>
      <c r="P2139" t="str">
        <f t="shared" si="85"/>
        <v>2012200000</v>
      </c>
      <c r="Q2139" t="str">
        <f>VLOOKUP(N2139,'Base rates'!$F$2:$H$1126,3,FALSE)</f>
        <v>6-25</v>
      </c>
      <c r="R2139" s="24">
        <f t="shared" si="84"/>
        <v>0.3321277338387123</v>
      </c>
    </row>
    <row r="2140" spans="13:18">
      <c r="M2140">
        <v>20</v>
      </c>
      <c r="N2140" s="1">
        <v>13</v>
      </c>
      <c r="O2140">
        <f t="shared" si="86"/>
        <v>200000</v>
      </c>
      <c r="P2140" t="str">
        <f t="shared" si="85"/>
        <v>2013200000</v>
      </c>
      <c r="Q2140" t="str">
        <f>VLOOKUP(N2140,'Base rates'!$F$2:$H$1126,3,FALSE)</f>
        <v>6-25</v>
      </c>
      <c r="R2140" s="24">
        <f t="shared" si="84"/>
        <v>0.3321277338387123</v>
      </c>
    </row>
    <row r="2141" spans="13:18">
      <c r="M2141">
        <v>20</v>
      </c>
      <c r="N2141" s="1">
        <v>14</v>
      </c>
      <c r="O2141">
        <f t="shared" si="86"/>
        <v>200000</v>
      </c>
      <c r="P2141" t="str">
        <f t="shared" si="85"/>
        <v>2014200000</v>
      </c>
      <c r="Q2141" t="str">
        <f>VLOOKUP(N2141,'Base rates'!$F$2:$H$1126,3,FALSE)</f>
        <v>6-25</v>
      </c>
      <c r="R2141" s="24">
        <f t="shared" si="84"/>
        <v>0.3321277338387123</v>
      </c>
    </row>
    <row r="2142" spans="13:18">
      <c r="M2142">
        <v>20</v>
      </c>
      <c r="N2142" s="1">
        <v>15</v>
      </c>
      <c r="O2142">
        <f t="shared" si="86"/>
        <v>200000</v>
      </c>
      <c r="P2142" t="str">
        <f t="shared" si="85"/>
        <v>2015200000</v>
      </c>
      <c r="Q2142" t="str">
        <f>VLOOKUP(N2142,'Base rates'!$F$2:$H$1126,3,FALSE)</f>
        <v>6-25</v>
      </c>
      <c r="R2142" s="24">
        <f t="shared" si="84"/>
        <v>0.3321277338387123</v>
      </c>
    </row>
    <row r="2143" spans="13:18">
      <c r="M2143">
        <v>20</v>
      </c>
      <c r="N2143" s="1">
        <v>16</v>
      </c>
      <c r="O2143">
        <f t="shared" si="86"/>
        <v>200000</v>
      </c>
      <c r="P2143" t="str">
        <f t="shared" si="85"/>
        <v>2016200000</v>
      </c>
      <c r="Q2143" t="str">
        <f>VLOOKUP(N2143,'Base rates'!$F$2:$H$1126,3,FALSE)</f>
        <v>6-25</v>
      </c>
      <c r="R2143" s="24">
        <f t="shared" si="84"/>
        <v>0.3321277338387123</v>
      </c>
    </row>
    <row r="2144" spans="13:18">
      <c r="M2144">
        <v>20</v>
      </c>
      <c r="N2144" s="1">
        <v>17</v>
      </c>
      <c r="O2144">
        <f t="shared" si="86"/>
        <v>200000</v>
      </c>
      <c r="P2144" t="str">
        <f t="shared" si="85"/>
        <v>2017200000</v>
      </c>
      <c r="Q2144" t="str">
        <f>VLOOKUP(N2144,'Base rates'!$F$2:$H$1126,3,FALSE)</f>
        <v>6-25</v>
      </c>
      <c r="R2144" s="24">
        <f t="shared" si="84"/>
        <v>0.3321277338387123</v>
      </c>
    </row>
    <row r="2145" spans="13:18">
      <c r="M2145">
        <v>20</v>
      </c>
      <c r="N2145" s="1">
        <v>18</v>
      </c>
      <c r="O2145">
        <f t="shared" si="86"/>
        <v>200000</v>
      </c>
      <c r="P2145" t="str">
        <f t="shared" si="85"/>
        <v>2018200000</v>
      </c>
      <c r="Q2145" t="str">
        <f>VLOOKUP(N2145,'Base rates'!$F$2:$H$1126,3,FALSE)</f>
        <v>6-25</v>
      </c>
      <c r="R2145" s="24">
        <f t="shared" si="84"/>
        <v>0.3321277338387123</v>
      </c>
    </row>
    <row r="2146" spans="13:18">
      <c r="M2146">
        <v>20</v>
      </c>
      <c r="N2146" s="1">
        <v>19</v>
      </c>
      <c r="O2146">
        <f t="shared" si="86"/>
        <v>200000</v>
      </c>
      <c r="P2146" t="str">
        <f t="shared" si="85"/>
        <v>2019200000</v>
      </c>
      <c r="Q2146" t="str">
        <f>VLOOKUP(N2146,'Base rates'!$F$2:$H$1126,3,FALSE)</f>
        <v>6-25</v>
      </c>
      <c r="R2146" s="24">
        <f t="shared" si="84"/>
        <v>0.3321277338387123</v>
      </c>
    </row>
    <row r="2147" spans="13:18">
      <c r="M2147">
        <v>20</v>
      </c>
      <c r="N2147" s="1">
        <v>20</v>
      </c>
      <c r="O2147">
        <f t="shared" si="86"/>
        <v>200000</v>
      </c>
      <c r="P2147" t="str">
        <f t="shared" si="85"/>
        <v>2020200000</v>
      </c>
      <c r="Q2147" t="str">
        <f>VLOOKUP(N2147,'Base rates'!$F$2:$H$1126,3,FALSE)</f>
        <v>6-25</v>
      </c>
      <c r="R2147" s="24">
        <f t="shared" si="84"/>
        <v>0.3321277338387123</v>
      </c>
    </row>
    <row r="2148" spans="13:18">
      <c r="M2148">
        <v>20</v>
      </c>
      <c r="N2148" s="1">
        <v>21</v>
      </c>
      <c r="O2148">
        <f t="shared" si="86"/>
        <v>200000</v>
      </c>
      <c r="P2148" t="str">
        <f t="shared" si="85"/>
        <v>2021200000</v>
      </c>
      <c r="Q2148" t="str">
        <f>VLOOKUP(N2148,'Base rates'!$F$2:$H$1126,3,FALSE)</f>
        <v>6-25</v>
      </c>
      <c r="R2148" s="24">
        <f t="shared" si="84"/>
        <v>0.3321277338387123</v>
      </c>
    </row>
    <row r="2149" spans="13:18">
      <c r="M2149">
        <v>20</v>
      </c>
      <c r="N2149" s="1">
        <v>22</v>
      </c>
      <c r="O2149">
        <f t="shared" si="86"/>
        <v>200000</v>
      </c>
      <c r="P2149" t="str">
        <f t="shared" si="85"/>
        <v>2022200000</v>
      </c>
      <c r="Q2149" t="str">
        <f>VLOOKUP(N2149,'Base rates'!$F$2:$H$1126,3,FALSE)</f>
        <v>6-25</v>
      </c>
      <c r="R2149" s="24">
        <f t="shared" si="84"/>
        <v>0.3321277338387123</v>
      </c>
    </row>
    <row r="2150" spans="13:18">
      <c r="M2150">
        <v>20</v>
      </c>
      <c r="N2150" s="1">
        <v>23</v>
      </c>
      <c r="O2150">
        <f t="shared" si="86"/>
        <v>200000</v>
      </c>
      <c r="P2150" t="str">
        <f t="shared" si="85"/>
        <v>2023200000</v>
      </c>
      <c r="Q2150" t="str">
        <f>VLOOKUP(N2150,'Base rates'!$F$2:$H$1126,3,FALSE)</f>
        <v>6-25</v>
      </c>
      <c r="R2150" s="24">
        <f t="shared" si="84"/>
        <v>0.3321277338387123</v>
      </c>
    </row>
    <row r="2151" spans="13:18">
      <c r="M2151">
        <v>20</v>
      </c>
      <c r="N2151" s="1">
        <v>24</v>
      </c>
      <c r="O2151">
        <f t="shared" si="86"/>
        <v>200000</v>
      </c>
      <c r="P2151" t="str">
        <f t="shared" si="85"/>
        <v>2024200000</v>
      </c>
      <c r="Q2151" t="str">
        <f>VLOOKUP(N2151,'Base rates'!$F$2:$H$1126,3,FALSE)</f>
        <v>6-25</v>
      </c>
      <c r="R2151" s="24">
        <f t="shared" si="84"/>
        <v>0.3321277338387123</v>
      </c>
    </row>
    <row r="2152" spans="13:18">
      <c r="M2152">
        <v>20</v>
      </c>
      <c r="N2152" s="1">
        <v>25</v>
      </c>
      <c r="O2152">
        <f t="shared" si="86"/>
        <v>200000</v>
      </c>
      <c r="P2152" t="str">
        <f t="shared" si="85"/>
        <v>2025200000</v>
      </c>
      <c r="Q2152" t="str">
        <f>VLOOKUP(N2152,'Base rates'!$F$2:$H$1126,3,FALSE)</f>
        <v>6-25</v>
      </c>
      <c r="R2152" s="24">
        <f t="shared" si="84"/>
        <v>0.3321277338387123</v>
      </c>
    </row>
    <row r="2153" spans="13:18">
      <c r="M2153">
        <v>20</v>
      </c>
      <c r="N2153" s="1">
        <v>26</v>
      </c>
      <c r="O2153">
        <f t="shared" si="86"/>
        <v>200000</v>
      </c>
      <c r="P2153" t="str">
        <f t="shared" si="85"/>
        <v>2026200000</v>
      </c>
      <c r="Q2153" t="str">
        <f>VLOOKUP(N2153,'Base rates'!$F$2:$H$1126,3,FALSE)</f>
        <v>26-35</v>
      </c>
      <c r="R2153" s="24">
        <f t="shared" si="84"/>
        <v>0.30421974697314791</v>
      </c>
    </row>
    <row r="2154" spans="13:18">
      <c r="M2154">
        <v>20</v>
      </c>
      <c r="N2154" s="1">
        <v>27</v>
      </c>
      <c r="O2154">
        <f t="shared" si="86"/>
        <v>200000</v>
      </c>
      <c r="P2154" t="str">
        <f t="shared" si="85"/>
        <v>2027200000</v>
      </c>
      <c r="Q2154" t="str">
        <f>VLOOKUP(N2154,'Base rates'!$F$2:$H$1126,3,FALSE)</f>
        <v>26-35</v>
      </c>
      <c r="R2154" s="24">
        <f t="shared" si="84"/>
        <v>0.30421974697314791</v>
      </c>
    </row>
    <row r="2155" spans="13:18">
      <c r="M2155">
        <v>20</v>
      </c>
      <c r="N2155" s="1">
        <v>28</v>
      </c>
      <c r="O2155">
        <f t="shared" si="86"/>
        <v>200000</v>
      </c>
      <c r="P2155" t="str">
        <f t="shared" si="85"/>
        <v>2028200000</v>
      </c>
      <c r="Q2155" t="str">
        <f>VLOOKUP(N2155,'Base rates'!$F$2:$H$1126,3,FALSE)</f>
        <v>26-35</v>
      </c>
      <c r="R2155" s="24">
        <f t="shared" si="84"/>
        <v>0.30421974697314791</v>
      </c>
    </row>
    <row r="2156" spans="13:18">
      <c r="M2156">
        <v>20</v>
      </c>
      <c r="N2156" s="1">
        <v>29</v>
      </c>
      <c r="O2156">
        <f t="shared" si="86"/>
        <v>200000</v>
      </c>
      <c r="P2156" t="str">
        <f t="shared" si="85"/>
        <v>2029200000</v>
      </c>
      <c r="Q2156" t="str">
        <f>VLOOKUP(N2156,'Base rates'!$F$2:$H$1126,3,FALSE)</f>
        <v>26-35</v>
      </c>
      <c r="R2156" s="24">
        <f t="shared" si="84"/>
        <v>0.30421974697314791</v>
      </c>
    </row>
    <row r="2157" spans="13:18">
      <c r="M2157">
        <v>20</v>
      </c>
      <c r="N2157" s="1">
        <v>30</v>
      </c>
      <c r="O2157">
        <f t="shared" si="86"/>
        <v>200000</v>
      </c>
      <c r="P2157" t="str">
        <f t="shared" si="85"/>
        <v>2030200000</v>
      </c>
      <c r="Q2157" t="str">
        <f>VLOOKUP(N2157,'Base rates'!$F$2:$H$1126,3,FALSE)</f>
        <v>26-35</v>
      </c>
      <c r="R2157" s="24">
        <f t="shared" si="84"/>
        <v>0.30421974697314791</v>
      </c>
    </row>
    <row r="2158" spans="13:18">
      <c r="M2158">
        <v>20</v>
      </c>
      <c r="N2158" s="1">
        <v>31</v>
      </c>
      <c r="O2158">
        <f t="shared" si="86"/>
        <v>200000</v>
      </c>
      <c r="P2158" t="str">
        <f t="shared" si="85"/>
        <v>2031200000</v>
      </c>
      <c r="Q2158" t="str">
        <f>VLOOKUP(N2158,'Base rates'!$F$2:$H$1126,3,FALSE)</f>
        <v>26-35</v>
      </c>
      <c r="R2158" s="24">
        <f t="shared" si="84"/>
        <v>0.30421974697314791</v>
      </c>
    </row>
    <row r="2159" spans="13:18">
      <c r="M2159">
        <v>20</v>
      </c>
      <c r="N2159" s="1">
        <v>32</v>
      </c>
      <c r="O2159">
        <f t="shared" si="86"/>
        <v>200000</v>
      </c>
      <c r="P2159" t="str">
        <f t="shared" si="85"/>
        <v>2032200000</v>
      </c>
      <c r="Q2159" t="str">
        <f>VLOOKUP(N2159,'Base rates'!$F$2:$H$1126,3,FALSE)</f>
        <v>26-35</v>
      </c>
      <c r="R2159" s="24">
        <f t="shared" si="84"/>
        <v>0.30421974697314791</v>
      </c>
    </row>
    <row r="2160" spans="13:18">
      <c r="M2160">
        <v>20</v>
      </c>
      <c r="N2160" s="1">
        <v>33</v>
      </c>
      <c r="O2160">
        <f t="shared" si="86"/>
        <v>200000</v>
      </c>
      <c r="P2160" t="str">
        <f t="shared" si="85"/>
        <v>2033200000</v>
      </c>
      <c r="Q2160" t="str">
        <f>VLOOKUP(N2160,'Base rates'!$F$2:$H$1126,3,FALSE)</f>
        <v>26-35</v>
      </c>
      <c r="R2160" s="24">
        <f t="shared" si="84"/>
        <v>0.30421974697314791</v>
      </c>
    </row>
    <row r="2161" spans="13:18">
      <c r="M2161">
        <v>20</v>
      </c>
      <c r="N2161" s="1">
        <v>34</v>
      </c>
      <c r="O2161">
        <f t="shared" si="86"/>
        <v>200000</v>
      </c>
      <c r="P2161" t="str">
        <f t="shared" si="85"/>
        <v>2034200000</v>
      </c>
      <c r="Q2161" t="str">
        <f>VLOOKUP(N2161,'Base rates'!$F$2:$H$1126,3,FALSE)</f>
        <v>26-35</v>
      </c>
      <c r="R2161" s="24">
        <f t="shared" si="84"/>
        <v>0.30421974697314791</v>
      </c>
    </row>
    <row r="2162" spans="13:18">
      <c r="M2162">
        <v>20</v>
      </c>
      <c r="N2162" s="1">
        <v>35</v>
      </c>
      <c r="O2162">
        <f t="shared" si="86"/>
        <v>200000</v>
      </c>
      <c r="P2162" t="str">
        <f t="shared" si="85"/>
        <v>2035200000</v>
      </c>
      <c r="Q2162" t="str">
        <f>VLOOKUP(N2162,'Base rates'!$F$2:$H$1126,3,FALSE)</f>
        <v>26-35</v>
      </c>
      <c r="R2162" s="24">
        <f t="shared" si="84"/>
        <v>0.30421974697314791</v>
      </c>
    </row>
    <row r="2163" spans="13:18">
      <c r="M2163">
        <v>20</v>
      </c>
      <c r="N2163" s="1">
        <v>36</v>
      </c>
      <c r="O2163">
        <f t="shared" si="86"/>
        <v>200000</v>
      </c>
      <c r="P2163" t="str">
        <f t="shared" si="85"/>
        <v>2036200000</v>
      </c>
      <c r="Q2163" t="str">
        <f>VLOOKUP(N2163,'Base rates'!$F$2:$H$1126,3,FALSE)</f>
        <v>36-45</v>
      </c>
      <c r="R2163" s="24">
        <f t="shared" si="84"/>
        <v>0.22889750808232823</v>
      </c>
    </row>
    <row r="2164" spans="13:18">
      <c r="M2164">
        <v>20</v>
      </c>
      <c r="N2164" s="1">
        <v>37</v>
      </c>
      <c r="O2164">
        <f t="shared" si="86"/>
        <v>200000</v>
      </c>
      <c r="P2164" t="str">
        <f t="shared" si="85"/>
        <v>2037200000</v>
      </c>
      <c r="Q2164" t="str">
        <f>VLOOKUP(N2164,'Base rates'!$F$2:$H$1126,3,FALSE)</f>
        <v>36-45</v>
      </c>
      <c r="R2164" s="24">
        <f t="shared" si="84"/>
        <v>0.22889750808232823</v>
      </c>
    </row>
    <row r="2165" spans="13:18">
      <c r="M2165">
        <v>20</v>
      </c>
      <c r="N2165" s="1">
        <v>38</v>
      </c>
      <c r="O2165">
        <f t="shared" si="86"/>
        <v>200000</v>
      </c>
      <c r="P2165" t="str">
        <f t="shared" si="85"/>
        <v>2038200000</v>
      </c>
      <c r="Q2165" t="str">
        <f>VLOOKUP(N2165,'Base rates'!$F$2:$H$1126,3,FALSE)</f>
        <v>36-45</v>
      </c>
      <c r="R2165" s="24">
        <f t="shared" si="84"/>
        <v>0.22889750808232823</v>
      </c>
    </row>
    <row r="2166" spans="13:18">
      <c r="M2166">
        <v>20</v>
      </c>
      <c r="N2166" s="1">
        <v>39</v>
      </c>
      <c r="O2166">
        <f t="shared" si="86"/>
        <v>200000</v>
      </c>
      <c r="P2166" t="str">
        <f t="shared" si="85"/>
        <v>2039200000</v>
      </c>
      <c r="Q2166" t="str">
        <f>VLOOKUP(N2166,'Base rates'!$F$2:$H$1126,3,FALSE)</f>
        <v>36-45</v>
      </c>
      <c r="R2166" s="24">
        <f t="shared" si="84"/>
        <v>0.22889750808232823</v>
      </c>
    </row>
    <row r="2167" spans="13:18">
      <c r="M2167">
        <v>20</v>
      </c>
      <c r="N2167" s="1">
        <v>40</v>
      </c>
      <c r="O2167">
        <f t="shared" si="86"/>
        <v>200000</v>
      </c>
      <c r="P2167" t="str">
        <f t="shared" si="85"/>
        <v>2040200000</v>
      </c>
      <c r="Q2167" t="str">
        <f>VLOOKUP(N2167,'Base rates'!$F$2:$H$1126,3,FALSE)</f>
        <v>36-45</v>
      </c>
      <c r="R2167" s="24">
        <f t="shared" si="84"/>
        <v>0.22889750808232823</v>
      </c>
    </row>
    <row r="2168" spans="13:18">
      <c r="M2168">
        <v>20</v>
      </c>
      <c r="N2168" s="1">
        <v>41</v>
      </c>
      <c r="O2168">
        <f t="shared" si="86"/>
        <v>200000</v>
      </c>
      <c r="P2168" t="str">
        <f t="shared" si="85"/>
        <v>2041200000</v>
      </c>
      <c r="Q2168" t="str">
        <f>VLOOKUP(N2168,'Base rates'!$F$2:$H$1126,3,FALSE)</f>
        <v>36-45</v>
      </c>
      <c r="R2168" s="24">
        <f t="shared" si="84"/>
        <v>0.22889750808232823</v>
      </c>
    </row>
    <row r="2169" spans="13:18">
      <c r="M2169">
        <v>20</v>
      </c>
      <c r="N2169" s="1">
        <v>42</v>
      </c>
      <c r="O2169">
        <f t="shared" si="86"/>
        <v>200000</v>
      </c>
      <c r="P2169" t="str">
        <f t="shared" si="85"/>
        <v>2042200000</v>
      </c>
      <c r="Q2169" t="str">
        <f>VLOOKUP(N2169,'Base rates'!$F$2:$H$1126,3,FALSE)</f>
        <v>36-45</v>
      </c>
      <c r="R2169" s="24">
        <f t="shared" si="84"/>
        <v>0.22889750808232823</v>
      </c>
    </row>
    <row r="2170" spans="13:18">
      <c r="M2170">
        <v>20</v>
      </c>
      <c r="N2170" s="1">
        <v>43</v>
      </c>
      <c r="O2170">
        <f t="shared" si="86"/>
        <v>200000</v>
      </c>
      <c r="P2170" t="str">
        <f t="shared" si="85"/>
        <v>2043200000</v>
      </c>
      <c r="Q2170" t="str">
        <f>VLOOKUP(N2170,'Base rates'!$F$2:$H$1126,3,FALSE)</f>
        <v>36-45</v>
      </c>
      <c r="R2170" s="24">
        <f t="shared" si="84"/>
        <v>0.22889750808232823</v>
      </c>
    </row>
    <row r="2171" spans="13:18">
      <c r="M2171">
        <v>20</v>
      </c>
      <c r="N2171" s="1">
        <v>44</v>
      </c>
      <c r="O2171">
        <f t="shared" si="86"/>
        <v>200000</v>
      </c>
      <c r="P2171" t="str">
        <f t="shared" si="85"/>
        <v>2044200000</v>
      </c>
      <c r="Q2171" t="str">
        <f>VLOOKUP(N2171,'Base rates'!$F$2:$H$1126,3,FALSE)</f>
        <v>36-45</v>
      </c>
      <c r="R2171" s="24">
        <f t="shared" si="84"/>
        <v>0.22889750808232823</v>
      </c>
    </row>
    <row r="2172" spans="13:18">
      <c r="M2172">
        <v>20</v>
      </c>
      <c r="N2172" s="1">
        <v>45</v>
      </c>
      <c r="O2172">
        <f t="shared" si="86"/>
        <v>200000</v>
      </c>
      <c r="P2172" t="str">
        <f t="shared" si="85"/>
        <v>2045200000</v>
      </c>
      <c r="Q2172" t="str">
        <f>VLOOKUP(N2172,'Base rates'!$F$2:$H$1126,3,FALSE)</f>
        <v>36-45</v>
      </c>
      <c r="R2172" s="24">
        <f t="shared" si="84"/>
        <v>0.22889750808232823</v>
      </c>
    </row>
    <row r="2173" spans="13:18">
      <c r="M2173">
        <v>20</v>
      </c>
      <c r="N2173" s="1">
        <v>46</v>
      </c>
      <c r="O2173">
        <f t="shared" si="86"/>
        <v>200000</v>
      </c>
      <c r="P2173" t="str">
        <f t="shared" si="85"/>
        <v>2046200000</v>
      </c>
      <c r="Q2173" t="str">
        <f>VLOOKUP(N2173,'Base rates'!$F$2:$H$1126,3,FALSE)</f>
        <v>46-50</v>
      </c>
      <c r="R2173" s="24">
        <f t="shared" si="84"/>
        <v>0.24390446802761045</v>
      </c>
    </row>
    <row r="2174" spans="13:18">
      <c r="M2174">
        <v>20</v>
      </c>
      <c r="N2174" s="1">
        <v>47</v>
      </c>
      <c r="O2174">
        <f t="shared" si="86"/>
        <v>200000</v>
      </c>
      <c r="P2174" t="str">
        <f t="shared" si="85"/>
        <v>2047200000</v>
      </c>
      <c r="Q2174" t="str">
        <f>VLOOKUP(N2174,'Base rates'!$F$2:$H$1126,3,FALSE)</f>
        <v>46-50</v>
      </c>
      <c r="R2174" s="24">
        <f t="shared" si="84"/>
        <v>0.24390446802761045</v>
      </c>
    </row>
    <row r="2175" spans="13:18">
      <c r="M2175">
        <v>20</v>
      </c>
      <c r="N2175" s="1">
        <v>48</v>
      </c>
      <c r="O2175">
        <f t="shared" si="86"/>
        <v>200000</v>
      </c>
      <c r="P2175" t="str">
        <f t="shared" si="85"/>
        <v>2048200000</v>
      </c>
      <c r="Q2175" t="str">
        <f>VLOOKUP(N2175,'Base rates'!$F$2:$H$1126,3,FALSE)</f>
        <v>46-50</v>
      </c>
      <c r="R2175" s="24">
        <f t="shared" si="84"/>
        <v>0.24390446802761045</v>
      </c>
    </row>
    <row r="2176" spans="13:18">
      <c r="M2176">
        <v>20</v>
      </c>
      <c r="N2176" s="1">
        <v>49</v>
      </c>
      <c r="O2176">
        <f t="shared" si="86"/>
        <v>200000</v>
      </c>
      <c r="P2176" t="str">
        <f t="shared" si="85"/>
        <v>2049200000</v>
      </c>
      <c r="Q2176" t="str">
        <f>VLOOKUP(N2176,'Base rates'!$F$2:$H$1126,3,FALSE)</f>
        <v>46-50</v>
      </c>
      <c r="R2176" s="24">
        <f t="shared" si="84"/>
        <v>0.24390446802761045</v>
      </c>
    </row>
    <row r="2177" spans="13:18">
      <c r="M2177">
        <v>20</v>
      </c>
      <c r="N2177" s="1">
        <v>50</v>
      </c>
      <c r="O2177">
        <f t="shared" si="86"/>
        <v>200000</v>
      </c>
      <c r="P2177" t="str">
        <f t="shared" si="85"/>
        <v>2050200000</v>
      </c>
      <c r="Q2177" t="str">
        <f>VLOOKUP(N2177,'Base rates'!$F$2:$H$1126,3,FALSE)</f>
        <v>46-50</v>
      </c>
      <c r="R2177" s="24">
        <f t="shared" si="84"/>
        <v>0.24390446802761045</v>
      </c>
    </row>
    <row r="2178" spans="13:18">
      <c r="M2178">
        <v>20</v>
      </c>
      <c r="N2178" s="1">
        <v>51</v>
      </c>
      <c r="O2178">
        <f t="shared" si="86"/>
        <v>200000</v>
      </c>
      <c r="P2178" t="str">
        <f t="shared" si="85"/>
        <v>2051200000</v>
      </c>
      <c r="Q2178" t="str">
        <f>VLOOKUP(N2178,'Base rates'!$F$2:$H$1126,3,FALSE)</f>
        <v>51-55</v>
      </c>
      <c r="R2178" s="24">
        <f t="shared" si="84"/>
        <v>0.25421389633694291</v>
      </c>
    </row>
    <row r="2179" spans="13:18">
      <c r="M2179">
        <v>20</v>
      </c>
      <c r="N2179" s="1">
        <v>52</v>
      </c>
      <c r="O2179">
        <f t="shared" si="86"/>
        <v>200000</v>
      </c>
      <c r="P2179" t="str">
        <f t="shared" si="85"/>
        <v>2052200000</v>
      </c>
      <c r="Q2179" t="str">
        <f>VLOOKUP(N2179,'Base rates'!$F$2:$H$1126,3,FALSE)</f>
        <v>51-55</v>
      </c>
      <c r="R2179" s="24">
        <f t="shared" ref="R2179:R2242" si="87">VLOOKUP(M2179&amp;O2179&amp;Q2179,$W$2:$X$694,2,FALSE)</f>
        <v>0.25421389633694291</v>
      </c>
    </row>
    <row r="2180" spans="13:18">
      <c r="M2180">
        <v>20</v>
      </c>
      <c r="N2180" s="1">
        <v>53</v>
      </c>
      <c r="O2180">
        <f t="shared" si="86"/>
        <v>200000</v>
      </c>
      <c r="P2180" t="str">
        <f t="shared" ref="P2180:P2243" si="88">M2180&amp;N2180&amp;O2180</f>
        <v>2053200000</v>
      </c>
      <c r="Q2180" t="str">
        <f>VLOOKUP(N2180,'Base rates'!$F$2:$H$1126,3,FALSE)</f>
        <v>51-55</v>
      </c>
      <c r="R2180" s="24">
        <f t="shared" si="87"/>
        <v>0.25421389633694291</v>
      </c>
    </row>
    <row r="2181" spans="13:18">
      <c r="M2181">
        <v>20</v>
      </c>
      <c r="N2181" s="1">
        <v>54</v>
      </c>
      <c r="O2181">
        <f t="shared" si="86"/>
        <v>200000</v>
      </c>
      <c r="P2181" t="str">
        <f t="shared" si="88"/>
        <v>2054200000</v>
      </c>
      <c r="Q2181" t="str">
        <f>VLOOKUP(N2181,'Base rates'!$F$2:$H$1126,3,FALSE)</f>
        <v>51-55</v>
      </c>
      <c r="R2181" s="24">
        <f t="shared" si="87"/>
        <v>0.25421389633694291</v>
      </c>
    </row>
    <row r="2182" spans="13:18">
      <c r="M2182">
        <v>20</v>
      </c>
      <c r="N2182" s="1">
        <v>55</v>
      </c>
      <c r="O2182">
        <f t="shared" si="86"/>
        <v>200000</v>
      </c>
      <c r="P2182" t="str">
        <f t="shared" si="88"/>
        <v>2055200000</v>
      </c>
      <c r="Q2182" t="str">
        <f>VLOOKUP(N2182,'Base rates'!$F$2:$H$1126,3,FALSE)</f>
        <v>51-55</v>
      </c>
      <c r="R2182" s="24">
        <f t="shared" si="87"/>
        <v>0.25421389633694291</v>
      </c>
    </row>
    <row r="2183" spans="13:18">
      <c r="M2183">
        <v>20</v>
      </c>
      <c r="N2183" s="1">
        <v>56</v>
      </c>
      <c r="O2183">
        <f t="shared" si="86"/>
        <v>200000</v>
      </c>
      <c r="P2183" t="str">
        <f t="shared" si="88"/>
        <v>2056200000</v>
      </c>
      <c r="Q2183" t="str">
        <f>VLOOKUP(N2183,'Base rates'!$F$2:$H$1126,3,FALSE)</f>
        <v>56-60</v>
      </c>
      <c r="R2183" s="24">
        <f t="shared" si="87"/>
        <v>0.17803531895217439</v>
      </c>
    </row>
    <row r="2184" spans="13:18">
      <c r="M2184">
        <v>20</v>
      </c>
      <c r="N2184" s="1">
        <v>57</v>
      </c>
      <c r="O2184">
        <f t="shared" si="86"/>
        <v>200000</v>
      </c>
      <c r="P2184" t="str">
        <f t="shared" si="88"/>
        <v>2057200000</v>
      </c>
      <c r="Q2184" t="str">
        <f>VLOOKUP(N2184,'Base rates'!$F$2:$H$1126,3,FALSE)</f>
        <v>56-60</v>
      </c>
      <c r="R2184" s="24">
        <f t="shared" si="87"/>
        <v>0.17803531895217439</v>
      </c>
    </row>
    <row r="2185" spans="13:18">
      <c r="M2185">
        <v>20</v>
      </c>
      <c r="N2185" s="1">
        <v>58</v>
      </c>
      <c r="O2185">
        <f t="shared" si="86"/>
        <v>200000</v>
      </c>
      <c r="P2185" t="str">
        <f t="shared" si="88"/>
        <v>2058200000</v>
      </c>
      <c r="Q2185" t="str">
        <f>VLOOKUP(N2185,'Base rates'!$F$2:$H$1126,3,FALSE)</f>
        <v>56-60</v>
      </c>
      <c r="R2185" s="24">
        <f t="shared" si="87"/>
        <v>0.17803531895217439</v>
      </c>
    </row>
    <row r="2186" spans="13:18">
      <c r="M2186">
        <v>20</v>
      </c>
      <c r="N2186" s="1">
        <v>59</v>
      </c>
      <c r="O2186">
        <f t="shared" si="86"/>
        <v>200000</v>
      </c>
      <c r="P2186" t="str">
        <f t="shared" si="88"/>
        <v>2059200000</v>
      </c>
      <c r="Q2186" t="str">
        <f>VLOOKUP(N2186,'Base rates'!$F$2:$H$1126,3,FALSE)</f>
        <v>56-60</v>
      </c>
      <c r="R2186" s="24">
        <f t="shared" si="87"/>
        <v>0.17803531895217439</v>
      </c>
    </row>
    <row r="2187" spans="13:18">
      <c r="M2187">
        <v>20</v>
      </c>
      <c r="N2187" s="1">
        <v>60</v>
      </c>
      <c r="O2187">
        <f t="shared" si="86"/>
        <v>200000</v>
      </c>
      <c r="P2187" t="str">
        <f t="shared" si="88"/>
        <v>2060200000</v>
      </c>
      <c r="Q2187" t="str">
        <f>VLOOKUP(N2187,'Base rates'!$F$2:$H$1126,3,FALSE)</f>
        <v>56-60</v>
      </c>
      <c r="R2187" s="24">
        <f t="shared" si="87"/>
        <v>0.17803531895217439</v>
      </c>
    </row>
    <row r="2188" spans="13:18">
      <c r="M2188">
        <v>20</v>
      </c>
      <c r="N2188" s="1">
        <v>61</v>
      </c>
      <c r="O2188">
        <f t="shared" si="86"/>
        <v>200000</v>
      </c>
      <c r="P2188" t="str">
        <f t="shared" si="88"/>
        <v>2061200000</v>
      </c>
      <c r="Q2188" t="str">
        <f>VLOOKUP(N2188,'Base rates'!$F$2:$H$1126,3,FALSE)</f>
        <v>61-65</v>
      </c>
      <c r="R2188" s="24">
        <f t="shared" si="87"/>
        <v>0.1512486158872266</v>
      </c>
    </row>
    <row r="2189" spans="13:18">
      <c r="M2189">
        <v>20</v>
      </c>
      <c r="N2189" s="1">
        <v>62</v>
      </c>
      <c r="O2189">
        <f t="shared" si="86"/>
        <v>200000</v>
      </c>
      <c r="P2189" t="str">
        <f t="shared" si="88"/>
        <v>2062200000</v>
      </c>
      <c r="Q2189" t="str">
        <f>VLOOKUP(N2189,'Base rates'!$F$2:$H$1126,3,FALSE)</f>
        <v>61-65</v>
      </c>
      <c r="R2189" s="24">
        <f t="shared" si="87"/>
        <v>0.1512486158872266</v>
      </c>
    </row>
    <row r="2190" spans="13:18">
      <c r="M2190">
        <v>20</v>
      </c>
      <c r="N2190" s="1">
        <v>63</v>
      </c>
      <c r="O2190">
        <f t="shared" si="86"/>
        <v>200000</v>
      </c>
      <c r="P2190" t="str">
        <f t="shared" si="88"/>
        <v>2063200000</v>
      </c>
      <c r="Q2190" t="str">
        <f>VLOOKUP(N2190,'Base rates'!$F$2:$H$1126,3,FALSE)</f>
        <v>61-65</v>
      </c>
      <c r="R2190" s="24">
        <f t="shared" si="87"/>
        <v>0.1512486158872266</v>
      </c>
    </row>
    <row r="2191" spans="13:18">
      <c r="M2191">
        <v>20</v>
      </c>
      <c r="N2191" s="1">
        <v>64</v>
      </c>
      <c r="O2191">
        <f t="shared" si="86"/>
        <v>200000</v>
      </c>
      <c r="P2191" t="str">
        <f t="shared" si="88"/>
        <v>2064200000</v>
      </c>
      <c r="Q2191" t="str">
        <f>VLOOKUP(N2191,'Base rates'!$F$2:$H$1126,3,FALSE)</f>
        <v>61-65</v>
      </c>
      <c r="R2191" s="24">
        <f t="shared" si="87"/>
        <v>0.1512486158872266</v>
      </c>
    </row>
    <row r="2192" spans="13:18">
      <c r="M2192">
        <v>20</v>
      </c>
      <c r="N2192" s="1">
        <v>65</v>
      </c>
      <c r="O2192">
        <f t="shared" si="86"/>
        <v>200000</v>
      </c>
      <c r="P2192" t="str">
        <f t="shared" si="88"/>
        <v>2065200000</v>
      </c>
      <c r="Q2192" t="str">
        <f>VLOOKUP(N2192,'Base rates'!$F$2:$H$1126,3,FALSE)</f>
        <v>61-65</v>
      </c>
      <c r="R2192" s="24">
        <f t="shared" si="87"/>
        <v>0.1512486158872266</v>
      </c>
    </row>
    <row r="2193" spans="13:18">
      <c r="M2193">
        <v>20</v>
      </c>
      <c r="N2193" s="1">
        <v>66</v>
      </c>
      <c r="O2193">
        <f t="shared" si="86"/>
        <v>200000</v>
      </c>
      <c r="P2193" t="str">
        <f t="shared" si="88"/>
        <v>2066200000</v>
      </c>
      <c r="Q2193" t="str">
        <f>VLOOKUP(N2193,'Base rates'!$F$2:$H$1126,3,FALSE)</f>
        <v>66-70</v>
      </c>
      <c r="R2193" s="24">
        <f t="shared" si="87"/>
        <v>0.15114766009361913</v>
      </c>
    </row>
    <row r="2194" spans="13:18">
      <c r="M2194">
        <v>20</v>
      </c>
      <c r="N2194" s="1">
        <v>67</v>
      </c>
      <c r="O2194">
        <f t="shared" si="86"/>
        <v>200000</v>
      </c>
      <c r="P2194" t="str">
        <f t="shared" si="88"/>
        <v>2067200000</v>
      </c>
      <c r="Q2194" t="str">
        <f>VLOOKUP(N2194,'Base rates'!$F$2:$H$1126,3,FALSE)</f>
        <v>66-70</v>
      </c>
      <c r="R2194" s="24">
        <f t="shared" si="87"/>
        <v>0.15114766009361913</v>
      </c>
    </row>
    <row r="2195" spans="13:18">
      <c r="M2195">
        <v>20</v>
      </c>
      <c r="N2195" s="1">
        <v>68</v>
      </c>
      <c r="O2195">
        <f t="shared" si="86"/>
        <v>200000</v>
      </c>
      <c r="P2195" t="str">
        <f t="shared" si="88"/>
        <v>2068200000</v>
      </c>
      <c r="Q2195" t="str">
        <f>VLOOKUP(N2195,'Base rates'!$F$2:$H$1126,3,FALSE)</f>
        <v>66-70</v>
      </c>
      <c r="R2195" s="24">
        <f t="shared" si="87"/>
        <v>0.15114766009361913</v>
      </c>
    </row>
    <row r="2196" spans="13:18">
      <c r="M2196">
        <v>20</v>
      </c>
      <c r="N2196" s="1">
        <v>69</v>
      </c>
      <c r="O2196">
        <f t="shared" si="86"/>
        <v>200000</v>
      </c>
      <c r="P2196" t="str">
        <f t="shared" si="88"/>
        <v>2069200000</v>
      </c>
      <c r="Q2196" t="str">
        <f>VLOOKUP(N2196,'Base rates'!$F$2:$H$1126,3,FALSE)</f>
        <v>66-70</v>
      </c>
      <c r="R2196" s="24">
        <f t="shared" si="87"/>
        <v>0.15114766009361913</v>
      </c>
    </row>
    <row r="2197" spans="13:18">
      <c r="M2197">
        <v>20</v>
      </c>
      <c r="N2197" s="1">
        <v>70</v>
      </c>
      <c r="O2197">
        <f t="shared" si="86"/>
        <v>200000</v>
      </c>
      <c r="P2197" t="str">
        <f t="shared" si="88"/>
        <v>2070200000</v>
      </c>
      <c r="Q2197" t="str">
        <f>VLOOKUP(N2197,'Base rates'!$F$2:$H$1126,3,FALSE)</f>
        <v>66-70</v>
      </c>
      <c r="R2197" s="24">
        <f t="shared" si="87"/>
        <v>0.15114766009361913</v>
      </c>
    </row>
    <row r="2198" spans="13:18">
      <c r="M2198">
        <v>20</v>
      </c>
      <c r="N2198" s="1">
        <v>71</v>
      </c>
      <c r="O2198">
        <f t="shared" si="86"/>
        <v>200000</v>
      </c>
      <c r="P2198" t="str">
        <f t="shared" si="88"/>
        <v>2071200000</v>
      </c>
      <c r="Q2198" t="str">
        <f>VLOOKUP(N2198,'Base rates'!$F$2:$H$1126,3,FALSE)</f>
        <v>71-75</v>
      </c>
      <c r="R2198" s="24">
        <f t="shared" si="87"/>
        <v>0.15187065084310758</v>
      </c>
    </row>
    <row r="2199" spans="13:18">
      <c r="M2199">
        <v>20</v>
      </c>
      <c r="N2199" s="1">
        <v>72</v>
      </c>
      <c r="O2199">
        <f t="shared" si="86"/>
        <v>200000</v>
      </c>
      <c r="P2199" t="str">
        <f t="shared" si="88"/>
        <v>2072200000</v>
      </c>
      <c r="Q2199" t="str">
        <f>VLOOKUP(N2199,'Base rates'!$F$2:$H$1126,3,FALSE)</f>
        <v>71-75</v>
      </c>
      <c r="R2199" s="24">
        <f t="shared" si="87"/>
        <v>0.15187065084310758</v>
      </c>
    </row>
    <row r="2200" spans="13:18">
      <c r="M2200">
        <v>20</v>
      </c>
      <c r="N2200" s="1">
        <v>73</v>
      </c>
      <c r="O2200">
        <f t="shared" si="86"/>
        <v>200000</v>
      </c>
      <c r="P2200" t="str">
        <f t="shared" si="88"/>
        <v>2073200000</v>
      </c>
      <c r="Q2200" t="str">
        <f>VLOOKUP(N2200,'Base rates'!$F$2:$H$1126,3,FALSE)</f>
        <v>71-75</v>
      </c>
      <c r="R2200" s="24">
        <f t="shared" si="87"/>
        <v>0.15187065084310758</v>
      </c>
    </row>
    <row r="2201" spans="13:18">
      <c r="M2201">
        <v>20</v>
      </c>
      <c r="N2201" s="1">
        <v>74</v>
      </c>
      <c r="O2201">
        <f t="shared" si="86"/>
        <v>200000</v>
      </c>
      <c r="P2201" t="str">
        <f t="shared" si="88"/>
        <v>2074200000</v>
      </c>
      <c r="Q2201" t="str">
        <f>VLOOKUP(N2201,'Base rates'!$F$2:$H$1126,3,FALSE)</f>
        <v>71-75</v>
      </c>
      <c r="R2201" s="24">
        <f t="shared" si="87"/>
        <v>0.15187065084310758</v>
      </c>
    </row>
    <row r="2202" spans="13:18">
      <c r="M2202">
        <v>20</v>
      </c>
      <c r="N2202" s="1">
        <v>75</v>
      </c>
      <c r="O2202">
        <f t="shared" ref="O2202:O2265" si="89">O$1752+50000</f>
        <v>200000</v>
      </c>
      <c r="P2202" t="str">
        <f t="shared" si="88"/>
        <v>2075200000</v>
      </c>
      <c r="Q2202" t="str">
        <f>VLOOKUP(N2202,'Base rates'!$F$2:$H$1126,3,FALSE)</f>
        <v>71-75</v>
      </c>
      <c r="R2202" s="24">
        <f t="shared" si="87"/>
        <v>0.15187065084310758</v>
      </c>
    </row>
    <row r="2203" spans="13:18">
      <c r="M2203">
        <v>20</v>
      </c>
      <c r="N2203" s="1">
        <v>76</v>
      </c>
      <c r="O2203">
        <f t="shared" si="89"/>
        <v>200000</v>
      </c>
      <c r="P2203" t="str">
        <f t="shared" si="88"/>
        <v>2076200000</v>
      </c>
      <c r="Q2203" t="str">
        <f>VLOOKUP(N2203,'Base rates'!$F$2:$H$1126,3,FALSE)</f>
        <v>76-80</v>
      </c>
      <c r="R2203" s="24">
        <f t="shared" si="87"/>
        <v>0.15104230964479914</v>
      </c>
    </row>
    <row r="2204" spans="13:18">
      <c r="M2204">
        <v>20</v>
      </c>
      <c r="N2204" s="1">
        <v>77</v>
      </c>
      <c r="O2204">
        <f t="shared" si="89"/>
        <v>200000</v>
      </c>
      <c r="P2204" t="str">
        <f t="shared" si="88"/>
        <v>2077200000</v>
      </c>
      <c r="Q2204" t="str">
        <f>VLOOKUP(N2204,'Base rates'!$F$2:$H$1126,3,FALSE)</f>
        <v>76-80</v>
      </c>
      <c r="R2204" s="24">
        <f t="shared" si="87"/>
        <v>0.15104230964479914</v>
      </c>
    </row>
    <row r="2205" spans="13:18">
      <c r="M2205">
        <v>20</v>
      </c>
      <c r="N2205" s="1">
        <v>78</v>
      </c>
      <c r="O2205">
        <f t="shared" si="89"/>
        <v>200000</v>
      </c>
      <c r="P2205" t="str">
        <f t="shared" si="88"/>
        <v>2078200000</v>
      </c>
      <c r="Q2205" t="str">
        <f>VLOOKUP(N2205,'Base rates'!$F$2:$H$1126,3,FALSE)</f>
        <v>76-80</v>
      </c>
      <c r="R2205" s="24">
        <f t="shared" si="87"/>
        <v>0.15104230964479914</v>
      </c>
    </row>
    <row r="2206" spans="13:18">
      <c r="M2206">
        <v>20</v>
      </c>
      <c r="N2206" s="1">
        <v>79</v>
      </c>
      <c r="O2206">
        <f t="shared" si="89"/>
        <v>200000</v>
      </c>
      <c r="P2206" t="str">
        <f t="shared" si="88"/>
        <v>2079200000</v>
      </c>
      <c r="Q2206" t="str">
        <f>VLOOKUP(N2206,'Base rates'!$F$2:$H$1126,3,FALSE)</f>
        <v>76-80</v>
      </c>
      <c r="R2206" s="24">
        <f t="shared" si="87"/>
        <v>0.15104230964479914</v>
      </c>
    </row>
    <row r="2207" spans="13:18">
      <c r="M2207">
        <v>20</v>
      </c>
      <c r="N2207" s="1">
        <v>80</v>
      </c>
      <c r="O2207">
        <f t="shared" si="89"/>
        <v>200000</v>
      </c>
      <c r="P2207" t="str">
        <f t="shared" si="88"/>
        <v>2080200000</v>
      </c>
      <c r="Q2207" t="str">
        <f>VLOOKUP(N2207,'Base rates'!$F$2:$H$1126,3,FALSE)</f>
        <v>76-80</v>
      </c>
      <c r="R2207" s="24">
        <f t="shared" si="87"/>
        <v>0.15104230964479914</v>
      </c>
    </row>
    <row r="2208" spans="13:18">
      <c r="M2208">
        <v>20</v>
      </c>
      <c r="N2208" s="1">
        <v>81</v>
      </c>
      <c r="O2208">
        <f t="shared" si="89"/>
        <v>200000</v>
      </c>
      <c r="P2208" t="str">
        <f t="shared" si="88"/>
        <v>2081200000</v>
      </c>
      <c r="Q2208" t="str">
        <f>VLOOKUP(N2208,'Base rates'!$F$2:$H$1126,3,FALSE)</f>
        <v>&gt;80</v>
      </c>
      <c r="R2208" s="24">
        <f t="shared" si="87"/>
        <v>0.15030600635741387</v>
      </c>
    </row>
    <row r="2209" spans="13:18">
      <c r="M2209">
        <v>20</v>
      </c>
      <c r="N2209" s="1">
        <v>82</v>
      </c>
      <c r="O2209">
        <f t="shared" si="89"/>
        <v>200000</v>
      </c>
      <c r="P2209" t="str">
        <f t="shared" si="88"/>
        <v>2082200000</v>
      </c>
      <c r="Q2209" t="str">
        <f>VLOOKUP(N2209,'Base rates'!$F$2:$H$1126,3,FALSE)</f>
        <v>&gt;80</v>
      </c>
      <c r="R2209" s="24">
        <f t="shared" si="87"/>
        <v>0.15030600635741387</v>
      </c>
    </row>
    <row r="2210" spans="13:18">
      <c r="M2210">
        <v>20</v>
      </c>
      <c r="N2210" s="1">
        <v>83</v>
      </c>
      <c r="O2210">
        <f t="shared" si="89"/>
        <v>200000</v>
      </c>
      <c r="P2210" t="str">
        <f t="shared" si="88"/>
        <v>2083200000</v>
      </c>
      <c r="Q2210" t="str">
        <f>VLOOKUP(N2210,'Base rates'!$F$2:$H$1126,3,FALSE)</f>
        <v>&gt;80</v>
      </c>
      <c r="R2210" s="24">
        <f t="shared" si="87"/>
        <v>0.15030600635741387</v>
      </c>
    </row>
    <row r="2211" spans="13:18">
      <c r="M2211">
        <v>20</v>
      </c>
      <c r="N2211" s="1">
        <v>84</v>
      </c>
      <c r="O2211">
        <f t="shared" si="89"/>
        <v>200000</v>
      </c>
      <c r="P2211" t="str">
        <f t="shared" si="88"/>
        <v>2084200000</v>
      </c>
      <c r="Q2211" t="str">
        <f>VLOOKUP(N2211,'Base rates'!$F$2:$H$1126,3,FALSE)</f>
        <v>&gt;80</v>
      </c>
      <c r="R2211" s="24">
        <f t="shared" si="87"/>
        <v>0.15030600635741387</v>
      </c>
    </row>
    <row r="2212" spans="13:18">
      <c r="M2212">
        <v>20</v>
      </c>
      <c r="N2212" s="1">
        <v>85</v>
      </c>
      <c r="O2212">
        <f t="shared" si="89"/>
        <v>200000</v>
      </c>
      <c r="P2212" t="str">
        <f t="shared" si="88"/>
        <v>2085200000</v>
      </c>
      <c r="Q2212" t="str">
        <f>VLOOKUP(N2212,'Base rates'!$F$2:$H$1126,3,FALSE)</f>
        <v>&gt;80</v>
      </c>
      <c r="R2212" s="24">
        <f t="shared" si="87"/>
        <v>0.15030600635741387</v>
      </c>
    </row>
    <row r="2213" spans="13:18">
      <c r="M2213">
        <v>20</v>
      </c>
      <c r="N2213" s="1">
        <v>86</v>
      </c>
      <c r="O2213">
        <f t="shared" si="89"/>
        <v>200000</v>
      </c>
      <c r="P2213" t="str">
        <f t="shared" si="88"/>
        <v>2086200000</v>
      </c>
      <c r="Q2213" t="str">
        <f>VLOOKUP(N2213,'Base rates'!$F$2:$H$1126,3,FALSE)</f>
        <v>&gt;80</v>
      </c>
      <c r="R2213" s="24">
        <f t="shared" si="87"/>
        <v>0.15030600635741387</v>
      </c>
    </row>
    <row r="2214" spans="13:18">
      <c r="M2214">
        <v>20</v>
      </c>
      <c r="N2214" s="1">
        <v>87</v>
      </c>
      <c r="O2214">
        <f t="shared" si="89"/>
        <v>200000</v>
      </c>
      <c r="P2214" t="str">
        <f t="shared" si="88"/>
        <v>2087200000</v>
      </c>
      <c r="Q2214" t="str">
        <f>VLOOKUP(N2214,'Base rates'!$F$2:$H$1126,3,FALSE)</f>
        <v>&gt;80</v>
      </c>
      <c r="R2214" s="24">
        <f t="shared" si="87"/>
        <v>0.15030600635741387</v>
      </c>
    </row>
    <row r="2215" spans="13:18">
      <c r="M2215">
        <v>20</v>
      </c>
      <c r="N2215" s="1">
        <v>88</v>
      </c>
      <c r="O2215">
        <f t="shared" si="89"/>
        <v>200000</v>
      </c>
      <c r="P2215" t="str">
        <f t="shared" si="88"/>
        <v>2088200000</v>
      </c>
      <c r="Q2215" t="str">
        <f>VLOOKUP(N2215,'Base rates'!$F$2:$H$1126,3,FALSE)</f>
        <v>&gt;80</v>
      </c>
      <c r="R2215" s="24">
        <f t="shared" si="87"/>
        <v>0.15030600635741387</v>
      </c>
    </row>
    <row r="2216" spans="13:18">
      <c r="M2216">
        <v>20</v>
      </c>
      <c r="N2216" s="1">
        <v>89</v>
      </c>
      <c r="O2216">
        <f t="shared" si="89"/>
        <v>200000</v>
      </c>
      <c r="P2216" t="str">
        <f t="shared" si="88"/>
        <v>2089200000</v>
      </c>
      <c r="Q2216" t="str">
        <f>VLOOKUP(N2216,'Base rates'!$F$2:$H$1126,3,FALSE)</f>
        <v>&gt;80</v>
      </c>
      <c r="R2216" s="24">
        <f t="shared" si="87"/>
        <v>0.15030600635741387</v>
      </c>
    </row>
    <row r="2217" spans="13:18">
      <c r="M2217">
        <v>20</v>
      </c>
      <c r="N2217" s="1">
        <v>90</v>
      </c>
      <c r="O2217">
        <f t="shared" si="89"/>
        <v>200000</v>
      </c>
      <c r="P2217" t="str">
        <f t="shared" si="88"/>
        <v>2090200000</v>
      </c>
      <c r="Q2217" t="str">
        <f>VLOOKUP(N2217,'Base rates'!$F$2:$H$1126,3,FALSE)</f>
        <v>&gt;80</v>
      </c>
      <c r="R2217" s="24">
        <f t="shared" si="87"/>
        <v>0.15030600635741387</v>
      </c>
    </row>
    <row r="2218" spans="13:18">
      <c r="M2218">
        <v>20</v>
      </c>
      <c r="N2218" s="1">
        <v>91</v>
      </c>
      <c r="O2218">
        <f t="shared" si="89"/>
        <v>200000</v>
      </c>
      <c r="P2218" t="str">
        <f t="shared" si="88"/>
        <v>2091200000</v>
      </c>
      <c r="Q2218" t="str">
        <f>VLOOKUP(N2218,'Base rates'!$F$2:$H$1126,3,FALSE)</f>
        <v>&gt;80</v>
      </c>
      <c r="R2218" s="24">
        <f t="shared" si="87"/>
        <v>0.15030600635741387</v>
      </c>
    </row>
    <row r="2219" spans="13:18">
      <c r="M2219">
        <v>20</v>
      </c>
      <c r="N2219" s="1">
        <v>92</v>
      </c>
      <c r="O2219">
        <f t="shared" si="89"/>
        <v>200000</v>
      </c>
      <c r="P2219" t="str">
        <f t="shared" si="88"/>
        <v>2092200000</v>
      </c>
      <c r="Q2219" t="str">
        <f>VLOOKUP(N2219,'Base rates'!$F$2:$H$1126,3,FALSE)</f>
        <v>&gt;80</v>
      </c>
      <c r="R2219" s="24">
        <f t="shared" si="87"/>
        <v>0.15030600635741387</v>
      </c>
    </row>
    <row r="2220" spans="13:18">
      <c r="M2220">
        <v>20</v>
      </c>
      <c r="N2220" s="1">
        <v>93</v>
      </c>
      <c r="O2220">
        <f t="shared" si="89"/>
        <v>200000</v>
      </c>
      <c r="P2220" t="str">
        <f t="shared" si="88"/>
        <v>2093200000</v>
      </c>
      <c r="Q2220" t="str">
        <f>VLOOKUP(N2220,'Base rates'!$F$2:$H$1126,3,FALSE)</f>
        <v>&gt;80</v>
      </c>
      <c r="R2220" s="24">
        <f t="shared" si="87"/>
        <v>0.15030600635741387</v>
      </c>
    </row>
    <row r="2221" spans="13:18">
      <c r="M2221">
        <v>20</v>
      </c>
      <c r="N2221" s="1">
        <v>94</v>
      </c>
      <c r="O2221">
        <f t="shared" si="89"/>
        <v>200000</v>
      </c>
      <c r="P2221" t="str">
        <f t="shared" si="88"/>
        <v>2094200000</v>
      </c>
      <c r="Q2221" t="str">
        <f>VLOOKUP(N2221,'Base rates'!$F$2:$H$1126,3,FALSE)</f>
        <v>&gt;80</v>
      </c>
      <c r="R2221" s="24">
        <f t="shared" si="87"/>
        <v>0.15030600635741387</v>
      </c>
    </row>
    <row r="2222" spans="13:18">
      <c r="M2222">
        <v>20</v>
      </c>
      <c r="N2222" s="1">
        <v>95</v>
      </c>
      <c r="O2222">
        <f t="shared" si="89"/>
        <v>200000</v>
      </c>
      <c r="P2222" t="str">
        <f t="shared" si="88"/>
        <v>2095200000</v>
      </c>
      <c r="Q2222" t="str">
        <f>VLOOKUP(N2222,'Base rates'!$F$2:$H$1126,3,FALSE)</f>
        <v>&gt;80</v>
      </c>
      <c r="R2222" s="24">
        <f t="shared" si="87"/>
        <v>0.15030600635741387</v>
      </c>
    </row>
    <row r="2223" spans="13:18">
      <c r="M2223">
        <v>20</v>
      </c>
      <c r="N2223" s="1">
        <v>96</v>
      </c>
      <c r="O2223">
        <f t="shared" si="89"/>
        <v>200000</v>
      </c>
      <c r="P2223" t="str">
        <f t="shared" si="88"/>
        <v>2096200000</v>
      </c>
      <c r="Q2223" t="str">
        <f>VLOOKUP(N2223,'Base rates'!$F$2:$H$1126,3,FALSE)</f>
        <v>&gt;80</v>
      </c>
      <c r="R2223" s="24">
        <f t="shared" si="87"/>
        <v>0.15030600635741387</v>
      </c>
    </row>
    <row r="2224" spans="13:18">
      <c r="M2224">
        <v>20</v>
      </c>
      <c r="N2224" s="1">
        <v>97</v>
      </c>
      <c r="O2224">
        <f t="shared" si="89"/>
        <v>200000</v>
      </c>
      <c r="P2224" t="str">
        <f t="shared" si="88"/>
        <v>2097200000</v>
      </c>
      <c r="Q2224" t="str">
        <f>VLOOKUP(N2224,'Base rates'!$F$2:$H$1126,3,FALSE)</f>
        <v>&gt;80</v>
      </c>
      <c r="R2224" s="24">
        <f t="shared" si="87"/>
        <v>0.15030600635741387</v>
      </c>
    </row>
    <row r="2225" spans="13:18">
      <c r="M2225">
        <v>20</v>
      </c>
      <c r="N2225" s="1">
        <v>98</v>
      </c>
      <c r="O2225">
        <f t="shared" si="89"/>
        <v>200000</v>
      </c>
      <c r="P2225" t="str">
        <f t="shared" si="88"/>
        <v>2098200000</v>
      </c>
      <c r="Q2225" t="str">
        <f>VLOOKUP(N2225,'Base rates'!$F$2:$H$1126,3,FALSE)</f>
        <v>&gt;80</v>
      </c>
      <c r="R2225" s="24">
        <f t="shared" si="87"/>
        <v>0.15030600635741387</v>
      </c>
    </row>
    <row r="2226" spans="13:18">
      <c r="M2226">
        <v>20</v>
      </c>
      <c r="N2226" s="1">
        <v>99</v>
      </c>
      <c r="O2226">
        <f t="shared" si="89"/>
        <v>200000</v>
      </c>
      <c r="P2226" t="str">
        <f t="shared" si="88"/>
        <v>2099200000</v>
      </c>
      <c r="Q2226" t="str">
        <f>VLOOKUP(N2226,'Base rates'!$F$2:$H$1126,3,FALSE)</f>
        <v>&gt;80</v>
      </c>
      <c r="R2226" s="24">
        <f t="shared" si="87"/>
        <v>0.15030600635741387</v>
      </c>
    </row>
    <row r="2227" spans="13:18">
      <c r="M2227">
        <v>20</v>
      </c>
      <c r="N2227" s="1">
        <v>100</v>
      </c>
      <c r="O2227">
        <f t="shared" si="89"/>
        <v>200000</v>
      </c>
      <c r="P2227" t="str">
        <f t="shared" si="88"/>
        <v>20100200000</v>
      </c>
      <c r="Q2227" t="str">
        <f>VLOOKUP(N2227,'Base rates'!$F$2:$H$1126,3,FALSE)</f>
        <v>&gt;80</v>
      </c>
      <c r="R2227" s="24">
        <f t="shared" si="87"/>
        <v>0.15030600635741387</v>
      </c>
    </row>
    <row r="2228" spans="13:18">
      <c r="M2228">
        <v>20</v>
      </c>
      <c r="N2228" s="1">
        <v>101</v>
      </c>
      <c r="O2228">
        <f t="shared" si="89"/>
        <v>200000</v>
      </c>
      <c r="P2228" t="str">
        <f t="shared" si="88"/>
        <v>20101200000</v>
      </c>
      <c r="Q2228" t="str">
        <f>VLOOKUP(N2228,'Base rates'!$F$2:$H$1126,3,FALSE)</f>
        <v>&gt;80</v>
      </c>
      <c r="R2228" s="24">
        <f t="shared" si="87"/>
        <v>0.15030600635741387</v>
      </c>
    </row>
    <row r="2229" spans="13:18">
      <c r="M2229">
        <v>20</v>
      </c>
      <c r="N2229" s="1">
        <v>102</v>
      </c>
      <c r="O2229">
        <f t="shared" si="89"/>
        <v>200000</v>
      </c>
      <c r="P2229" t="str">
        <f t="shared" si="88"/>
        <v>20102200000</v>
      </c>
      <c r="Q2229" t="str">
        <f>VLOOKUP(N2229,'Base rates'!$F$2:$H$1126,3,FALSE)</f>
        <v>&gt;80</v>
      </c>
      <c r="R2229" s="24">
        <f t="shared" si="87"/>
        <v>0.15030600635741387</v>
      </c>
    </row>
    <row r="2230" spans="13:18">
      <c r="M2230">
        <v>20</v>
      </c>
      <c r="N2230" s="1">
        <v>103</v>
      </c>
      <c r="O2230">
        <f t="shared" si="89"/>
        <v>200000</v>
      </c>
      <c r="P2230" t="str">
        <f t="shared" si="88"/>
        <v>20103200000</v>
      </c>
      <c r="Q2230" t="str">
        <f>VLOOKUP(N2230,'Base rates'!$F$2:$H$1126,3,FALSE)</f>
        <v>&gt;80</v>
      </c>
      <c r="R2230" s="24">
        <f t="shared" si="87"/>
        <v>0.15030600635741387</v>
      </c>
    </row>
    <row r="2231" spans="13:18">
      <c r="M2231">
        <v>20</v>
      </c>
      <c r="N2231" s="1">
        <v>104</v>
      </c>
      <c r="O2231">
        <f t="shared" si="89"/>
        <v>200000</v>
      </c>
      <c r="P2231" t="str">
        <f t="shared" si="88"/>
        <v>20104200000</v>
      </c>
      <c r="Q2231" t="str">
        <f>VLOOKUP(N2231,'Base rates'!$F$2:$H$1126,3,FALSE)</f>
        <v>&gt;80</v>
      </c>
      <c r="R2231" s="24">
        <f t="shared" si="87"/>
        <v>0.15030600635741387</v>
      </c>
    </row>
    <row r="2232" spans="13:18">
      <c r="M2232">
        <v>20</v>
      </c>
      <c r="N2232" s="1">
        <v>105</v>
      </c>
      <c r="O2232">
        <f t="shared" si="89"/>
        <v>200000</v>
      </c>
      <c r="P2232" t="str">
        <f t="shared" si="88"/>
        <v>20105200000</v>
      </c>
      <c r="Q2232" t="str">
        <f>VLOOKUP(N2232,'Base rates'!$F$2:$H$1126,3,FALSE)</f>
        <v>&gt;80</v>
      </c>
      <c r="R2232" s="24">
        <f t="shared" si="87"/>
        <v>0.15030600635741387</v>
      </c>
    </row>
    <row r="2233" spans="13:18">
      <c r="M2233">
        <v>20</v>
      </c>
      <c r="N2233" s="1">
        <v>106</v>
      </c>
      <c r="O2233">
        <f t="shared" si="89"/>
        <v>200000</v>
      </c>
      <c r="P2233" t="str">
        <f t="shared" si="88"/>
        <v>20106200000</v>
      </c>
      <c r="Q2233" t="str">
        <f>VLOOKUP(N2233,'Base rates'!$F$2:$H$1126,3,FALSE)</f>
        <v>&gt;80</v>
      </c>
      <c r="R2233" s="24">
        <f t="shared" si="87"/>
        <v>0.15030600635741387</v>
      </c>
    </row>
    <row r="2234" spans="13:18">
      <c r="M2234">
        <v>20</v>
      </c>
      <c r="N2234" s="1">
        <v>107</v>
      </c>
      <c r="O2234">
        <f t="shared" si="89"/>
        <v>200000</v>
      </c>
      <c r="P2234" t="str">
        <f t="shared" si="88"/>
        <v>20107200000</v>
      </c>
      <c r="Q2234" t="str">
        <f>VLOOKUP(N2234,'Base rates'!$F$2:$H$1126,3,FALSE)</f>
        <v>&gt;80</v>
      </c>
      <c r="R2234" s="24">
        <f t="shared" si="87"/>
        <v>0.15030600635741387</v>
      </c>
    </row>
    <row r="2235" spans="13:18">
      <c r="M2235">
        <v>20</v>
      </c>
      <c r="N2235" s="1">
        <v>108</v>
      </c>
      <c r="O2235">
        <f t="shared" si="89"/>
        <v>200000</v>
      </c>
      <c r="P2235" t="str">
        <f t="shared" si="88"/>
        <v>20108200000</v>
      </c>
      <c r="Q2235" t="str">
        <f>VLOOKUP(N2235,'Base rates'!$F$2:$H$1126,3,FALSE)</f>
        <v>&gt;80</v>
      </c>
      <c r="R2235" s="24">
        <f t="shared" si="87"/>
        <v>0.15030600635741387</v>
      </c>
    </row>
    <row r="2236" spans="13:18">
      <c r="M2236">
        <v>20</v>
      </c>
      <c r="N2236" s="1">
        <v>109</v>
      </c>
      <c r="O2236">
        <f t="shared" si="89"/>
        <v>200000</v>
      </c>
      <c r="P2236" t="str">
        <f t="shared" si="88"/>
        <v>20109200000</v>
      </c>
      <c r="Q2236" t="str">
        <f>VLOOKUP(N2236,'Base rates'!$F$2:$H$1126,3,FALSE)</f>
        <v>&gt;80</v>
      </c>
      <c r="R2236" s="24">
        <f t="shared" si="87"/>
        <v>0.15030600635741387</v>
      </c>
    </row>
    <row r="2237" spans="13:18">
      <c r="M2237">
        <v>20</v>
      </c>
      <c r="N2237" s="1">
        <v>110</v>
      </c>
      <c r="O2237">
        <f t="shared" si="89"/>
        <v>200000</v>
      </c>
      <c r="P2237" t="str">
        <f t="shared" si="88"/>
        <v>20110200000</v>
      </c>
      <c r="Q2237" t="str">
        <f>VLOOKUP(N2237,'Base rates'!$F$2:$H$1126,3,FALSE)</f>
        <v>&gt;80</v>
      </c>
      <c r="R2237" s="24">
        <f t="shared" si="87"/>
        <v>0.15030600635741387</v>
      </c>
    </row>
    <row r="2238" spans="13:18">
      <c r="M2238">
        <v>20</v>
      </c>
      <c r="N2238" s="1">
        <v>111</v>
      </c>
      <c r="O2238">
        <f t="shared" si="89"/>
        <v>200000</v>
      </c>
      <c r="P2238" t="str">
        <f t="shared" si="88"/>
        <v>20111200000</v>
      </c>
      <c r="Q2238" t="str">
        <f>VLOOKUP(N2238,'Base rates'!$F$2:$H$1126,3,FALSE)</f>
        <v>&gt;80</v>
      </c>
      <c r="R2238" s="24">
        <f t="shared" si="87"/>
        <v>0.15030600635741387</v>
      </c>
    </row>
    <row r="2239" spans="13:18">
      <c r="M2239">
        <v>20</v>
      </c>
      <c r="N2239" s="1">
        <v>112</v>
      </c>
      <c r="O2239">
        <f t="shared" si="89"/>
        <v>200000</v>
      </c>
      <c r="P2239" t="str">
        <f t="shared" si="88"/>
        <v>20112200000</v>
      </c>
      <c r="Q2239" t="str">
        <f>VLOOKUP(N2239,'Base rates'!$F$2:$H$1126,3,FALSE)</f>
        <v>&gt;80</v>
      </c>
      <c r="R2239" s="24">
        <f t="shared" si="87"/>
        <v>0.15030600635741387</v>
      </c>
    </row>
    <row r="2240" spans="13:18">
      <c r="M2240">
        <v>20</v>
      </c>
      <c r="N2240" s="1">
        <v>113</v>
      </c>
      <c r="O2240">
        <f t="shared" si="89"/>
        <v>200000</v>
      </c>
      <c r="P2240" t="str">
        <f t="shared" si="88"/>
        <v>20113200000</v>
      </c>
      <c r="Q2240" t="str">
        <f>VLOOKUP(N2240,'Base rates'!$F$2:$H$1126,3,FALSE)</f>
        <v>&gt;80</v>
      </c>
      <c r="R2240" s="24">
        <f t="shared" si="87"/>
        <v>0.15030600635741387</v>
      </c>
    </row>
    <row r="2241" spans="13:18">
      <c r="M2241">
        <v>20</v>
      </c>
      <c r="N2241" s="1">
        <v>114</v>
      </c>
      <c r="O2241">
        <f t="shared" si="89"/>
        <v>200000</v>
      </c>
      <c r="P2241" t="str">
        <f t="shared" si="88"/>
        <v>20114200000</v>
      </c>
      <c r="Q2241" t="str">
        <f>VLOOKUP(N2241,'Base rates'!$F$2:$H$1126,3,FALSE)</f>
        <v>&gt;80</v>
      </c>
      <c r="R2241" s="24">
        <f t="shared" si="87"/>
        <v>0.15030600635741387</v>
      </c>
    </row>
    <row r="2242" spans="13:18">
      <c r="M2242">
        <v>20</v>
      </c>
      <c r="N2242" s="1">
        <v>115</v>
      </c>
      <c r="O2242">
        <f t="shared" si="89"/>
        <v>200000</v>
      </c>
      <c r="P2242" t="str">
        <f t="shared" si="88"/>
        <v>20115200000</v>
      </c>
      <c r="Q2242" t="str">
        <f>VLOOKUP(N2242,'Base rates'!$F$2:$H$1126,3,FALSE)</f>
        <v>&gt;80</v>
      </c>
      <c r="R2242" s="24">
        <f t="shared" si="87"/>
        <v>0.15030600635741387</v>
      </c>
    </row>
    <row r="2243" spans="13:18">
      <c r="M2243">
        <v>20</v>
      </c>
      <c r="N2243" s="1">
        <v>116</v>
      </c>
      <c r="O2243">
        <f t="shared" si="89"/>
        <v>200000</v>
      </c>
      <c r="P2243" t="str">
        <f t="shared" si="88"/>
        <v>20116200000</v>
      </c>
      <c r="Q2243" t="str">
        <f>VLOOKUP(N2243,'Base rates'!$F$2:$H$1126,3,FALSE)</f>
        <v>&gt;80</v>
      </c>
      <c r="R2243" s="24">
        <f t="shared" ref="R2243:R2306" si="90">VLOOKUP(M2243&amp;O2243&amp;Q2243,$W$2:$X$694,2,FALSE)</f>
        <v>0.15030600635741387</v>
      </c>
    </row>
    <row r="2244" spans="13:18">
      <c r="M2244">
        <v>20</v>
      </c>
      <c r="N2244" s="1">
        <v>117</v>
      </c>
      <c r="O2244">
        <f t="shared" si="89"/>
        <v>200000</v>
      </c>
      <c r="P2244" t="str">
        <f t="shared" ref="P2244:P2307" si="91">M2244&amp;N2244&amp;O2244</f>
        <v>20117200000</v>
      </c>
      <c r="Q2244" t="str">
        <f>VLOOKUP(N2244,'Base rates'!$F$2:$H$1126,3,FALSE)</f>
        <v>&gt;80</v>
      </c>
      <c r="R2244" s="24">
        <f t="shared" si="90"/>
        <v>0.15030600635741387</v>
      </c>
    </row>
    <row r="2245" spans="13:18">
      <c r="M2245">
        <v>20</v>
      </c>
      <c r="N2245" s="1">
        <v>118</v>
      </c>
      <c r="O2245">
        <f t="shared" si="89"/>
        <v>200000</v>
      </c>
      <c r="P2245" t="str">
        <f t="shared" si="91"/>
        <v>20118200000</v>
      </c>
      <c r="Q2245" t="str">
        <f>VLOOKUP(N2245,'Base rates'!$F$2:$H$1126,3,FALSE)</f>
        <v>&gt;80</v>
      </c>
      <c r="R2245" s="24">
        <f t="shared" si="90"/>
        <v>0.15030600635741387</v>
      </c>
    </row>
    <row r="2246" spans="13:18">
      <c r="M2246">
        <v>20</v>
      </c>
      <c r="N2246" s="1">
        <v>119</v>
      </c>
      <c r="O2246">
        <f t="shared" si="89"/>
        <v>200000</v>
      </c>
      <c r="P2246" t="str">
        <f t="shared" si="91"/>
        <v>20119200000</v>
      </c>
      <c r="Q2246" t="str">
        <f>VLOOKUP(N2246,'Base rates'!$F$2:$H$1126,3,FALSE)</f>
        <v>&gt;80</v>
      </c>
      <c r="R2246" s="24">
        <f t="shared" si="90"/>
        <v>0.15030600635741387</v>
      </c>
    </row>
    <row r="2247" spans="13:18">
      <c r="M2247">
        <v>20</v>
      </c>
      <c r="N2247" s="1">
        <v>120</v>
      </c>
      <c r="O2247">
        <f t="shared" si="89"/>
        <v>200000</v>
      </c>
      <c r="P2247" t="str">
        <f t="shared" si="91"/>
        <v>20120200000</v>
      </c>
      <c r="Q2247" t="str">
        <f>VLOOKUP(N2247,'Base rates'!$F$2:$H$1126,3,FALSE)</f>
        <v>&gt;80</v>
      </c>
      <c r="R2247" s="24">
        <f t="shared" si="90"/>
        <v>0.15030600635741387</v>
      </c>
    </row>
    <row r="2248" spans="13:18">
      <c r="M2248">
        <v>20</v>
      </c>
      <c r="N2248" s="1">
        <v>121</v>
      </c>
      <c r="O2248">
        <f t="shared" si="89"/>
        <v>200000</v>
      </c>
      <c r="P2248" t="str">
        <f t="shared" si="91"/>
        <v>20121200000</v>
      </c>
      <c r="Q2248" t="str">
        <f>VLOOKUP(N2248,'Base rates'!$F$2:$H$1126,3,FALSE)</f>
        <v>&gt;80</v>
      </c>
      <c r="R2248" s="24">
        <f t="shared" si="90"/>
        <v>0.15030600635741387</v>
      </c>
    </row>
    <row r="2249" spans="13:18">
      <c r="M2249">
        <v>20</v>
      </c>
      <c r="N2249" s="1">
        <v>122</v>
      </c>
      <c r="O2249">
        <f t="shared" si="89"/>
        <v>200000</v>
      </c>
      <c r="P2249" t="str">
        <f t="shared" si="91"/>
        <v>20122200000</v>
      </c>
      <c r="Q2249" t="str">
        <f>VLOOKUP(N2249,'Base rates'!$F$2:$H$1126,3,FALSE)</f>
        <v>&gt;80</v>
      </c>
      <c r="R2249" s="24">
        <f t="shared" si="90"/>
        <v>0.15030600635741387</v>
      </c>
    </row>
    <row r="2250" spans="13:18">
      <c r="M2250">
        <v>20</v>
      </c>
      <c r="N2250" s="1">
        <v>123</v>
      </c>
      <c r="O2250">
        <f t="shared" si="89"/>
        <v>200000</v>
      </c>
      <c r="P2250" t="str">
        <f t="shared" si="91"/>
        <v>20123200000</v>
      </c>
      <c r="Q2250" t="str">
        <f>VLOOKUP(N2250,'Base rates'!$F$2:$H$1126,3,FALSE)</f>
        <v>&gt;80</v>
      </c>
      <c r="R2250" s="24">
        <f t="shared" si="90"/>
        <v>0.15030600635741387</v>
      </c>
    </row>
    <row r="2251" spans="13:18">
      <c r="M2251">
        <v>20</v>
      </c>
      <c r="N2251" s="1">
        <v>124</v>
      </c>
      <c r="O2251">
        <f t="shared" si="89"/>
        <v>200000</v>
      </c>
      <c r="P2251" t="str">
        <f t="shared" si="91"/>
        <v>20124200000</v>
      </c>
      <c r="Q2251" t="str">
        <f>VLOOKUP(N2251,'Base rates'!$F$2:$H$1126,3,FALSE)</f>
        <v>&gt;80</v>
      </c>
      <c r="R2251" s="24">
        <f t="shared" si="90"/>
        <v>0.15030600635741387</v>
      </c>
    </row>
    <row r="2252" spans="13:18">
      <c r="M2252">
        <v>20</v>
      </c>
      <c r="N2252" s="1">
        <v>125</v>
      </c>
      <c r="O2252">
        <f t="shared" si="89"/>
        <v>200000</v>
      </c>
      <c r="P2252" t="str">
        <f t="shared" si="91"/>
        <v>20125200000</v>
      </c>
      <c r="Q2252" t="str">
        <f>VLOOKUP(N2252,'Base rates'!$F$2:$H$1126,3,FALSE)</f>
        <v>&gt;80</v>
      </c>
      <c r="R2252" s="24">
        <f t="shared" si="90"/>
        <v>0.15030600635741387</v>
      </c>
    </row>
    <row r="2253" spans="13:18">
      <c r="M2253">
        <v>21</v>
      </c>
      <c r="N2253" s="1">
        <v>1</v>
      </c>
      <c r="O2253">
        <f t="shared" si="89"/>
        <v>200000</v>
      </c>
      <c r="P2253" t="str">
        <f t="shared" si="91"/>
        <v>211200000</v>
      </c>
      <c r="Q2253" t="str">
        <f>VLOOKUP(N2253,'Base rates'!$F$2:$H$1126,3,FALSE)</f>
        <v>6-25</v>
      </c>
      <c r="R2253" s="24">
        <f t="shared" si="90"/>
        <v>0.43237087999914814</v>
      </c>
    </row>
    <row r="2254" spans="13:18">
      <c r="M2254">
        <v>21</v>
      </c>
      <c r="N2254" s="1">
        <v>2</v>
      </c>
      <c r="O2254">
        <f t="shared" si="89"/>
        <v>200000</v>
      </c>
      <c r="P2254" t="str">
        <f t="shared" si="91"/>
        <v>212200000</v>
      </c>
      <c r="Q2254" t="str">
        <f>VLOOKUP(N2254,'Base rates'!$F$2:$H$1126,3,FALSE)</f>
        <v>6-25</v>
      </c>
      <c r="R2254" s="24">
        <f t="shared" si="90"/>
        <v>0.43237087999914814</v>
      </c>
    </row>
    <row r="2255" spans="13:18">
      <c r="M2255">
        <v>21</v>
      </c>
      <c r="N2255" s="1">
        <v>3</v>
      </c>
      <c r="O2255">
        <f t="shared" si="89"/>
        <v>200000</v>
      </c>
      <c r="P2255" t="str">
        <f t="shared" si="91"/>
        <v>213200000</v>
      </c>
      <c r="Q2255" t="str">
        <f>VLOOKUP(N2255,'Base rates'!$F$2:$H$1126,3,FALSE)</f>
        <v>6-25</v>
      </c>
      <c r="R2255" s="24">
        <f t="shared" si="90"/>
        <v>0.43237087999914814</v>
      </c>
    </row>
    <row r="2256" spans="13:18">
      <c r="M2256">
        <v>21</v>
      </c>
      <c r="N2256" s="1">
        <v>4</v>
      </c>
      <c r="O2256">
        <f t="shared" si="89"/>
        <v>200000</v>
      </c>
      <c r="P2256" t="str">
        <f t="shared" si="91"/>
        <v>214200000</v>
      </c>
      <c r="Q2256" t="str">
        <f>VLOOKUP(N2256,'Base rates'!$F$2:$H$1126,3,FALSE)</f>
        <v>6-25</v>
      </c>
      <c r="R2256" s="24">
        <f t="shared" si="90"/>
        <v>0.43237087999914814</v>
      </c>
    </row>
    <row r="2257" spans="13:18">
      <c r="M2257">
        <v>21</v>
      </c>
      <c r="N2257" s="1">
        <v>5</v>
      </c>
      <c r="O2257">
        <f t="shared" si="89"/>
        <v>200000</v>
      </c>
      <c r="P2257" t="str">
        <f t="shared" si="91"/>
        <v>215200000</v>
      </c>
      <c r="Q2257" t="str">
        <f>VLOOKUP(N2257,'Base rates'!$F$2:$H$1126,3,FALSE)</f>
        <v>6-25</v>
      </c>
      <c r="R2257" s="24">
        <f t="shared" si="90"/>
        <v>0.43237087999914814</v>
      </c>
    </row>
    <row r="2258" spans="13:18">
      <c r="M2258">
        <v>21</v>
      </c>
      <c r="N2258" s="1">
        <v>6</v>
      </c>
      <c r="O2258">
        <f t="shared" si="89"/>
        <v>200000</v>
      </c>
      <c r="P2258" t="str">
        <f t="shared" si="91"/>
        <v>216200000</v>
      </c>
      <c r="Q2258" t="str">
        <f>VLOOKUP(N2258,'Base rates'!$F$2:$H$1126,3,FALSE)</f>
        <v>6-25</v>
      </c>
      <c r="R2258" s="24">
        <f t="shared" si="90"/>
        <v>0.43237087999914814</v>
      </c>
    </row>
    <row r="2259" spans="13:18">
      <c r="M2259">
        <v>21</v>
      </c>
      <c r="N2259" s="1">
        <v>7</v>
      </c>
      <c r="O2259">
        <f t="shared" si="89"/>
        <v>200000</v>
      </c>
      <c r="P2259" t="str">
        <f t="shared" si="91"/>
        <v>217200000</v>
      </c>
      <c r="Q2259" t="str">
        <f>VLOOKUP(N2259,'Base rates'!$F$2:$H$1126,3,FALSE)</f>
        <v>6-25</v>
      </c>
      <c r="R2259" s="24">
        <f t="shared" si="90"/>
        <v>0.43237087999914814</v>
      </c>
    </row>
    <row r="2260" spans="13:18">
      <c r="M2260">
        <v>21</v>
      </c>
      <c r="N2260" s="1">
        <v>8</v>
      </c>
      <c r="O2260">
        <f t="shared" si="89"/>
        <v>200000</v>
      </c>
      <c r="P2260" t="str">
        <f t="shared" si="91"/>
        <v>218200000</v>
      </c>
      <c r="Q2260" t="str">
        <f>VLOOKUP(N2260,'Base rates'!$F$2:$H$1126,3,FALSE)</f>
        <v>6-25</v>
      </c>
      <c r="R2260" s="24">
        <f t="shared" si="90"/>
        <v>0.43237087999914814</v>
      </c>
    </row>
    <row r="2261" spans="13:18">
      <c r="M2261">
        <v>21</v>
      </c>
      <c r="N2261" s="1">
        <v>9</v>
      </c>
      <c r="O2261">
        <f t="shared" si="89"/>
        <v>200000</v>
      </c>
      <c r="P2261" t="str">
        <f t="shared" si="91"/>
        <v>219200000</v>
      </c>
      <c r="Q2261" t="str">
        <f>VLOOKUP(N2261,'Base rates'!$F$2:$H$1126,3,FALSE)</f>
        <v>6-25</v>
      </c>
      <c r="R2261" s="24">
        <f t="shared" si="90"/>
        <v>0.43237087999914814</v>
      </c>
    </row>
    <row r="2262" spans="13:18">
      <c r="M2262">
        <v>21</v>
      </c>
      <c r="N2262" s="1">
        <v>10</v>
      </c>
      <c r="O2262">
        <f t="shared" si="89"/>
        <v>200000</v>
      </c>
      <c r="P2262" t="str">
        <f t="shared" si="91"/>
        <v>2110200000</v>
      </c>
      <c r="Q2262" t="str">
        <f>VLOOKUP(N2262,'Base rates'!$F$2:$H$1126,3,FALSE)</f>
        <v>6-25</v>
      </c>
      <c r="R2262" s="24">
        <f t="shared" si="90"/>
        <v>0.43237087999914814</v>
      </c>
    </row>
    <row r="2263" spans="13:18">
      <c r="M2263">
        <v>21</v>
      </c>
      <c r="N2263" s="1">
        <v>11</v>
      </c>
      <c r="O2263">
        <f t="shared" si="89"/>
        <v>200000</v>
      </c>
      <c r="P2263" t="str">
        <f t="shared" si="91"/>
        <v>2111200000</v>
      </c>
      <c r="Q2263" t="str">
        <f>VLOOKUP(N2263,'Base rates'!$F$2:$H$1126,3,FALSE)</f>
        <v>6-25</v>
      </c>
      <c r="R2263" s="24">
        <f t="shared" si="90"/>
        <v>0.43237087999914814</v>
      </c>
    </row>
    <row r="2264" spans="13:18">
      <c r="M2264">
        <v>21</v>
      </c>
      <c r="N2264" s="1">
        <v>12</v>
      </c>
      <c r="O2264">
        <f t="shared" si="89"/>
        <v>200000</v>
      </c>
      <c r="P2264" t="str">
        <f t="shared" si="91"/>
        <v>2112200000</v>
      </c>
      <c r="Q2264" t="str">
        <f>VLOOKUP(N2264,'Base rates'!$F$2:$H$1126,3,FALSE)</f>
        <v>6-25</v>
      </c>
      <c r="R2264" s="24">
        <f t="shared" si="90"/>
        <v>0.43237087999914814</v>
      </c>
    </row>
    <row r="2265" spans="13:18">
      <c r="M2265">
        <v>21</v>
      </c>
      <c r="N2265" s="1">
        <v>13</v>
      </c>
      <c r="O2265">
        <f t="shared" si="89"/>
        <v>200000</v>
      </c>
      <c r="P2265" t="str">
        <f t="shared" si="91"/>
        <v>2113200000</v>
      </c>
      <c r="Q2265" t="str">
        <f>VLOOKUP(N2265,'Base rates'!$F$2:$H$1126,3,FALSE)</f>
        <v>6-25</v>
      </c>
      <c r="R2265" s="24">
        <f t="shared" si="90"/>
        <v>0.43237087999914814</v>
      </c>
    </row>
    <row r="2266" spans="13:18">
      <c r="M2266">
        <v>21</v>
      </c>
      <c r="N2266" s="1">
        <v>14</v>
      </c>
      <c r="O2266">
        <f t="shared" ref="O2266:O2329" si="92">O$1752+50000</f>
        <v>200000</v>
      </c>
      <c r="P2266" t="str">
        <f t="shared" si="91"/>
        <v>2114200000</v>
      </c>
      <c r="Q2266" t="str">
        <f>VLOOKUP(N2266,'Base rates'!$F$2:$H$1126,3,FALSE)</f>
        <v>6-25</v>
      </c>
      <c r="R2266" s="24">
        <f t="shared" si="90"/>
        <v>0.43237087999914814</v>
      </c>
    </row>
    <row r="2267" spans="13:18">
      <c r="M2267">
        <v>21</v>
      </c>
      <c r="N2267" s="1">
        <v>15</v>
      </c>
      <c r="O2267">
        <f t="shared" si="92"/>
        <v>200000</v>
      </c>
      <c r="P2267" t="str">
        <f t="shared" si="91"/>
        <v>2115200000</v>
      </c>
      <c r="Q2267" t="str">
        <f>VLOOKUP(N2267,'Base rates'!$F$2:$H$1126,3,FALSE)</f>
        <v>6-25</v>
      </c>
      <c r="R2267" s="24">
        <f t="shared" si="90"/>
        <v>0.43237087999914814</v>
      </c>
    </row>
    <row r="2268" spans="13:18">
      <c r="M2268">
        <v>21</v>
      </c>
      <c r="N2268" s="1">
        <v>16</v>
      </c>
      <c r="O2268">
        <f t="shared" si="92"/>
        <v>200000</v>
      </c>
      <c r="P2268" t="str">
        <f t="shared" si="91"/>
        <v>2116200000</v>
      </c>
      <c r="Q2268" t="str">
        <f>VLOOKUP(N2268,'Base rates'!$F$2:$H$1126,3,FALSE)</f>
        <v>6-25</v>
      </c>
      <c r="R2268" s="24">
        <f t="shared" si="90"/>
        <v>0.43237087999914814</v>
      </c>
    </row>
    <row r="2269" spans="13:18">
      <c r="M2269">
        <v>21</v>
      </c>
      <c r="N2269" s="1">
        <v>17</v>
      </c>
      <c r="O2269">
        <f t="shared" si="92"/>
        <v>200000</v>
      </c>
      <c r="P2269" t="str">
        <f t="shared" si="91"/>
        <v>2117200000</v>
      </c>
      <c r="Q2269" t="str">
        <f>VLOOKUP(N2269,'Base rates'!$F$2:$H$1126,3,FALSE)</f>
        <v>6-25</v>
      </c>
      <c r="R2269" s="24">
        <f t="shared" si="90"/>
        <v>0.43237087999914814</v>
      </c>
    </row>
    <row r="2270" spans="13:18">
      <c r="M2270">
        <v>21</v>
      </c>
      <c r="N2270" s="1">
        <v>18</v>
      </c>
      <c r="O2270">
        <f t="shared" si="92"/>
        <v>200000</v>
      </c>
      <c r="P2270" t="str">
        <f t="shared" si="91"/>
        <v>2118200000</v>
      </c>
      <c r="Q2270" t="str">
        <f>VLOOKUP(N2270,'Base rates'!$F$2:$H$1126,3,FALSE)</f>
        <v>6-25</v>
      </c>
      <c r="R2270" s="24">
        <f t="shared" si="90"/>
        <v>0.43237087999914814</v>
      </c>
    </row>
    <row r="2271" spans="13:18">
      <c r="M2271">
        <v>21</v>
      </c>
      <c r="N2271" s="1">
        <v>19</v>
      </c>
      <c r="O2271">
        <f t="shared" si="92"/>
        <v>200000</v>
      </c>
      <c r="P2271" t="str">
        <f t="shared" si="91"/>
        <v>2119200000</v>
      </c>
      <c r="Q2271" t="str">
        <f>VLOOKUP(N2271,'Base rates'!$F$2:$H$1126,3,FALSE)</f>
        <v>6-25</v>
      </c>
      <c r="R2271" s="24">
        <f t="shared" si="90"/>
        <v>0.43237087999914814</v>
      </c>
    </row>
    <row r="2272" spans="13:18">
      <c r="M2272">
        <v>21</v>
      </c>
      <c r="N2272" s="1">
        <v>20</v>
      </c>
      <c r="O2272">
        <f t="shared" si="92"/>
        <v>200000</v>
      </c>
      <c r="P2272" t="str">
        <f t="shared" si="91"/>
        <v>2120200000</v>
      </c>
      <c r="Q2272" t="str">
        <f>VLOOKUP(N2272,'Base rates'!$F$2:$H$1126,3,FALSE)</f>
        <v>6-25</v>
      </c>
      <c r="R2272" s="24">
        <f t="shared" si="90"/>
        <v>0.43237087999914814</v>
      </c>
    </row>
    <row r="2273" spans="13:18">
      <c r="M2273">
        <v>21</v>
      </c>
      <c r="N2273" s="1">
        <v>21</v>
      </c>
      <c r="O2273">
        <f t="shared" si="92"/>
        <v>200000</v>
      </c>
      <c r="P2273" t="str">
        <f t="shared" si="91"/>
        <v>2121200000</v>
      </c>
      <c r="Q2273" t="str">
        <f>VLOOKUP(N2273,'Base rates'!$F$2:$H$1126,3,FALSE)</f>
        <v>6-25</v>
      </c>
      <c r="R2273" s="24">
        <f t="shared" si="90"/>
        <v>0.43237087999914814</v>
      </c>
    </row>
    <row r="2274" spans="13:18">
      <c r="M2274">
        <v>21</v>
      </c>
      <c r="N2274" s="1">
        <v>22</v>
      </c>
      <c r="O2274">
        <f t="shared" si="92"/>
        <v>200000</v>
      </c>
      <c r="P2274" t="str">
        <f t="shared" si="91"/>
        <v>2122200000</v>
      </c>
      <c r="Q2274" t="str">
        <f>VLOOKUP(N2274,'Base rates'!$F$2:$H$1126,3,FALSE)</f>
        <v>6-25</v>
      </c>
      <c r="R2274" s="24">
        <f t="shared" si="90"/>
        <v>0.43237087999914814</v>
      </c>
    </row>
    <row r="2275" spans="13:18">
      <c r="M2275">
        <v>21</v>
      </c>
      <c r="N2275" s="1">
        <v>23</v>
      </c>
      <c r="O2275">
        <f t="shared" si="92"/>
        <v>200000</v>
      </c>
      <c r="P2275" t="str">
        <f t="shared" si="91"/>
        <v>2123200000</v>
      </c>
      <c r="Q2275" t="str">
        <f>VLOOKUP(N2275,'Base rates'!$F$2:$H$1126,3,FALSE)</f>
        <v>6-25</v>
      </c>
      <c r="R2275" s="24">
        <f t="shared" si="90"/>
        <v>0.43237087999914814</v>
      </c>
    </row>
    <row r="2276" spans="13:18">
      <c r="M2276">
        <v>21</v>
      </c>
      <c r="N2276" s="1">
        <v>24</v>
      </c>
      <c r="O2276">
        <f t="shared" si="92"/>
        <v>200000</v>
      </c>
      <c r="P2276" t="str">
        <f t="shared" si="91"/>
        <v>2124200000</v>
      </c>
      <c r="Q2276" t="str">
        <f>VLOOKUP(N2276,'Base rates'!$F$2:$H$1126,3,FALSE)</f>
        <v>6-25</v>
      </c>
      <c r="R2276" s="24">
        <f t="shared" si="90"/>
        <v>0.43237087999914814</v>
      </c>
    </row>
    <row r="2277" spans="13:18">
      <c r="M2277">
        <v>21</v>
      </c>
      <c r="N2277" s="1">
        <v>25</v>
      </c>
      <c r="O2277">
        <f t="shared" si="92"/>
        <v>200000</v>
      </c>
      <c r="P2277" t="str">
        <f t="shared" si="91"/>
        <v>2125200000</v>
      </c>
      <c r="Q2277" t="str">
        <f>VLOOKUP(N2277,'Base rates'!$F$2:$H$1126,3,FALSE)</f>
        <v>6-25</v>
      </c>
      <c r="R2277" s="24">
        <f t="shared" si="90"/>
        <v>0.43237087999914814</v>
      </c>
    </row>
    <row r="2278" spans="13:18">
      <c r="M2278">
        <v>21</v>
      </c>
      <c r="N2278" s="1">
        <v>26</v>
      </c>
      <c r="O2278">
        <f t="shared" si="92"/>
        <v>200000</v>
      </c>
      <c r="P2278" t="str">
        <f t="shared" si="91"/>
        <v>2126200000</v>
      </c>
      <c r="Q2278" t="str">
        <f>VLOOKUP(N2278,'Base rates'!$F$2:$H$1126,3,FALSE)</f>
        <v>26-35</v>
      </c>
      <c r="R2278" s="24">
        <f t="shared" si="90"/>
        <v>0.42793615888723002</v>
      </c>
    </row>
    <row r="2279" spans="13:18">
      <c r="M2279">
        <v>21</v>
      </c>
      <c r="N2279" s="1">
        <v>27</v>
      </c>
      <c r="O2279">
        <f t="shared" si="92"/>
        <v>200000</v>
      </c>
      <c r="P2279" t="str">
        <f t="shared" si="91"/>
        <v>2127200000</v>
      </c>
      <c r="Q2279" t="str">
        <f>VLOOKUP(N2279,'Base rates'!$F$2:$H$1126,3,FALSE)</f>
        <v>26-35</v>
      </c>
      <c r="R2279" s="24">
        <f t="shared" si="90"/>
        <v>0.42793615888723002</v>
      </c>
    </row>
    <row r="2280" spans="13:18">
      <c r="M2280">
        <v>21</v>
      </c>
      <c r="N2280" s="1">
        <v>28</v>
      </c>
      <c r="O2280">
        <f t="shared" si="92"/>
        <v>200000</v>
      </c>
      <c r="P2280" t="str">
        <f t="shared" si="91"/>
        <v>2128200000</v>
      </c>
      <c r="Q2280" t="str">
        <f>VLOOKUP(N2280,'Base rates'!$F$2:$H$1126,3,FALSE)</f>
        <v>26-35</v>
      </c>
      <c r="R2280" s="24">
        <f t="shared" si="90"/>
        <v>0.42793615888723002</v>
      </c>
    </row>
    <row r="2281" spans="13:18">
      <c r="M2281">
        <v>21</v>
      </c>
      <c r="N2281" s="1">
        <v>29</v>
      </c>
      <c r="O2281">
        <f t="shared" si="92"/>
        <v>200000</v>
      </c>
      <c r="P2281" t="str">
        <f t="shared" si="91"/>
        <v>2129200000</v>
      </c>
      <c r="Q2281" t="str">
        <f>VLOOKUP(N2281,'Base rates'!$F$2:$H$1126,3,FALSE)</f>
        <v>26-35</v>
      </c>
      <c r="R2281" s="24">
        <f t="shared" si="90"/>
        <v>0.42793615888723002</v>
      </c>
    </row>
    <row r="2282" spans="13:18">
      <c r="M2282">
        <v>21</v>
      </c>
      <c r="N2282" s="1">
        <v>30</v>
      </c>
      <c r="O2282">
        <f t="shared" si="92"/>
        <v>200000</v>
      </c>
      <c r="P2282" t="str">
        <f t="shared" si="91"/>
        <v>2130200000</v>
      </c>
      <c r="Q2282" t="str">
        <f>VLOOKUP(N2282,'Base rates'!$F$2:$H$1126,3,FALSE)</f>
        <v>26-35</v>
      </c>
      <c r="R2282" s="24">
        <f t="shared" si="90"/>
        <v>0.42793615888723002</v>
      </c>
    </row>
    <row r="2283" spans="13:18">
      <c r="M2283">
        <v>21</v>
      </c>
      <c r="N2283" s="1">
        <v>31</v>
      </c>
      <c r="O2283">
        <f t="shared" si="92"/>
        <v>200000</v>
      </c>
      <c r="P2283" t="str">
        <f t="shared" si="91"/>
        <v>2131200000</v>
      </c>
      <c r="Q2283" t="str">
        <f>VLOOKUP(N2283,'Base rates'!$F$2:$H$1126,3,FALSE)</f>
        <v>26-35</v>
      </c>
      <c r="R2283" s="24">
        <f t="shared" si="90"/>
        <v>0.42793615888723002</v>
      </c>
    </row>
    <row r="2284" spans="13:18">
      <c r="M2284">
        <v>21</v>
      </c>
      <c r="N2284" s="1">
        <v>32</v>
      </c>
      <c r="O2284">
        <f t="shared" si="92"/>
        <v>200000</v>
      </c>
      <c r="P2284" t="str">
        <f t="shared" si="91"/>
        <v>2132200000</v>
      </c>
      <c r="Q2284" t="str">
        <f>VLOOKUP(N2284,'Base rates'!$F$2:$H$1126,3,FALSE)</f>
        <v>26-35</v>
      </c>
      <c r="R2284" s="24">
        <f t="shared" si="90"/>
        <v>0.42793615888723002</v>
      </c>
    </row>
    <row r="2285" spans="13:18">
      <c r="M2285">
        <v>21</v>
      </c>
      <c r="N2285" s="1">
        <v>33</v>
      </c>
      <c r="O2285">
        <f t="shared" si="92"/>
        <v>200000</v>
      </c>
      <c r="P2285" t="str">
        <f t="shared" si="91"/>
        <v>2133200000</v>
      </c>
      <c r="Q2285" t="str">
        <f>VLOOKUP(N2285,'Base rates'!$F$2:$H$1126,3,FALSE)</f>
        <v>26-35</v>
      </c>
      <c r="R2285" s="24">
        <f t="shared" si="90"/>
        <v>0.42793615888723002</v>
      </c>
    </row>
    <row r="2286" spans="13:18">
      <c r="M2286">
        <v>21</v>
      </c>
      <c r="N2286" s="1">
        <v>34</v>
      </c>
      <c r="O2286">
        <f t="shared" si="92"/>
        <v>200000</v>
      </c>
      <c r="P2286" t="str">
        <f t="shared" si="91"/>
        <v>2134200000</v>
      </c>
      <c r="Q2286" t="str">
        <f>VLOOKUP(N2286,'Base rates'!$F$2:$H$1126,3,FALSE)</f>
        <v>26-35</v>
      </c>
      <c r="R2286" s="24">
        <f t="shared" si="90"/>
        <v>0.42793615888723002</v>
      </c>
    </row>
    <row r="2287" spans="13:18">
      <c r="M2287">
        <v>21</v>
      </c>
      <c r="N2287" s="1">
        <v>35</v>
      </c>
      <c r="O2287">
        <f t="shared" si="92"/>
        <v>200000</v>
      </c>
      <c r="P2287" t="str">
        <f t="shared" si="91"/>
        <v>2135200000</v>
      </c>
      <c r="Q2287" t="str">
        <f>VLOOKUP(N2287,'Base rates'!$F$2:$H$1126,3,FALSE)</f>
        <v>26-35</v>
      </c>
      <c r="R2287" s="24">
        <f t="shared" si="90"/>
        <v>0.42793615888723002</v>
      </c>
    </row>
    <row r="2288" spans="13:18">
      <c r="M2288">
        <v>21</v>
      </c>
      <c r="N2288" s="1">
        <v>36</v>
      </c>
      <c r="O2288">
        <f t="shared" si="92"/>
        <v>200000</v>
      </c>
      <c r="P2288" t="str">
        <f t="shared" si="91"/>
        <v>2136200000</v>
      </c>
      <c r="Q2288" t="str">
        <f>VLOOKUP(N2288,'Base rates'!$F$2:$H$1126,3,FALSE)</f>
        <v>36-45</v>
      </c>
      <c r="R2288" s="24">
        <f t="shared" si="90"/>
        <v>0.39244175498672051</v>
      </c>
    </row>
    <row r="2289" spans="13:18">
      <c r="M2289">
        <v>21</v>
      </c>
      <c r="N2289" s="1">
        <v>37</v>
      </c>
      <c r="O2289">
        <f t="shared" si="92"/>
        <v>200000</v>
      </c>
      <c r="P2289" t="str">
        <f t="shared" si="91"/>
        <v>2137200000</v>
      </c>
      <c r="Q2289" t="str">
        <f>VLOOKUP(N2289,'Base rates'!$F$2:$H$1126,3,FALSE)</f>
        <v>36-45</v>
      </c>
      <c r="R2289" s="24">
        <f t="shared" si="90"/>
        <v>0.39244175498672051</v>
      </c>
    </row>
    <row r="2290" spans="13:18">
      <c r="M2290">
        <v>21</v>
      </c>
      <c r="N2290" s="1">
        <v>38</v>
      </c>
      <c r="O2290">
        <f t="shared" si="92"/>
        <v>200000</v>
      </c>
      <c r="P2290" t="str">
        <f t="shared" si="91"/>
        <v>2138200000</v>
      </c>
      <c r="Q2290" t="str">
        <f>VLOOKUP(N2290,'Base rates'!$F$2:$H$1126,3,FALSE)</f>
        <v>36-45</v>
      </c>
      <c r="R2290" s="24">
        <f t="shared" si="90"/>
        <v>0.39244175498672051</v>
      </c>
    </row>
    <row r="2291" spans="13:18">
      <c r="M2291">
        <v>21</v>
      </c>
      <c r="N2291" s="1">
        <v>39</v>
      </c>
      <c r="O2291">
        <f t="shared" si="92"/>
        <v>200000</v>
      </c>
      <c r="P2291" t="str">
        <f t="shared" si="91"/>
        <v>2139200000</v>
      </c>
      <c r="Q2291" t="str">
        <f>VLOOKUP(N2291,'Base rates'!$F$2:$H$1126,3,FALSE)</f>
        <v>36-45</v>
      </c>
      <c r="R2291" s="24">
        <f t="shared" si="90"/>
        <v>0.39244175498672051</v>
      </c>
    </row>
    <row r="2292" spans="13:18">
      <c r="M2292">
        <v>21</v>
      </c>
      <c r="N2292" s="1">
        <v>40</v>
      </c>
      <c r="O2292">
        <f t="shared" si="92"/>
        <v>200000</v>
      </c>
      <c r="P2292" t="str">
        <f t="shared" si="91"/>
        <v>2140200000</v>
      </c>
      <c r="Q2292" t="str">
        <f>VLOOKUP(N2292,'Base rates'!$F$2:$H$1126,3,FALSE)</f>
        <v>36-45</v>
      </c>
      <c r="R2292" s="24">
        <f t="shared" si="90"/>
        <v>0.39244175498672051</v>
      </c>
    </row>
    <row r="2293" spans="13:18">
      <c r="M2293">
        <v>21</v>
      </c>
      <c r="N2293" s="1">
        <v>41</v>
      </c>
      <c r="O2293">
        <f t="shared" si="92"/>
        <v>200000</v>
      </c>
      <c r="P2293" t="str">
        <f t="shared" si="91"/>
        <v>2141200000</v>
      </c>
      <c r="Q2293" t="str">
        <f>VLOOKUP(N2293,'Base rates'!$F$2:$H$1126,3,FALSE)</f>
        <v>36-45</v>
      </c>
      <c r="R2293" s="24">
        <f t="shared" si="90"/>
        <v>0.39244175498672051</v>
      </c>
    </row>
    <row r="2294" spans="13:18">
      <c r="M2294">
        <v>21</v>
      </c>
      <c r="N2294" s="1">
        <v>42</v>
      </c>
      <c r="O2294">
        <f t="shared" si="92"/>
        <v>200000</v>
      </c>
      <c r="P2294" t="str">
        <f t="shared" si="91"/>
        <v>2142200000</v>
      </c>
      <c r="Q2294" t="str">
        <f>VLOOKUP(N2294,'Base rates'!$F$2:$H$1126,3,FALSE)</f>
        <v>36-45</v>
      </c>
      <c r="R2294" s="24">
        <f t="shared" si="90"/>
        <v>0.39244175498672051</v>
      </c>
    </row>
    <row r="2295" spans="13:18">
      <c r="M2295">
        <v>21</v>
      </c>
      <c r="N2295" s="1">
        <v>43</v>
      </c>
      <c r="O2295">
        <f t="shared" si="92"/>
        <v>200000</v>
      </c>
      <c r="P2295" t="str">
        <f t="shared" si="91"/>
        <v>2143200000</v>
      </c>
      <c r="Q2295" t="str">
        <f>VLOOKUP(N2295,'Base rates'!$F$2:$H$1126,3,FALSE)</f>
        <v>36-45</v>
      </c>
      <c r="R2295" s="24">
        <f t="shared" si="90"/>
        <v>0.39244175498672051</v>
      </c>
    </row>
    <row r="2296" spans="13:18">
      <c r="M2296">
        <v>21</v>
      </c>
      <c r="N2296" s="1">
        <v>44</v>
      </c>
      <c r="O2296">
        <f t="shared" si="92"/>
        <v>200000</v>
      </c>
      <c r="P2296" t="str">
        <f t="shared" si="91"/>
        <v>2144200000</v>
      </c>
      <c r="Q2296" t="str">
        <f>VLOOKUP(N2296,'Base rates'!$F$2:$H$1126,3,FALSE)</f>
        <v>36-45</v>
      </c>
      <c r="R2296" s="24">
        <f t="shared" si="90"/>
        <v>0.39244175498672051</v>
      </c>
    </row>
    <row r="2297" spans="13:18">
      <c r="M2297">
        <v>21</v>
      </c>
      <c r="N2297" s="1">
        <v>45</v>
      </c>
      <c r="O2297">
        <f t="shared" si="92"/>
        <v>200000</v>
      </c>
      <c r="P2297" t="str">
        <f t="shared" si="91"/>
        <v>2145200000</v>
      </c>
      <c r="Q2297" t="str">
        <f>VLOOKUP(N2297,'Base rates'!$F$2:$H$1126,3,FALSE)</f>
        <v>36-45</v>
      </c>
      <c r="R2297" s="24">
        <f t="shared" si="90"/>
        <v>0.39244175498672051</v>
      </c>
    </row>
    <row r="2298" spans="13:18">
      <c r="M2298">
        <v>21</v>
      </c>
      <c r="N2298" s="1">
        <v>46</v>
      </c>
      <c r="O2298">
        <f t="shared" si="92"/>
        <v>200000</v>
      </c>
      <c r="P2298" t="str">
        <f t="shared" si="91"/>
        <v>2146200000</v>
      </c>
      <c r="Q2298" t="str">
        <f>VLOOKUP(N2298,'Base rates'!$F$2:$H$1126,3,FALSE)</f>
        <v>46-50</v>
      </c>
      <c r="R2298" s="24">
        <f t="shared" si="90"/>
        <v>0.36926104272088611</v>
      </c>
    </row>
    <row r="2299" spans="13:18">
      <c r="M2299">
        <v>21</v>
      </c>
      <c r="N2299" s="1">
        <v>47</v>
      </c>
      <c r="O2299">
        <f t="shared" si="92"/>
        <v>200000</v>
      </c>
      <c r="P2299" t="str">
        <f t="shared" si="91"/>
        <v>2147200000</v>
      </c>
      <c r="Q2299" t="str">
        <f>VLOOKUP(N2299,'Base rates'!$F$2:$H$1126,3,FALSE)</f>
        <v>46-50</v>
      </c>
      <c r="R2299" s="24">
        <f t="shared" si="90"/>
        <v>0.36926104272088611</v>
      </c>
    </row>
    <row r="2300" spans="13:18">
      <c r="M2300">
        <v>21</v>
      </c>
      <c r="N2300" s="1">
        <v>48</v>
      </c>
      <c r="O2300">
        <f t="shared" si="92"/>
        <v>200000</v>
      </c>
      <c r="P2300" t="str">
        <f t="shared" si="91"/>
        <v>2148200000</v>
      </c>
      <c r="Q2300" t="str">
        <f>VLOOKUP(N2300,'Base rates'!$F$2:$H$1126,3,FALSE)</f>
        <v>46-50</v>
      </c>
      <c r="R2300" s="24">
        <f t="shared" si="90"/>
        <v>0.36926104272088611</v>
      </c>
    </row>
    <row r="2301" spans="13:18">
      <c r="M2301">
        <v>21</v>
      </c>
      <c r="N2301" s="1">
        <v>49</v>
      </c>
      <c r="O2301">
        <f t="shared" si="92"/>
        <v>200000</v>
      </c>
      <c r="P2301" t="str">
        <f t="shared" si="91"/>
        <v>2149200000</v>
      </c>
      <c r="Q2301" t="str">
        <f>VLOOKUP(N2301,'Base rates'!$F$2:$H$1126,3,FALSE)</f>
        <v>46-50</v>
      </c>
      <c r="R2301" s="24">
        <f t="shared" si="90"/>
        <v>0.36926104272088611</v>
      </c>
    </row>
    <row r="2302" spans="13:18">
      <c r="M2302">
        <v>21</v>
      </c>
      <c r="N2302" s="1">
        <v>50</v>
      </c>
      <c r="O2302">
        <f t="shared" si="92"/>
        <v>200000</v>
      </c>
      <c r="P2302" t="str">
        <f t="shared" si="91"/>
        <v>2150200000</v>
      </c>
      <c r="Q2302" t="str">
        <f>VLOOKUP(N2302,'Base rates'!$F$2:$H$1126,3,FALSE)</f>
        <v>46-50</v>
      </c>
      <c r="R2302" s="24">
        <f t="shared" si="90"/>
        <v>0.36926104272088611</v>
      </c>
    </row>
    <row r="2303" spans="13:18">
      <c r="M2303">
        <v>21</v>
      </c>
      <c r="N2303" s="1">
        <v>51</v>
      </c>
      <c r="O2303">
        <f t="shared" si="92"/>
        <v>200000</v>
      </c>
      <c r="P2303" t="str">
        <f t="shared" si="91"/>
        <v>2151200000</v>
      </c>
      <c r="Q2303" t="str">
        <f>VLOOKUP(N2303,'Base rates'!$F$2:$H$1126,3,FALSE)</f>
        <v>51-55</v>
      </c>
      <c r="R2303" s="24">
        <f t="shared" si="90"/>
        <v>0.34626630450792895</v>
      </c>
    </row>
    <row r="2304" spans="13:18">
      <c r="M2304">
        <v>21</v>
      </c>
      <c r="N2304" s="1">
        <v>52</v>
      </c>
      <c r="O2304">
        <f t="shared" si="92"/>
        <v>200000</v>
      </c>
      <c r="P2304" t="str">
        <f t="shared" si="91"/>
        <v>2152200000</v>
      </c>
      <c r="Q2304" t="str">
        <f>VLOOKUP(N2304,'Base rates'!$F$2:$H$1126,3,FALSE)</f>
        <v>51-55</v>
      </c>
      <c r="R2304" s="24">
        <f t="shared" si="90"/>
        <v>0.34626630450792895</v>
      </c>
    </row>
    <row r="2305" spans="13:18">
      <c r="M2305">
        <v>21</v>
      </c>
      <c r="N2305" s="1">
        <v>53</v>
      </c>
      <c r="O2305">
        <f t="shared" si="92"/>
        <v>200000</v>
      </c>
      <c r="P2305" t="str">
        <f t="shared" si="91"/>
        <v>2153200000</v>
      </c>
      <c r="Q2305" t="str">
        <f>VLOOKUP(N2305,'Base rates'!$F$2:$H$1126,3,FALSE)</f>
        <v>51-55</v>
      </c>
      <c r="R2305" s="24">
        <f t="shared" si="90"/>
        <v>0.34626630450792895</v>
      </c>
    </row>
    <row r="2306" spans="13:18">
      <c r="M2306">
        <v>21</v>
      </c>
      <c r="N2306" s="1">
        <v>54</v>
      </c>
      <c r="O2306">
        <f t="shared" si="92"/>
        <v>200000</v>
      </c>
      <c r="P2306" t="str">
        <f t="shared" si="91"/>
        <v>2154200000</v>
      </c>
      <c r="Q2306" t="str">
        <f>VLOOKUP(N2306,'Base rates'!$F$2:$H$1126,3,FALSE)</f>
        <v>51-55</v>
      </c>
      <c r="R2306" s="24">
        <f t="shared" si="90"/>
        <v>0.34626630450792895</v>
      </c>
    </row>
    <row r="2307" spans="13:18">
      <c r="M2307">
        <v>21</v>
      </c>
      <c r="N2307" s="1">
        <v>55</v>
      </c>
      <c r="O2307">
        <f t="shared" si="92"/>
        <v>200000</v>
      </c>
      <c r="P2307" t="str">
        <f t="shared" si="91"/>
        <v>2155200000</v>
      </c>
      <c r="Q2307" t="str">
        <f>VLOOKUP(N2307,'Base rates'!$F$2:$H$1126,3,FALSE)</f>
        <v>51-55</v>
      </c>
      <c r="R2307" s="24">
        <f t="shared" ref="R2307:R2370" si="93">VLOOKUP(M2307&amp;O2307&amp;Q2307,$W$2:$X$694,2,FALSE)</f>
        <v>0.34626630450792895</v>
      </c>
    </row>
    <row r="2308" spans="13:18">
      <c r="M2308">
        <v>21</v>
      </c>
      <c r="N2308" s="1">
        <v>56</v>
      </c>
      <c r="O2308">
        <f t="shared" si="92"/>
        <v>200000</v>
      </c>
      <c r="P2308" t="str">
        <f t="shared" ref="P2308:P2371" si="94">M2308&amp;N2308&amp;O2308</f>
        <v>2156200000</v>
      </c>
      <c r="Q2308" t="str">
        <f>VLOOKUP(N2308,'Base rates'!$F$2:$H$1126,3,FALSE)</f>
        <v>56-60</v>
      </c>
      <c r="R2308" s="24">
        <f t="shared" si="93"/>
        <v>0.2469854171424527</v>
      </c>
    </row>
    <row r="2309" spans="13:18">
      <c r="M2309">
        <v>21</v>
      </c>
      <c r="N2309" s="1">
        <v>57</v>
      </c>
      <c r="O2309">
        <f t="shared" si="92"/>
        <v>200000</v>
      </c>
      <c r="P2309" t="str">
        <f t="shared" si="94"/>
        <v>2157200000</v>
      </c>
      <c r="Q2309" t="str">
        <f>VLOOKUP(N2309,'Base rates'!$F$2:$H$1126,3,FALSE)</f>
        <v>56-60</v>
      </c>
      <c r="R2309" s="24">
        <f t="shared" si="93"/>
        <v>0.2469854171424527</v>
      </c>
    </row>
    <row r="2310" spans="13:18">
      <c r="M2310">
        <v>21</v>
      </c>
      <c r="N2310" s="1">
        <v>58</v>
      </c>
      <c r="O2310">
        <f t="shared" si="92"/>
        <v>200000</v>
      </c>
      <c r="P2310" t="str">
        <f t="shared" si="94"/>
        <v>2158200000</v>
      </c>
      <c r="Q2310" t="str">
        <f>VLOOKUP(N2310,'Base rates'!$F$2:$H$1126,3,FALSE)</f>
        <v>56-60</v>
      </c>
      <c r="R2310" s="24">
        <f t="shared" si="93"/>
        <v>0.2469854171424527</v>
      </c>
    </row>
    <row r="2311" spans="13:18">
      <c r="M2311">
        <v>21</v>
      </c>
      <c r="N2311" s="1">
        <v>59</v>
      </c>
      <c r="O2311">
        <f t="shared" si="92"/>
        <v>200000</v>
      </c>
      <c r="P2311" t="str">
        <f t="shared" si="94"/>
        <v>2159200000</v>
      </c>
      <c r="Q2311" t="str">
        <f>VLOOKUP(N2311,'Base rates'!$F$2:$H$1126,3,FALSE)</f>
        <v>56-60</v>
      </c>
      <c r="R2311" s="24">
        <f t="shared" si="93"/>
        <v>0.2469854171424527</v>
      </c>
    </row>
    <row r="2312" spans="13:18">
      <c r="M2312">
        <v>21</v>
      </c>
      <c r="N2312" s="1">
        <v>60</v>
      </c>
      <c r="O2312">
        <f t="shared" si="92"/>
        <v>200000</v>
      </c>
      <c r="P2312" t="str">
        <f t="shared" si="94"/>
        <v>2160200000</v>
      </c>
      <c r="Q2312" t="str">
        <f>VLOOKUP(N2312,'Base rates'!$F$2:$H$1126,3,FALSE)</f>
        <v>56-60</v>
      </c>
      <c r="R2312" s="24">
        <f t="shared" si="93"/>
        <v>0.2469854171424527</v>
      </c>
    </row>
    <row r="2313" spans="13:18">
      <c r="M2313">
        <v>21</v>
      </c>
      <c r="N2313" s="1">
        <v>61</v>
      </c>
      <c r="O2313">
        <f t="shared" si="92"/>
        <v>200000</v>
      </c>
      <c r="P2313" t="str">
        <f t="shared" si="94"/>
        <v>2161200000</v>
      </c>
      <c r="Q2313" t="str">
        <f>VLOOKUP(N2313,'Base rates'!$F$2:$H$1126,3,FALSE)</f>
        <v>61-65</v>
      </c>
      <c r="R2313" s="24">
        <f t="shared" si="93"/>
        <v>0.19491411053085028</v>
      </c>
    </row>
    <row r="2314" spans="13:18">
      <c r="M2314">
        <v>21</v>
      </c>
      <c r="N2314" s="1">
        <v>62</v>
      </c>
      <c r="O2314">
        <f t="shared" si="92"/>
        <v>200000</v>
      </c>
      <c r="P2314" t="str">
        <f t="shared" si="94"/>
        <v>2162200000</v>
      </c>
      <c r="Q2314" t="str">
        <f>VLOOKUP(N2314,'Base rates'!$F$2:$H$1126,3,FALSE)</f>
        <v>61-65</v>
      </c>
      <c r="R2314" s="24">
        <f t="shared" si="93"/>
        <v>0.19491411053085028</v>
      </c>
    </row>
    <row r="2315" spans="13:18">
      <c r="M2315">
        <v>21</v>
      </c>
      <c r="N2315" s="1">
        <v>63</v>
      </c>
      <c r="O2315">
        <f t="shared" si="92"/>
        <v>200000</v>
      </c>
      <c r="P2315" t="str">
        <f t="shared" si="94"/>
        <v>2163200000</v>
      </c>
      <c r="Q2315" t="str">
        <f>VLOOKUP(N2315,'Base rates'!$F$2:$H$1126,3,FALSE)</f>
        <v>61-65</v>
      </c>
      <c r="R2315" s="24">
        <f t="shared" si="93"/>
        <v>0.19491411053085028</v>
      </c>
    </row>
    <row r="2316" spans="13:18">
      <c r="M2316">
        <v>21</v>
      </c>
      <c r="N2316" s="1">
        <v>64</v>
      </c>
      <c r="O2316">
        <f t="shared" si="92"/>
        <v>200000</v>
      </c>
      <c r="P2316" t="str">
        <f t="shared" si="94"/>
        <v>2164200000</v>
      </c>
      <c r="Q2316" t="str">
        <f>VLOOKUP(N2316,'Base rates'!$F$2:$H$1126,3,FALSE)</f>
        <v>61-65</v>
      </c>
      <c r="R2316" s="24">
        <f t="shared" si="93"/>
        <v>0.19491411053085028</v>
      </c>
    </row>
    <row r="2317" spans="13:18">
      <c r="M2317">
        <v>21</v>
      </c>
      <c r="N2317" s="1">
        <v>65</v>
      </c>
      <c r="O2317">
        <f t="shared" si="92"/>
        <v>200000</v>
      </c>
      <c r="P2317" t="str">
        <f t="shared" si="94"/>
        <v>2165200000</v>
      </c>
      <c r="Q2317" t="str">
        <f>VLOOKUP(N2317,'Base rates'!$F$2:$H$1126,3,FALSE)</f>
        <v>61-65</v>
      </c>
      <c r="R2317" s="24">
        <f t="shared" si="93"/>
        <v>0.19491411053085028</v>
      </c>
    </row>
    <row r="2318" spans="13:18">
      <c r="M2318">
        <v>21</v>
      </c>
      <c r="N2318" s="1">
        <v>66</v>
      </c>
      <c r="O2318">
        <f t="shared" si="92"/>
        <v>200000</v>
      </c>
      <c r="P2318" t="str">
        <f t="shared" si="94"/>
        <v>2166200000</v>
      </c>
      <c r="Q2318" t="str">
        <f>VLOOKUP(N2318,'Base rates'!$F$2:$H$1126,3,FALSE)</f>
        <v>66-70</v>
      </c>
      <c r="R2318" s="24">
        <f t="shared" si="93"/>
        <v>0.17563278483213907</v>
      </c>
    </row>
    <row r="2319" spans="13:18">
      <c r="M2319">
        <v>21</v>
      </c>
      <c r="N2319" s="1">
        <v>67</v>
      </c>
      <c r="O2319">
        <f t="shared" si="92"/>
        <v>200000</v>
      </c>
      <c r="P2319" t="str">
        <f t="shared" si="94"/>
        <v>2167200000</v>
      </c>
      <c r="Q2319" t="str">
        <f>VLOOKUP(N2319,'Base rates'!$F$2:$H$1126,3,FALSE)</f>
        <v>66-70</v>
      </c>
      <c r="R2319" s="24">
        <f t="shared" si="93"/>
        <v>0.17563278483213907</v>
      </c>
    </row>
    <row r="2320" spans="13:18">
      <c r="M2320">
        <v>21</v>
      </c>
      <c r="N2320" s="1">
        <v>68</v>
      </c>
      <c r="O2320">
        <f t="shared" si="92"/>
        <v>200000</v>
      </c>
      <c r="P2320" t="str">
        <f t="shared" si="94"/>
        <v>2168200000</v>
      </c>
      <c r="Q2320" t="str">
        <f>VLOOKUP(N2320,'Base rates'!$F$2:$H$1126,3,FALSE)</f>
        <v>66-70</v>
      </c>
      <c r="R2320" s="24">
        <f t="shared" si="93"/>
        <v>0.17563278483213907</v>
      </c>
    </row>
    <row r="2321" spans="13:18">
      <c r="M2321">
        <v>21</v>
      </c>
      <c r="N2321" s="1">
        <v>69</v>
      </c>
      <c r="O2321">
        <f t="shared" si="92"/>
        <v>200000</v>
      </c>
      <c r="P2321" t="str">
        <f t="shared" si="94"/>
        <v>2169200000</v>
      </c>
      <c r="Q2321" t="str">
        <f>VLOOKUP(N2321,'Base rates'!$F$2:$H$1126,3,FALSE)</f>
        <v>66-70</v>
      </c>
      <c r="R2321" s="24">
        <f t="shared" si="93"/>
        <v>0.17563278483213907</v>
      </c>
    </row>
    <row r="2322" spans="13:18">
      <c r="M2322">
        <v>21</v>
      </c>
      <c r="N2322" s="1">
        <v>70</v>
      </c>
      <c r="O2322">
        <f t="shared" si="92"/>
        <v>200000</v>
      </c>
      <c r="P2322" t="str">
        <f t="shared" si="94"/>
        <v>2170200000</v>
      </c>
      <c r="Q2322" t="str">
        <f>VLOOKUP(N2322,'Base rates'!$F$2:$H$1126,3,FALSE)</f>
        <v>66-70</v>
      </c>
      <c r="R2322" s="24">
        <f t="shared" si="93"/>
        <v>0.17563278483213907</v>
      </c>
    </row>
    <row r="2323" spans="13:18">
      <c r="M2323">
        <v>21</v>
      </c>
      <c r="N2323" s="1">
        <v>71</v>
      </c>
      <c r="O2323">
        <f t="shared" si="92"/>
        <v>200000</v>
      </c>
      <c r="P2323" t="str">
        <f t="shared" si="94"/>
        <v>2171200000</v>
      </c>
      <c r="Q2323" t="str">
        <f>VLOOKUP(N2323,'Base rates'!$F$2:$H$1126,3,FALSE)</f>
        <v>71-75</v>
      </c>
      <c r="R2323" s="24">
        <f t="shared" si="93"/>
        <v>0.16175699357883189</v>
      </c>
    </row>
    <row r="2324" spans="13:18">
      <c r="M2324">
        <v>21</v>
      </c>
      <c r="N2324" s="1">
        <v>72</v>
      </c>
      <c r="O2324">
        <f t="shared" si="92"/>
        <v>200000</v>
      </c>
      <c r="P2324" t="str">
        <f t="shared" si="94"/>
        <v>2172200000</v>
      </c>
      <c r="Q2324" t="str">
        <f>VLOOKUP(N2324,'Base rates'!$F$2:$H$1126,3,FALSE)</f>
        <v>71-75</v>
      </c>
      <c r="R2324" s="24">
        <f t="shared" si="93"/>
        <v>0.16175699357883189</v>
      </c>
    </row>
    <row r="2325" spans="13:18">
      <c r="M2325">
        <v>21</v>
      </c>
      <c r="N2325" s="1">
        <v>73</v>
      </c>
      <c r="O2325">
        <f t="shared" si="92"/>
        <v>200000</v>
      </c>
      <c r="P2325" t="str">
        <f t="shared" si="94"/>
        <v>2173200000</v>
      </c>
      <c r="Q2325" t="str">
        <f>VLOOKUP(N2325,'Base rates'!$F$2:$H$1126,3,FALSE)</f>
        <v>71-75</v>
      </c>
      <c r="R2325" s="24">
        <f t="shared" si="93"/>
        <v>0.16175699357883189</v>
      </c>
    </row>
    <row r="2326" spans="13:18">
      <c r="M2326">
        <v>21</v>
      </c>
      <c r="N2326" s="1">
        <v>74</v>
      </c>
      <c r="O2326">
        <f t="shared" si="92"/>
        <v>200000</v>
      </c>
      <c r="P2326" t="str">
        <f t="shared" si="94"/>
        <v>2174200000</v>
      </c>
      <c r="Q2326" t="str">
        <f>VLOOKUP(N2326,'Base rates'!$F$2:$H$1126,3,FALSE)</f>
        <v>71-75</v>
      </c>
      <c r="R2326" s="24">
        <f t="shared" si="93"/>
        <v>0.16175699357883189</v>
      </c>
    </row>
    <row r="2327" spans="13:18">
      <c r="M2327">
        <v>21</v>
      </c>
      <c r="N2327" s="1">
        <v>75</v>
      </c>
      <c r="O2327">
        <f t="shared" si="92"/>
        <v>200000</v>
      </c>
      <c r="P2327" t="str">
        <f t="shared" si="94"/>
        <v>2175200000</v>
      </c>
      <c r="Q2327" t="str">
        <f>VLOOKUP(N2327,'Base rates'!$F$2:$H$1126,3,FALSE)</f>
        <v>71-75</v>
      </c>
      <c r="R2327" s="24">
        <f t="shared" si="93"/>
        <v>0.16175699357883189</v>
      </c>
    </row>
    <row r="2328" spans="13:18">
      <c r="M2328">
        <v>21</v>
      </c>
      <c r="N2328" s="1">
        <v>76</v>
      </c>
      <c r="O2328">
        <f t="shared" si="92"/>
        <v>200000</v>
      </c>
      <c r="P2328" t="str">
        <f t="shared" si="94"/>
        <v>2176200000</v>
      </c>
      <c r="Q2328" t="str">
        <f>VLOOKUP(N2328,'Base rates'!$F$2:$H$1126,3,FALSE)</f>
        <v>76-80</v>
      </c>
      <c r="R2328" s="24">
        <f t="shared" si="93"/>
        <v>0.1499138296245589</v>
      </c>
    </row>
    <row r="2329" spans="13:18">
      <c r="M2329">
        <v>21</v>
      </c>
      <c r="N2329" s="1">
        <v>77</v>
      </c>
      <c r="O2329">
        <f t="shared" si="92"/>
        <v>200000</v>
      </c>
      <c r="P2329" t="str">
        <f t="shared" si="94"/>
        <v>2177200000</v>
      </c>
      <c r="Q2329" t="str">
        <f>VLOOKUP(N2329,'Base rates'!$F$2:$H$1126,3,FALSE)</f>
        <v>76-80</v>
      </c>
      <c r="R2329" s="24">
        <f t="shared" si="93"/>
        <v>0.1499138296245589</v>
      </c>
    </row>
    <row r="2330" spans="13:18">
      <c r="M2330">
        <v>21</v>
      </c>
      <c r="N2330" s="1">
        <v>78</v>
      </c>
      <c r="O2330">
        <f t="shared" ref="O2330:O2393" si="95">O$1752+50000</f>
        <v>200000</v>
      </c>
      <c r="P2330" t="str">
        <f t="shared" si="94"/>
        <v>2178200000</v>
      </c>
      <c r="Q2330" t="str">
        <f>VLOOKUP(N2330,'Base rates'!$F$2:$H$1126,3,FALSE)</f>
        <v>76-80</v>
      </c>
      <c r="R2330" s="24">
        <f t="shared" si="93"/>
        <v>0.1499138296245589</v>
      </c>
    </row>
    <row r="2331" spans="13:18">
      <c r="M2331">
        <v>21</v>
      </c>
      <c r="N2331" s="1">
        <v>79</v>
      </c>
      <c r="O2331">
        <f t="shared" si="95"/>
        <v>200000</v>
      </c>
      <c r="P2331" t="str">
        <f t="shared" si="94"/>
        <v>2179200000</v>
      </c>
      <c r="Q2331" t="str">
        <f>VLOOKUP(N2331,'Base rates'!$F$2:$H$1126,3,FALSE)</f>
        <v>76-80</v>
      </c>
      <c r="R2331" s="24">
        <f t="shared" si="93"/>
        <v>0.1499138296245589</v>
      </c>
    </row>
    <row r="2332" spans="13:18">
      <c r="M2332">
        <v>21</v>
      </c>
      <c r="N2332" s="1">
        <v>80</v>
      </c>
      <c r="O2332">
        <f t="shared" si="95"/>
        <v>200000</v>
      </c>
      <c r="P2332" t="str">
        <f t="shared" si="94"/>
        <v>2180200000</v>
      </c>
      <c r="Q2332" t="str">
        <f>VLOOKUP(N2332,'Base rates'!$F$2:$H$1126,3,FALSE)</f>
        <v>76-80</v>
      </c>
      <c r="R2332" s="24">
        <f t="shared" si="93"/>
        <v>0.1499138296245589</v>
      </c>
    </row>
    <row r="2333" spans="13:18">
      <c r="M2333">
        <v>21</v>
      </c>
      <c r="N2333" s="1">
        <v>81</v>
      </c>
      <c r="O2333">
        <f t="shared" si="95"/>
        <v>200000</v>
      </c>
      <c r="P2333" t="str">
        <f t="shared" si="94"/>
        <v>2181200000</v>
      </c>
      <c r="Q2333" t="str">
        <f>VLOOKUP(N2333,'Base rates'!$F$2:$H$1126,3,FALSE)</f>
        <v>&gt;80</v>
      </c>
      <c r="R2333" s="24">
        <f t="shared" si="93"/>
        <v>0.14366497368231801</v>
      </c>
    </row>
    <row r="2334" spans="13:18">
      <c r="M2334">
        <v>21</v>
      </c>
      <c r="N2334" s="1">
        <v>82</v>
      </c>
      <c r="O2334">
        <f t="shared" si="95"/>
        <v>200000</v>
      </c>
      <c r="P2334" t="str">
        <f t="shared" si="94"/>
        <v>2182200000</v>
      </c>
      <c r="Q2334" t="str">
        <f>VLOOKUP(N2334,'Base rates'!$F$2:$H$1126,3,FALSE)</f>
        <v>&gt;80</v>
      </c>
      <c r="R2334" s="24">
        <f t="shared" si="93"/>
        <v>0.14366497368231801</v>
      </c>
    </row>
    <row r="2335" spans="13:18">
      <c r="M2335">
        <v>21</v>
      </c>
      <c r="N2335" s="1">
        <v>83</v>
      </c>
      <c r="O2335">
        <f t="shared" si="95"/>
        <v>200000</v>
      </c>
      <c r="P2335" t="str">
        <f t="shared" si="94"/>
        <v>2183200000</v>
      </c>
      <c r="Q2335" t="str">
        <f>VLOOKUP(N2335,'Base rates'!$F$2:$H$1126,3,FALSE)</f>
        <v>&gt;80</v>
      </c>
      <c r="R2335" s="24">
        <f t="shared" si="93"/>
        <v>0.14366497368231801</v>
      </c>
    </row>
    <row r="2336" spans="13:18">
      <c r="M2336">
        <v>21</v>
      </c>
      <c r="N2336" s="1">
        <v>84</v>
      </c>
      <c r="O2336">
        <f t="shared" si="95"/>
        <v>200000</v>
      </c>
      <c r="P2336" t="str">
        <f t="shared" si="94"/>
        <v>2184200000</v>
      </c>
      <c r="Q2336" t="str">
        <f>VLOOKUP(N2336,'Base rates'!$F$2:$H$1126,3,FALSE)</f>
        <v>&gt;80</v>
      </c>
      <c r="R2336" s="24">
        <f t="shared" si="93"/>
        <v>0.14366497368231801</v>
      </c>
    </row>
    <row r="2337" spans="13:18">
      <c r="M2337">
        <v>21</v>
      </c>
      <c r="N2337" s="1">
        <v>85</v>
      </c>
      <c r="O2337">
        <f t="shared" si="95"/>
        <v>200000</v>
      </c>
      <c r="P2337" t="str">
        <f t="shared" si="94"/>
        <v>2185200000</v>
      </c>
      <c r="Q2337" t="str">
        <f>VLOOKUP(N2337,'Base rates'!$F$2:$H$1126,3,FALSE)</f>
        <v>&gt;80</v>
      </c>
      <c r="R2337" s="24">
        <f t="shared" si="93"/>
        <v>0.14366497368231801</v>
      </c>
    </row>
    <row r="2338" spans="13:18">
      <c r="M2338">
        <v>21</v>
      </c>
      <c r="N2338" s="1">
        <v>86</v>
      </c>
      <c r="O2338">
        <f t="shared" si="95"/>
        <v>200000</v>
      </c>
      <c r="P2338" t="str">
        <f t="shared" si="94"/>
        <v>2186200000</v>
      </c>
      <c r="Q2338" t="str">
        <f>VLOOKUP(N2338,'Base rates'!$F$2:$H$1126,3,FALSE)</f>
        <v>&gt;80</v>
      </c>
      <c r="R2338" s="24">
        <f t="shared" si="93"/>
        <v>0.14366497368231801</v>
      </c>
    </row>
    <row r="2339" spans="13:18">
      <c r="M2339">
        <v>21</v>
      </c>
      <c r="N2339" s="1">
        <v>87</v>
      </c>
      <c r="O2339">
        <f t="shared" si="95"/>
        <v>200000</v>
      </c>
      <c r="P2339" t="str">
        <f t="shared" si="94"/>
        <v>2187200000</v>
      </c>
      <c r="Q2339" t="str">
        <f>VLOOKUP(N2339,'Base rates'!$F$2:$H$1126,3,FALSE)</f>
        <v>&gt;80</v>
      </c>
      <c r="R2339" s="24">
        <f t="shared" si="93"/>
        <v>0.14366497368231801</v>
      </c>
    </row>
    <row r="2340" spans="13:18">
      <c r="M2340">
        <v>21</v>
      </c>
      <c r="N2340" s="1">
        <v>88</v>
      </c>
      <c r="O2340">
        <f t="shared" si="95"/>
        <v>200000</v>
      </c>
      <c r="P2340" t="str">
        <f t="shared" si="94"/>
        <v>2188200000</v>
      </c>
      <c r="Q2340" t="str">
        <f>VLOOKUP(N2340,'Base rates'!$F$2:$H$1126,3,FALSE)</f>
        <v>&gt;80</v>
      </c>
      <c r="R2340" s="24">
        <f t="shared" si="93"/>
        <v>0.14366497368231801</v>
      </c>
    </row>
    <row r="2341" spans="13:18">
      <c r="M2341">
        <v>21</v>
      </c>
      <c r="N2341" s="1">
        <v>89</v>
      </c>
      <c r="O2341">
        <f t="shared" si="95"/>
        <v>200000</v>
      </c>
      <c r="P2341" t="str">
        <f t="shared" si="94"/>
        <v>2189200000</v>
      </c>
      <c r="Q2341" t="str">
        <f>VLOOKUP(N2341,'Base rates'!$F$2:$H$1126,3,FALSE)</f>
        <v>&gt;80</v>
      </c>
      <c r="R2341" s="24">
        <f t="shared" si="93"/>
        <v>0.14366497368231801</v>
      </c>
    </row>
    <row r="2342" spans="13:18">
      <c r="M2342">
        <v>21</v>
      </c>
      <c r="N2342" s="1">
        <v>90</v>
      </c>
      <c r="O2342">
        <f t="shared" si="95"/>
        <v>200000</v>
      </c>
      <c r="P2342" t="str">
        <f t="shared" si="94"/>
        <v>2190200000</v>
      </c>
      <c r="Q2342" t="str">
        <f>VLOOKUP(N2342,'Base rates'!$F$2:$H$1126,3,FALSE)</f>
        <v>&gt;80</v>
      </c>
      <c r="R2342" s="24">
        <f t="shared" si="93"/>
        <v>0.14366497368231801</v>
      </c>
    </row>
    <row r="2343" spans="13:18">
      <c r="M2343">
        <v>21</v>
      </c>
      <c r="N2343" s="1">
        <v>91</v>
      </c>
      <c r="O2343">
        <f t="shared" si="95"/>
        <v>200000</v>
      </c>
      <c r="P2343" t="str">
        <f t="shared" si="94"/>
        <v>2191200000</v>
      </c>
      <c r="Q2343" t="str">
        <f>VLOOKUP(N2343,'Base rates'!$F$2:$H$1126,3,FALSE)</f>
        <v>&gt;80</v>
      </c>
      <c r="R2343" s="24">
        <f t="shared" si="93"/>
        <v>0.14366497368231801</v>
      </c>
    </row>
    <row r="2344" spans="13:18">
      <c r="M2344">
        <v>21</v>
      </c>
      <c r="N2344" s="1">
        <v>92</v>
      </c>
      <c r="O2344">
        <f t="shared" si="95"/>
        <v>200000</v>
      </c>
      <c r="P2344" t="str">
        <f t="shared" si="94"/>
        <v>2192200000</v>
      </c>
      <c r="Q2344" t="str">
        <f>VLOOKUP(N2344,'Base rates'!$F$2:$H$1126,3,FALSE)</f>
        <v>&gt;80</v>
      </c>
      <c r="R2344" s="24">
        <f t="shared" si="93"/>
        <v>0.14366497368231801</v>
      </c>
    </row>
    <row r="2345" spans="13:18">
      <c r="M2345">
        <v>21</v>
      </c>
      <c r="N2345" s="1">
        <v>93</v>
      </c>
      <c r="O2345">
        <f t="shared" si="95"/>
        <v>200000</v>
      </c>
      <c r="P2345" t="str">
        <f t="shared" si="94"/>
        <v>2193200000</v>
      </c>
      <c r="Q2345" t="str">
        <f>VLOOKUP(N2345,'Base rates'!$F$2:$H$1126,3,FALSE)</f>
        <v>&gt;80</v>
      </c>
      <c r="R2345" s="24">
        <f t="shared" si="93"/>
        <v>0.14366497368231801</v>
      </c>
    </row>
    <row r="2346" spans="13:18">
      <c r="M2346">
        <v>21</v>
      </c>
      <c r="N2346" s="1">
        <v>94</v>
      </c>
      <c r="O2346">
        <f t="shared" si="95"/>
        <v>200000</v>
      </c>
      <c r="P2346" t="str">
        <f t="shared" si="94"/>
        <v>2194200000</v>
      </c>
      <c r="Q2346" t="str">
        <f>VLOOKUP(N2346,'Base rates'!$F$2:$H$1126,3,FALSE)</f>
        <v>&gt;80</v>
      </c>
      <c r="R2346" s="24">
        <f t="shared" si="93"/>
        <v>0.14366497368231801</v>
      </c>
    </row>
    <row r="2347" spans="13:18">
      <c r="M2347">
        <v>21</v>
      </c>
      <c r="N2347" s="1">
        <v>95</v>
      </c>
      <c r="O2347">
        <f t="shared" si="95"/>
        <v>200000</v>
      </c>
      <c r="P2347" t="str">
        <f t="shared" si="94"/>
        <v>2195200000</v>
      </c>
      <c r="Q2347" t="str">
        <f>VLOOKUP(N2347,'Base rates'!$F$2:$H$1126,3,FALSE)</f>
        <v>&gt;80</v>
      </c>
      <c r="R2347" s="24">
        <f t="shared" si="93"/>
        <v>0.14366497368231801</v>
      </c>
    </row>
    <row r="2348" spans="13:18">
      <c r="M2348">
        <v>21</v>
      </c>
      <c r="N2348" s="1">
        <v>96</v>
      </c>
      <c r="O2348">
        <f t="shared" si="95"/>
        <v>200000</v>
      </c>
      <c r="P2348" t="str">
        <f t="shared" si="94"/>
        <v>2196200000</v>
      </c>
      <c r="Q2348" t="str">
        <f>VLOOKUP(N2348,'Base rates'!$F$2:$H$1126,3,FALSE)</f>
        <v>&gt;80</v>
      </c>
      <c r="R2348" s="24">
        <f t="shared" si="93"/>
        <v>0.14366497368231801</v>
      </c>
    </row>
    <row r="2349" spans="13:18">
      <c r="M2349">
        <v>21</v>
      </c>
      <c r="N2349" s="1">
        <v>97</v>
      </c>
      <c r="O2349">
        <f t="shared" si="95"/>
        <v>200000</v>
      </c>
      <c r="P2349" t="str">
        <f t="shared" si="94"/>
        <v>2197200000</v>
      </c>
      <c r="Q2349" t="str">
        <f>VLOOKUP(N2349,'Base rates'!$F$2:$H$1126,3,FALSE)</f>
        <v>&gt;80</v>
      </c>
      <c r="R2349" s="24">
        <f t="shared" si="93"/>
        <v>0.14366497368231801</v>
      </c>
    </row>
    <row r="2350" spans="13:18">
      <c r="M2350">
        <v>21</v>
      </c>
      <c r="N2350" s="1">
        <v>98</v>
      </c>
      <c r="O2350">
        <f t="shared" si="95"/>
        <v>200000</v>
      </c>
      <c r="P2350" t="str">
        <f t="shared" si="94"/>
        <v>2198200000</v>
      </c>
      <c r="Q2350" t="str">
        <f>VLOOKUP(N2350,'Base rates'!$F$2:$H$1126,3,FALSE)</f>
        <v>&gt;80</v>
      </c>
      <c r="R2350" s="24">
        <f t="shared" si="93"/>
        <v>0.14366497368231801</v>
      </c>
    </row>
    <row r="2351" spans="13:18">
      <c r="M2351">
        <v>21</v>
      </c>
      <c r="N2351" s="1">
        <v>99</v>
      </c>
      <c r="O2351">
        <f t="shared" si="95"/>
        <v>200000</v>
      </c>
      <c r="P2351" t="str">
        <f t="shared" si="94"/>
        <v>2199200000</v>
      </c>
      <c r="Q2351" t="str">
        <f>VLOOKUP(N2351,'Base rates'!$F$2:$H$1126,3,FALSE)</f>
        <v>&gt;80</v>
      </c>
      <c r="R2351" s="24">
        <f t="shared" si="93"/>
        <v>0.14366497368231801</v>
      </c>
    </row>
    <row r="2352" spans="13:18">
      <c r="M2352">
        <v>21</v>
      </c>
      <c r="N2352" s="1">
        <v>100</v>
      </c>
      <c r="O2352">
        <f t="shared" si="95"/>
        <v>200000</v>
      </c>
      <c r="P2352" t="str">
        <f t="shared" si="94"/>
        <v>21100200000</v>
      </c>
      <c r="Q2352" t="str">
        <f>VLOOKUP(N2352,'Base rates'!$F$2:$H$1126,3,FALSE)</f>
        <v>&gt;80</v>
      </c>
      <c r="R2352" s="24">
        <f t="shared" si="93"/>
        <v>0.14366497368231801</v>
      </c>
    </row>
    <row r="2353" spans="13:18">
      <c r="M2353">
        <v>21</v>
      </c>
      <c r="N2353" s="1">
        <v>101</v>
      </c>
      <c r="O2353">
        <f t="shared" si="95"/>
        <v>200000</v>
      </c>
      <c r="P2353" t="str">
        <f t="shared" si="94"/>
        <v>21101200000</v>
      </c>
      <c r="Q2353" t="str">
        <f>VLOOKUP(N2353,'Base rates'!$F$2:$H$1126,3,FALSE)</f>
        <v>&gt;80</v>
      </c>
      <c r="R2353" s="24">
        <f t="shared" si="93"/>
        <v>0.14366497368231801</v>
      </c>
    </row>
    <row r="2354" spans="13:18">
      <c r="M2354">
        <v>21</v>
      </c>
      <c r="N2354" s="1">
        <v>102</v>
      </c>
      <c r="O2354">
        <f t="shared" si="95"/>
        <v>200000</v>
      </c>
      <c r="P2354" t="str">
        <f t="shared" si="94"/>
        <v>21102200000</v>
      </c>
      <c r="Q2354" t="str">
        <f>VLOOKUP(N2354,'Base rates'!$F$2:$H$1126,3,FALSE)</f>
        <v>&gt;80</v>
      </c>
      <c r="R2354" s="24">
        <f t="shared" si="93"/>
        <v>0.14366497368231801</v>
      </c>
    </row>
    <row r="2355" spans="13:18">
      <c r="M2355">
        <v>21</v>
      </c>
      <c r="N2355" s="1">
        <v>103</v>
      </c>
      <c r="O2355">
        <f t="shared" si="95"/>
        <v>200000</v>
      </c>
      <c r="P2355" t="str">
        <f t="shared" si="94"/>
        <v>21103200000</v>
      </c>
      <c r="Q2355" t="str">
        <f>VLOOKUP(N2355,'Base rates'!$F$2:$H$1126,3,FALSE)</f>
        <v>&gt;80</v>
      </c>
      <c r="R2355" s="24">
        <f t="shared" si="93"/>
        <v>0.14366497368231801</v>
      </c>
    </row>
    <row r="2356" spans="13:18">
      <c r="M2356">
        <v>21</v>
      </c>
      <c r="N2356" s="1">
        <v>104</v>
      </c>
      <c r="O2356">
        <f t="shared" si="95"/>
        <v>200000</v>
      </c>
      <c r="P2356" t="str">
        <f t="shared" si="94"/>
        <v>21104200000</v>
      </c>
      <c r="Q2356" t="str">
        <f>VLOOKUP(N2356,'Base rates'!$F$2:$H$1126,3,FALSE)</f>
        <v>&gt;80</v>
      </c>
      <c r="R2356" s="24">
        <f t="shared" si="93"/>
        <v>0.14366497368231801</v>
      </c>
    </row>
    <row r="2357" spans="13:18">
      <c r="M2357">
        <v>21</v>
      </c>
      <c r="N2357" s="1">
        <v>105</v>
      </c>
      <c r="O2357">
        <f t="shared" si="95"/>
        <v>200000</v>
      </c>
      <c r="P2357" t="str">
        <f t="shared" si="94"/>
        <v>21105200000</v>
      </c>
      <c r="Q2357" t="str">
        <f>VLOOKUP(N2357,'Base rates'!$F$2:$H$1126,3,FALSE)</f>
        <v>&gt;80</v>
      </c>
      <c r="R2357" s="24">
        <f t="shared" si="93"/>
        <v>0.14366497368231801</v>
      </c>
    </row>
    <row r="2358" spans="13:18">
      <c r="M2358">
        <v>21</v>
      </c>
      <c r="N2358" s="1">
        <v>106</v>
      </c>
      <c r="O2358">
        <f t="shared" si="95"/>
        <v>200000</v>
      </c>
      <c r="P2358" t="str">
        <f t="shared" si="94"/>
        <v>21106200000</v>
      </c>
      <c r="Q2358" t="str">
        <f>VLOOKUP(N2358,'Base rates'!$F$2:$H$1126,3,FALSE)</f>
        <v>&gt;80</v>
      </c>
      <c r="R2358" s="24">
        <f t="shared" si="93"/>
        <v>0.14366497368231801</v>
      </c>
    </row>
    <row r="2359" spans="13:18">
      <c r="M2359">
        <v>21</v>
      </c>
      <c r="N2359" s="1">
        <v>107</v>
      </c>
      <c r="O2359">
        <f t="shared" si="95"/>
        <v>200000</v>
      </c>
      <c r="P2359" t="str">
        <f t="shared" si="94"/>
        <v>21107200000</v>
      </c>
      <c r="Q2359" t="str">
        <f>VLOOKUP(N2359,'Base rates'!$F$2:$H$1126,3,FALSE)</f>
        <v>&gt;80</v>
      </c>
      <c r="R2359" s="24">
        <f t="shared" si="93"/>
        <v>0.14366497368231801</v>
      </c>
    </row>
    <row r="2360" spans="13:18">
      <c r="M2360">
        <v>21</v>
      </c>
      <c r="N2360" s="1">
        <v>108</v>
      </c>
      <c r="O2360">
        <f t="shared" si="95"/>
        <v>200000</v>
      </c>
      <c r="P2360" t="str">
        <f t="shared" si="94"/>
        <v>21108200000</v>
      </c>
      <c r="Q2360" t="str">
        <f>VLOOKUP(N2360,'Base rates'!$F$2:$H$1126,3,FALSE)</f>
        <v>&gt;80</v>
      </c>
      <c r="R2360" s="24">
        <f t="shared" si="93"/>
        <v>0.14366497368231801</v>
      </c>
    </row>
    <row r="2361" spans="13:18">
      <c r="M2361">
        <v>21</v>
      </c>
      <c r="N2361" s="1">
        <v>109</v>
      </c>
      <c r="O2361">
        <f t="shared" si="95"/>
        <v>200000</v>
      </c>
      <c r="P2361" t="str">
        <f t="shared" si="94"/>
        <v>21109200000</v>
      </c>
      <c r="Q2361" t="str">
        <f>VLOOKUP(N2361,'Base rates'!$F$2:$H$1126,3,FALSE)</f>
        <v>&gt;80</v>
      </c>
      <c r="R2361" s="24">
        <f t="shared" si="93"/>
        <v>0.14366497368231801</v>
      </c>
    </row>
    <row r="2362" spans="13:18">
      <c r="M2362">
        <v>21</v>
      </c>
      <c r="N2362" s="1">
        <v>110</v>
      </c>
      <c r="O2362">
        <f t="shared" si="95"/>
        <v>200000</v>
      </c>
      <c r="P2362" t="str">
        <f t="shared" si="94"/>
        <v>21110200000</v>
      </c>
      <c r="Q2362" t="str">
        <f>VLOOKUP(N2362,'Base rates'!$F$2:$H$1126,3,FALSE)</f>
        <v>&gt;80</v>
      </c>
      <c r="R2362" s="24">
        <f t="shared" si="93"/>
        <v>0.14366497368231801</v>
      </c>
    </row>
    <row r="2363" spans="13:18">
      <c r="M2363">
        <v>21</v>
      </c>
      <c r="N2363" s="1">
        <v>111</v>
      </c>
      <c r="O2363">
        <f t="shared" si="95"/>
        <v>200000</v>
      </c>
      <c r="P2363" t="str">
        <f t="shared" si="94"/>
        <v>21111200000</v>
      </c>
      <c r="Q2363" t="str">
        <f>VLOOKUP(N2363,'Base rates'!$F$2:$H$1126,3,FALSE)</f>
        <v>&gt;80</v>
      </c>
      <c r="R2363" s="24">
        <f t="shared" si="93"/>
        <v>0.14366497368231801</v>
      </c>
    </row>
    <row r="2364" spans="13:18">
      <c r="M2364">
        <v>21</v>
      </c>
      <c r="N2364" s="1">
        <v>112</v>
      </c>
      <c r="O2364">
        <f t="shared" si="95"/>
        <v>200000</v>
      </c>
      <c r="P2364" t="str">
        <f t="shared" si="94"/>
        <v>21112200000</v>
      </c>
      <c r="Q2364" t="str">
        <f>VLOOKUP(N2364,'Base rates'!$F$2:$H$1126,3,FALSE)</f>
        <v>&gt;80</v>
      </c>
      <c r="R2364" s="24">
        <f t="shared" si="93"/>
        <v>0.14366497368231801</v>
      </c>
    </row>
    <row r="2365" spans="13:18">
      <c r="M2365">
        <v>21</v>
      </c>
      <c r="N2365" s="1">
        <v>113</v>
      </c>
      <c r="O2365">
        <f t="shared" si="95"/>
        <v>200000</v>
      </c>
      <c r="P2365" t="str">
        <f t="shared" si="94"/>
        <v>21113200000</v>
      </c>
      <c r="Q2365" t="str">
        <f>VLOOKUP(N2365,'Base rates'!$F$2:$H$1126,3,FALSE)</f>
        <v>&gt;80</v>
      </c>
      <c r="R2365" s="24">
        <f t="shared" si="93"/>
        <v>0.14366497368231801</v>
      </c>
    </row>
    <row r="2366" spans="13:18">
      <c r="M2366">
        <v>21</v>
      </c>
      <c r="N2366" s="1">
        <v>114</v>
      </c>
      <c r="O2366">
        <f t="shared" si="95"/>
        <v>200000</v>
      </c>
      <c r="P2366" t="str">
        <f t="shared" si="94"/>
        <v>21114200000</v>
      </c>
      <c r="Q2366" t="str">
        <f>VLOOKUP(N2366,'Base rates'!$F$2:$H$1126,3,FALSE)</f>
        <v>&gt;80</v>
      </c>
      <c r="R2366" s="24">
        <f t="shared" si="93"/>
        <v>0.14366497368231801</v>
      </c>
    </row>
    <row r="2367" spans="13:18">
      <c r="M2367">
        <v>21</v>
      </c>
      <c r="N2367" s="1">
        <v>115</v>
      </c>
      <c r="O2367">
        <f t="shared" si="95"/>
        <v>200000</v>
      </c>
      <c r="P2367" t="str">
        <f t="shared" si="94"/>
        <v>21115200000</v>
      </c>
      <c r="Q2367" t="str">
        <f>VLOOKUP(N2367,'Base rates'!$F$2:$H$1126,3,FALSE)</f>
        <v>&gt;80</v>
      </c>
      <c r="R2367" s="24">
        <f t="shared" si="93"/>
        <v>0.14366497368231801</v>
      </c>
    </row>
    <row r="2368" spans="13:18">
      <c r="M2368">
        <v>21</v>
      </c>
      <c r="N2368" s="1">
        <v>116</v>
      </c>
      <c r="O2368">
        <f t="shared" si="95"/>
        <v>200000</v>
      </c>
      <c r="P2368" t="str">
        <f t="shared" si="94"/>
        <v>21116200000</v>
      </c>
      <c r="Q2368" t="str">
        <f>VLOOKUP(N2368,'Base rates'!$F$2:$H$1126,3,FALSE)</f>
        <v>&gt;80</v>
      </c>
      <c r="R2368" s="24">
        <f t="shared" si="93"/>
        <v>0.14366497368231801</v>
      </c>
    </row>
    <row r="2369" spans="13:18">
      <c r="M2369">
        <v>21</v>
      </c>
      <c r="N2369" s="1">
        <v>117</v>
      </c>
      <c r="O2369">
        <f t="shared" si="95"/>
        <v>200000</v>
      </c>
      <c r="P2369" t="str">
        <f t="shared" si="94"/>
        <v>21117200000</v>
      </c>
      <c r="Q2369" t="str">
        <f>VLOOKUP(N2369,'Base rates'!$F$2:$H$1126,3,FALSE)</f>
        <v>&gt;80</v>
      </c>
      <c r="R2369" s="24">
        <f t="shared" si="93"/>
        <v>0.14366497368231801</v>
      </c>
    </row>
    <row r="2370" spans="13:18">
      <c r="M2370">
        <v>21</v>
      </c>
      <c r="N2370" s="1">
        <v>118</v>
      </c>
      <c r="O2370">
        <f t="shared" si="95"/>
        <v>200000</v>
      </c>
      <c r="P2370" t="str">
        <f t="shared" si="94"/>
        <v>21118200000</v>
      </c>
      <c r="Q2370" t="str">
        <f>VLOOKUP(N2370,'Base rates'!$F$2:$H$1126,3,FALSE)</f>
        <v>&gt;80</v>
      </c>
      <c r="R2370" s="24">
        <f t="shared" si="93"/>
        <v>0.14366497368231801</v>
      </c>
    </row>
    <row r="2371" spans="13:18">
      <c r="M2371">
        <v>21</v>
      </c>
      <c r="N2371" s="1">
        <v>119</v>
      </c>
      <c r="O2371">
        <f t="shared" si="95"/>
        <v>200000</v>
      </c>
      <c r="P2371" t="str">
        <f t="shared" si="94"/>
        <v>21119200000</v>
      </c>
      <c r="Q2371" t="str">
        <f>VLOOKUP(N2371,'Base rates'!$F$2:$H$1126,3,FALSE)</f>
        <v>&gt;80</v>
      </c>
      <c r="R2371" s="24">
        <f t="shared" ref="R2371:R2434" si="96">VLOOKUP(M2371&amp;O2371&amp;Q2371,$W$2:$X$694,2,FALSE)</f>
        <v>0.14366497368231801</v>
      </c>
    </row>
    <row r="2372" spans="13:18">
      <c r="M2372">
        <v>21</v>
      </c>
      <c r="N2372" s="1">
        <v>120</v>
      </c>
      <c r="O2372">
        <f t="shared" si="95"/>
        <v>200000</v>
      </c>
      <c r="P2372" t="str">
        <f t="shared" ref="P2372:P2435" si="97">M2372&amp;N2372&amp;O2372</f>
        <v>21120200000</v>
      </c>
      <c r="Q2372" t="str">
        <f>VLOOKUP(N2372,'Base rates'!$F$2:$H$1126,3,FALSE)</f>
        <v>&gt;80</v>
      </c>
      <c r="R2372" s="24">
        <f t="shared" si="96"/>
        <v>0.14366497368231801</v>
      </c>
    </row>
    <row r="2373" spans="13:18">
      <c r="M2373">
        <v>21</v>
      </c>
      <c r="N2373" s="1">
        <v>121</v>
      </c>
      <c r="O2373">
        <f t="shared" si="95"/>
        <v>200000</v>
      </c>
      <c r="P2373" t="str">
        <f t="shared" si="97"/>
        <v>21121200000</v>
      </c>
      <c r="Q2373" t="str">
        <f>VLOOKUP(N2373,'Base rates'!$F$2:$H$1126,3,FALSE)</f>
        <v>&gt;80</v>
      </c>
      <c r="R2373" s="24">
        <f t="shared" si="96"/>
        <v>0.14366497368231801</v>
      </c>
    </row>
    <row r="2374" spans="13:18">
      <c r="M2374">
        <v>21</v>
      </c>
      <c r="N2374" s="1">
        <v>122</v>
      </c>
      <c r="O2374">
        <f t="shared" si="95"/>
        <v>200000</v>
      </c>
      <c r="P2374" t="str">
        <f t="shared" si="97"/>
        <v>21122200000</v>
      </c>
      <c r="Q2374" t="str">
        <f>VLOOKUP(N2374,'Base rates'!$F$2:$H$1126,3,FALSE)</f>
        <v>&gt;80</v>
      </c>
      <c r="R2374" s="24">
        <f t="shared" si="96"/>
        <v>0.14366497368231801</v>
      </c>
    </row>
    <row r="2375" spans="13:18">
      <c r="M2375">
        <v>21</v>
      </c>
      <c r="N2375" s="1">
        <v>123</v>
      </c>
      <c r="O2375">
        <f t="shared" si="95"/>
        <v>200000</v>
      </c>
      <c r="P2375" t="str">
        <f t="shared" si="97"/>
        <v>21123200000</v>
      </c>
      <c r="Q2375" t="str">
        <f>VLOOKUP(N2375,'Base rates'!$F$2:$H$1126,3,FALSE)</f>
        <v>&gt;80</v>
      </c>
      <c r="R2375" s="24">
        <f t="shared" si="96"/>
        <v>0.14366497368231801</v>
      </c>
    </row>
    <row r="2376" spans="13:18">
      <c r="M2376">
        <v>21</v>
      </c>
      <c r="N2376" s="1">
        <v>124</v>
      </c>
      <c r="O2376">
        <f t="shared" si="95"/>
        <v>200000</v>
      </c>
      <c r="P2376" t="str">
        <f t="shared" si="97"/>
        <v>21124200000</v>
      </c>
      <c r="Q2376" t="str">
        <f>VLOOKUP(N2376,'Base rates'!$F$2:$H$1126,3,FALSE)</f>
        <v>&gt;80</v>
      </c>
      <c r="R2376" s="24">
        <f t="shared" si="96"/>
        <v>0.14366497368231801</v>
      </c>
    </row>
    <row r="2377" spans="13:18">
      <c r="M2377">
        <v>21</v>
      </c>
      <c r="N2377" s="1">
        <v>125</v>
      </c>
      <c r="O2377">
        <f t="shared" si="95"/>
        <v>200000</v>
      </c>
      <c r="P2377" t="str">
        <f t="shared" si="97"/>
        <v>21125200000</v>
      </c>
      <c r="Q2377" t="str">
        <f>VLOOKUP(N2377,'Base rates'!$F$2:$H$1126,3,FALSE)</f>
        <v>&gt;80</v>
      </c>
      <c r="R2377" s="24">
        <f t="shared" si="96"/>
        <v>0.14366497368231801</v>
      </c>
    </row>
    <row r="2378" spans="13:18">
      <c r="M2378">
        <v>22</v>
      </c>
      <c r="N2378" s="1">
        <v>1</v>
      </c>
      <c r="O2378">
        <f t="shared" si="95"/>
        <v>200000</v>
      </c>
      <c r="P2378" t="str">
        <f t="shared" si="97"/>
        <v>221200000</v>
      </c>
      <c r="Q2378" t="str">
        <f>VLOOKUP(N2378,'Base rates'!$F$2:$H$1126,3,FALSE)</f>
        <v>6-25</v>
      </c>
      <c r="R2378" s="24">
        <f t="shared" si="96"/>
        <v>0.47796140476580784</v>
      </c>
    </row>
    <row r="2379" spans="13:18">
      <c r="M2379">
        <v>22</v>
      </c>
      <c r="N2379" s="1">
        <v>2</v>
      </c>
      <c r="O2379">
        <f t="shared" si="95"/>
        <v>200000</v>
      </c>
      <c r="P2379" t="str">
        <f t="shared" si="97"/>
        <v>222200000</v>
      </c>
      <c r="Q2379" t="str">
        <f>VLOOKUP(N2379,'Base rates'!$F$2:$H$1126,3,FALSE)</f>
        <v>6-25</v>
      </c>
      <c r="R2379" s="24">
        <f t="shared" si="96"/>
        <v>0.47796140476580784</v>
      </c>
    </row>
    <row r="2380" spans="13:18">
      <c r="M2380">
        <v>22</v>
      </c>
      <c r="N2380" s="1">
        <v>3</v>
      </c>
      <c r="O2380">
        <f t="shared" si="95"/>
        <v>200000</v>
      </c>
      <c r="P2380" t="str">
        <f t="shared" si="97"/>
        <v>223200000</v>
      </c>
      <c r="Q2380" t="str">
        <f>VLOOKUP(N2380,'Base rates'!$F$2:$H$1126,3,FALSE)</f>
        <v>6-25</v>
      </c>
      <c r="R2380" s="24">
        <f t="shared" si="96"/>
        <v>0.47796140476580784</v>
      </c>
    </row>
    <row r="2381" spans="13:18">
      <c r="M2381">
        <v>22</v>
      </c>
      <c r="N2381" s="1">
        <v>4</v>
      </c>
      <c r="O2381">
        <f t="shared" si="95"/>
        <v>200000</v>
      </c>
      <c r="P2381" t="str">
        <f t="shared" si="97"/>
        <v>224200000</v>
      </c>
      <c r="Q2381" t="str">
        <f>VLOOKUP(N2381,'Base rates'!$F$2:$H$1126,3,FALSE)</f>
        <v>6-25</v>
      </c>
      <c r="R2381" s="24">
        <f t="shared" si="96"/>
        <v>0.47796140476580784</v>
      </c>
    </row>
    <row r="2382" spans="13:18">
      <c r="M2382">
        <v>22</v>
      </c>
      <c r="N2382" s="1">
        <v>5</v>
      </c>
      <c r="O2382">
        <f t="shared" si="95"/>
        <v>200000</v>
      </c>
      <c r="P2382" t="str">
        <f t="shared" si="97"/>
        <v>225200000</v>
      </c>
      <c r="Q2382" t="str">
        <f>VLOOKUP(N2382,'Base rates'!$F$2:$H$1126,3,FALSE)</f>
        <v>6-25</v>
      </c>
      <c r="R2382" s="24">
        <f t="shared" si="96"/>
        <v>0.47796140476580784</v>
      </c>
    </row>
    <row r="2383" spans="13:18">
      <c r="M2383">
        <v>22</v>
      </c>
      <c r="N2383" s="1">
        <v>6</v>
      </c>
      <c r="O2383">
        <f t="shared" si="95"/>
        <v>200000</v>
      </c>
      <c r="P2383" t="str">
        <f t="shared" si="97"/>
        <v>226200000</v>
      </c>
      <c r="Q2383" t="str">
        <f>VLOOKUP(N2383,'Base rates'!$F$2:$H$1126,3,FALSE)</f>
        <v>6-25</v>
      </c>
      <c r="R2383" s="24">
        <f t="shared" si="96"/>
        <v>0.47796140476580784</v>
      </c>
    </row>
    <row r="2384" spans="13:18">
      <c r="M2384">
        <v>22</v>
      </c>
      <c r="N2384" s="1">
        <v>7</v>
      </c>
      <c r="O2384">
        <f t="shared" si="95"/>
        <v>200000</v>
      </c>
      <c r="P2384" t="str">
        <f t="shared" si="97"/>
        <v>227200000</v>
      </c>
      <c r="Q2384" t="str">
        <f>VLOOKUP(N2384,'Base rates'!$F$2:$H$1126,3,FALSE)</f>
        <v>6-25</v>
      </c>
      <c r="R2384" s="24">
        <f t="shared" si="96"/>
        <v>0.47796140476580784</v>
      </c>
    </row>
    <row r="2385" spans="13:18">
      <c r="M2385">
        <v>22</v>
      </c>
      <c r="N2385" s="1">
        <v>8</v>
      </c>
      <c r="O2385">
        <f t="shared" si="95"/>
        <v>200000</v>
      </c>
      <c r="P2385" t="str">
        <f t="shared" si="97"/>
        <v>228200000</v>
      </c>
      <c r="Q2385" t="str">
        <f>VLOOKUP(N2385,'Base rates'!$F$2:$H$1126,3,FALSE)</f>
        <v>6-25</v>
      </c>
      <c r="R2385" s="24">
        <f t="shared" si="96"/>
        <v>0.47796140476580784</v>
      </c>
    </row>
    <row r="2386" spans="13:18">
      <c r="M2386">
        <v>22</v>
      </c>
      <c r="N2386" s="1">
        <v>9</v>
      </c>
      <c r="O2386">
        <f t="shared" si="95"/>
        <v>200000</v>
      </c>
      <c r="P2386" t="str">
        <f t="shared" si="97"/>
        <v>229200000</v>
      </c>
      <c r="Q2386" t="str">
        <f>VLOOKUP(N2386,'Base rates'!$F$2:$H$1126,3,FALSE)</f>
        <v>6-25</v>
      </c>
      <c r="R2386" s="24">
        <f t="shared" si="96"/>
        <v>0.47796140476580784</v>
      </c>
    </row>
    <row r="2387" spans="13:18">
      <c r="M2387">
        <v>22</v>
      </c>
      <c r="N2387" s="1">
        <v>10</v>
      </c>
      <c r="O2387">
        <f t="shared" si="95"/>
        <v>200000</v>
      </c>
      <c r="P2387" t="str">
        <f t="shared" si="97"/>
        <v>2210200000</v>
      </c>
      <c r="Q2387" t="str">
        <f>VLOOKUP(N2387,'Base rates'!$F$2:$H$1126,3,FALSE)</f>
        <v>6-25</v>
      </c>
      <c r="R2387" s="24">
        <f t="shared" si="96"/>
        <v>0.47796140476580784</v>
      </c>
    </row>
    <row r="2388" spans="13:18">
      <c r="M2388">
        <v>22</v>
      </c>
      <c r="N2388" s="1">
        <v>11</v>
      </c>
      <c r="O2388">
        <f t="shared" si="95"/>
        <v>200000</v>
      </c>
      <c r="P2388" t="str">
        <f t="shared" si="97"/>
        <v>2211200000</v>
      </c>
      <c r="Q2388" t="str">
        <f>VLOOKUP(N2388,'Base rates'!$F$2:$H$1126,3,FALSE)</f>
        <v>6-25</v>
      </c>
      <c r="R2388" s="24">
        <f t="shared" si="96"/>
        <v>0.47796140476580784</v>
      </c>
    </row>
    <row r="2389" spans="13:18">
      <c r="M2389">
        <v>22</v>
      </c>
      <c r="N2389" s="1">
        <v>12</v>
      </c>
      <c r="O2389">
        <f t="shared" si="95"/>
        <v>200000</v>
      </c>
      <c r="P2389" t="str">
        <f t="shared" si="97"/>
        <v>2212200000</v>
      </c>
      <c r="Q2389" t="str">
        <f>VLOOKUP(N2389,'Base rates'!$F$2:$H$1126,3,FALSE)</f>
        <v>6-25</v>
      </c>
      <c r="R2389" s="24">
        <f t="shared" si="96"/>
        <v>0.47796140476580784</v>
      </c>
    </row>
    <row r="2390" spans="13:18">
      <c r="M2390">
        <v>22</v>
      </c>
      <c r="N2390" s="1">
        <v>13</v>
      </c>
      <c r="O2390">
        <f t="shared" si="95"/>
        <v>200000</v>
      </c>
      <c r="P2390" t="str">
        <f t="shared" si="97"/>
        <v>2213200000</v>
      </c>
      <c r="Q2390" t="str">
        <f>VLOOKUP(N2390,'Base rates'!$F$2:$H$1126,3,FALSE)</f>
        <v>6-25</v>
      </c>
      <c r="R2390" s="24">
        <f t="shared" si="96"/>
        <v>0.47796140476580784</v>
      </c>
    </row>
    <row r="2391" spans="13:18">
      <c r="M2391">
        <v>22</v>
      </c>
      <c r="N2391" s="1">
        <v>14</v>
      </c>
      <c r="O2391">
        <f t="shared" si="95"/>
        <v>200000</v>
      </c>
      <c r="P2391" t="str">
        <f t="shared" si="97"/>
        <v>2214200000</v>
      </c>
      <c r="Q2391" t="str">
        <f>VLOOKUP(N2391,'Base rates'!$F$2:$H$1126,3,FALSE)</f>
        <v>6-25</v>
      </c>
      <c r="R2391" s="24">
        <f t="shared" si="96"/>
        <v>0.47796140476580784</v>
      </c>
    </row>
    <row r="2392" spans="13:18">
      <c r="M2392">
        <v>22</v>
      </c>
      <c r="N2392" s="1">
        <v>15</v>
      </c>
      <c r="O2392">
        <f t="shared" si="95"/>
        <v>200000</v>
      </c>
      <c r="P2392" t="str">
        <f t="shared" si="97"/>
        <v>2215200000</v>
      </c>
      <c r="Q2392" t="str">
        <f>VLOOKUP(N2392,'Base rates'!$F$2:$H$1126,3,FALSE)</f>
        <v>6-25</v>
      </c>
      <c r="R2392" s="24">
        <f t="shared" si="96"/>
        <v>0.47796140476580784</v>
      </c>
    </row>
    <row r="2393" spans="13:18">
      <c r="M2393">
        <v>22</v>
      </c>
      <c r="N2393" s="1">
        <v>16</v>
      </c>
      <c r="O2393">
        <f t="shared" si="95"/>
        <v>200000</v>
      </c>
      <c r="P2393" t="str">
        <f t="shared" si="97"/>
        <v>2216200000</v>
      </c>
      <c r="Q2393" t="str">
        <f>VLOOKUP(N2393,'Base rates'!$F$2:$H$1126,3,FALSE)</f>
        <v>6-25</v>
      </c>
      <c r="R2393" s="24">
        <f t="shared" si="96"/>
        <v>0.47796140476580784</v>
      </c>
    </row>
    <row r="2394" spans="13:18">
      <c r="M2394">
        <v>22</v>
      </c>
      <c r="N2394" s="1">
        <v>17</v>
      </c>
      <c r="O2394">
        <f t="shared" ref="O2394:O2457" si="98">O$1752+50000</f>
        <v>200000</v>
      </c>
      <c r="P2394" t="str">
        <f t="shared" si="97"/>
        <v>2217200000</v>
      </c>
      <c r="Q2394" t="str">
        <f>VLOOKUP(N2394,'Base rates'!$F$2:$H$1126,3,FALSE)</f>
        <v>6-25</v>
      </c>
      <c r="R2394" s="24">
        <f t="shared" si="96"/>
        <v>0.47796140476580784</v>
      </c>
    </row>
    <row r="2395" spans="13:18">
      <c r="M2395">
        <v>22</v>
      </c>
      <c r="N2395" s="1">
        <v>18</v>
      </c>
      <c r="O2395">
        <f t="shared" si="98"/>
        <v>200000</v>
      </c>
      <c r="P2395" t="str">
        <f t="shared" si="97"/>
        <v>2218200000</v>
      </c>
      <c r="Q2395" t="str">
        <f>VLOOKUP(N2395,'Base rates'!$F$2:$H$1126,3,FALSE)</f>
        <v>6-25</v>
      </c>
      <c r="R2395" s="24">
        <f t="shared" si="96"/>
        <v>0.47796140476580784</v>
      </c>
    </row>
    <row r="2396" spans="13:18">
      <c r="M2396">
        <v>22</v>
      </c>
      <c r="N2396" s="1">
        <v>19</v>
      </c>
      <c r="O2396">
        <f t="shared" si="98"/>
        <v>200000</v>
      </c>
      <c r="P2396" t="str">
        <f t="shared" si="97"/>
        <v>2219200000</v>
      </c>
      <c r="Q2396" t="str">
        <f>VLOOKUP(N2396,'Base rates'!$F$2:$H$1126,3,FALSE)</f>
        <v>6-25</v>
      </c>
      <c r="R2396" s="24">
        <f t="shared" si="96"/>
        <v>0.47796140476580784</v>
      </c>
    </row>
    <row r="2397" spans="13:18">
      <c r="M2397">
        <v>22</v>
      </c>
      <c r="N2397" s="1">
        <v>20</v>
      </c>
      <c r="O2397">
        <f t="shared" si="98"/>
        <v>200000</v>
      </c>
      <c r="P2397" t="str">
        <f t="shared" si="97"/>
        <v>2220200000</v>
      </c>
      <c r="Q2397" t="str">
        <f>VLOOKUP(N2397,'Base rates'!$F$2:$H$1126,3,FALSE)</f>
        <v>6-25</v>
      </c>
      <c r="R2397" s="24">
        <f t="shared" si="96"/>
        <v>0.47796140476580784</v>
      </c>
    </row>
    <row r="2398" spans="13:18">
      <c r="M2398">
        <v>22</v>
      </c>
      <c r="N2398" s="1">
        <v>21</v>
      </c>
      <c r="O2398">
        <f t="shared" si="98"/>
        <v>200000</v>
      </c>
      <c r="P2398" t="str">
        <f t="shared" si="97"/>
        <v>2221200000</v>
      </c>
      <c r="Q2398" t="str">
        <f>VLOOKUP(N2398,'Base rates'!$F$2:$H$1126,3,FALSE)</f>
        <v>6-25</v>
      </c>
      <c r="R2398" s="24">
        <f t="shared" si="96"/>
        <v>0.47796140476580784</v>
      </c>
    </row>
    <row r="2399" spans="13:18">
      <c r="M2399">
        <v>22</v>
      </c>
      <c r="N2399" s="1">
        <v>22</v>
      </c>
      <c r="O2399">
        <f t="shared" si="98"/>
        <v>200000</v>
      </c>
      <c r="P2399" t="str">
        <f t="shared" si="97"/>
        <v>2222200000</v>
      </c>
      <c r="Q2399" t="str">
        <f>VLOOKUP(N2399,'Base rates'!$F$2:$H$1126,3,FALSE)</f>
        <v>6-25</v>
      </c>
      <c r="R2399" s="24">
        <f t="shared" si="96"/>
        <v>0.47796140476580784</v>
      </c>
    </row>
    <row r="2400" spans="13:18">
      <c r="M2400">
        <v>22</v>
      </c>
      <c r="N2400" s="1">
        <v>23</v>
      </c>
      <c r="O2400">
        <f t="shared" si="98"/>
        <v>200000</v>
      </c>
      <c r="P2400" t="str">
        <f t="shared" si="97"/>
        <v>2223200000</v>
      </c>
      <c r="Q2400" t="str">
        <f>VLOOKUP(N2400,'Base rates'!$F$2:$H$1126,3,FALSE)</f>
        <v>6-25</v>
      </c>
      <c r="R2400" s="24">
        <f t="shared" si="96"/>
        <v>0.47796140476580784</v>
      </c>
    </row>
    <row r="2401" spans="13:18">
      <c r="M2401">
        <v>22</v>
      </c>
      <c r="N2401" s="1">
        <v>24</v>
      </c>
      <c r="O2401">
        <f t="shared" si="98"/>
        <v>200000</v>
      </c>
      <c r="P2401" t="str">
        <f t="shared" si="97"/>
        <v>2224200000</v>
      </c>
      <c r="Q2401" t="str">
        <f>VLOOKUP(N2401,'Base rates'!$F$2:$H$1126,3,FALSE)</f>
        <v>6-25</v>
      </c>
      <c r="R2401" s="24">
        <f t="shared" si="96"/>
        <v>0.47796140476580784</v>
      </c>
    </row>
    <row r="2402" spans="13:18">
      <c r="M2402">
        <v>22</v>
      </c>
      <c r="N2402" s="1">
        <v>25</v>
      </c>
      <c r="O2402">
        <f t="shared" si="98"/>
        <v>200000</v>
      </c>
      <c r="P2402" t="str">
        <f t="shared" si="97"/>
        <v>2225200000</v>
      </c>
      <c r="Q2402" t="str">
        <f>VLOOKUP(N2402,'Base rates'!$F$2:$H$1126,3,FALSE)</f>
        <v>6-25</v>
      </c>
      <c r="R2402" s="24">
        <f t="shared" si="96"/>
        <v>0.47796140476580784</v>
      </c>
    </row>
    <row r="2403" spans="13:18">
      <c r="M2403">
        <v>22</v>
      </c>
      <c r="N2403" s="1">
        <v>26</v>
      </c>
      <c r="O2403">
        <f t="shared" si="98"/>
        <v>200000</v>
      </c>
      <c r="P2403" t="str">
        <f t="shared" si="97"/>
        <v>2226200000</v>
      </c>
      <c r="Q2403" t="str">
        <f>VLOOKUP(N2403,'Base rates'!$F$2:$H$1126,3,FALSE)</f>
        <v>26-35</v>
      </c>
      <c r="R2403" s="24">
        <f t="shared" si="96"/>
        <v>0.47064809965989562</v>
      </c>
    </row>
    <row r="2404" spans="13:18">
      <c r="M2404">
        <v>22</v>
      </c>
      <c r="N2404" s="1">
        <v>27</v>
      </c>
      <c r="O2404">
        <f t="shared" si="98"/>
        <v>200000</v>
      </c>
      <c r="P2404" t="str">
        <f t="shared" si="97"/>
        <v>2227200000</v>
      </c>
      <c r="Q2404" t="str">
        <f>VLOOKUP(N2404,'Base rates'!$F$2:$H$1126,3,FALSE)</f>
        <v>26-35</v>
      </c>
      <c r="R2404" s="24">
        <f t="shared" si="96"/>
        <v>0.47064809965989562</v>
      </c>
    </row>
    <row r="2405" spans="13:18">
      <c r="M2405">
        <v>22</v>
      </c>
      <c r="N2405" s="1">
        <v>28</v>
      </c>
      <c r="O2405">
        <f t="shared" si="98"/>
        <v>200000</v>
      </c>
      <c r="P2405" t="str">
        <f t="shared" si="97"/>
        <v>2228200000</v>
      </c>
      <c r="Q2405" t="str">
        <f>VLOOKUP(N2405,'Base rates'!$F$2:$H$1126,3,FALSE)</f>
        <v>26-35</v>
      </c>
      <c r="R2405" s="24">
        <f t="shared" si="96"/>
        <v>0.47064809965989562</v>
      </c>
    </row>
    <row r="2406" spans="13:18">
      <c r="M2406">
        <v>22</v>
      </c>
      <c r="N2406" s="1">
        <v>29</v>
      </c>
      <c r="O2406">
        <f t="shared" si="98"/>
        <v>200000</v>
      </c>
      <c r="P2406" t="str">
        <f t="shared" si="97"/>
        <v>2229200000</v>
      </c>
      <c r="Q2406" t="str">
        <f>VLOOKUP(N2406,'Base rates'!$F$2:$H$1126,3,FALSE)</f>
        <v>26-35</v>
      </c>
      <c r="R2406" s="24">
        <f t="shared" si="96"/>
        <v>0.47064809965989562</v>
      </c>
    </row>
    <row r="2407" spans="13:18">
      <c r="M2407">
        <v>22</v>
      </c>
      <c r="N2407" s="1">
        <v>30</v>
      </c>
      <c r="O2407">
        <f t="shared" si="98"/>
        <v>200000</v>
      </c>
      <c r="P2407" t="str">
        <f t="shared" si="97"/>
        <v>2230200000</v>
      </c>
      <c r="Q2407" t="str">
        <f>VLOOKUP(N2407,'Base rates'!$F$2:$H$1126,3,FALSE)</f>
        <v>26-35</v>
      </c>
      <c r="R2407" s="24">
        <f t="shared" si="96"/>
        <v>0.47064809965989562</v>
      </c>
    </row>
    <row r="2408" spans="13:18">
      <c r="M2408">
        <v>22</v>
      </c>
      <c r="N2408" s="1">
        <v>31</v>
      </c>
      <c r="O2408">
        <f t="shared" si="98"/>
        <v>200000</v>
      </c>
      <c r="P2408" t="str">
        <f t="shared" si="97"/>
        <v>2231200000</v>
      </c>
      <c r="Q2408" t="str">
        <f>VLOOKUP(N2408,'Base rates'!$F$2:$H$1126,3,FALSE)</f>
        <v>26-35</v>
      </c>
      <c r="R2408" s="24">
        <f t="shared" si="96"/>
        <v>0.47064809965989562</v>
      </c>
    </row>
    <row r="2409" spans="13:18">
      <c r="M2409">
        <v>22</v>
      </c>
      <c r="N2409" s="1">
        <v>32</v>
      </c>
      <c r="O2409">
        <f t="shared" si="98"/>
        <v>200000</v>
      </c>
      <c r="P2409" t="str">
        <f t="shared" si="97"/>
        <v>2232200000</v>
      </c>
      <c r="Q2409" t="str">
        <f>VLOOKUP(N2409,'Base rates'!$F$2:$H$1126,3,FALSE)</f>
        <v>26-35</v>
      </c>
      <c r="R2409" s="24">
        <f t="shared" si="96"/>
        <v>0.47064809965989562</v>
      </c>
    </row>
    <row r="2410" spans="13:18">
      <c r="M2410">
        <v>22</v>
      </c>
      <c r="N2410" s="1">
        <v>33</v>
      </c>
      <c r="O2410">
        <f t="shared" si="98"/>
        <v>200000</v>
      </c>
      <c r="P2410" t="str">
        <f t="shared" si="97"/>
        <v>2233200000</v>
      </c>
      <c r="Q2410" t="str">
        <f>VLOOKUP(N2410,'Base rates'!$F$2:$H$1126,3,FALSE)</f>
        <v>26-35</v>
      </c>
      <c r="R2410" s="24">
        <f t="shared" si="96"/>
        <v>0.47064809965989562</v>
      </c>
    </row>
    <row r="2411" spans="13:18">
      <c r="M2411">
        <v>22</v>
      </c>
      <c r="N2411" s="1">
        <v>34</v>
      </c>
      <c r="O2411">
        <f t="shared" si="98"/>
        <v>200000</v>
      </c>
      <c r="P2411" t="str">
        <f t="shared" si="97"/>
        <v>2234200000</v>
      </c>
      <c r="Q2411" t="str">
        <f>VLOOKUP(N2411,'Base rates'!$F$2:$H$1126,3,FALSE)</f>
        <v>26-35</v>
      </c>
      <c r="R2411" s="24">
        <f t="shared" si="96"/>
        <v>0.47064809965989562</v>
      </c>
    </row>
    <row r="2412" spans="13:18">
      <c r="M2412">
        <v>22</v>
      </c>
      <c r="N2412" s="1">
        <v>35</v>
      </c>
      <c r="O2412">
        <f t="shared" si="98"/>
        <v>200000</v>
      </c>
      <c r="P2412" t="str">
        <f t="shared" si="97"/>
        <v>2235200000</v>
      </c>
      <c r="Q2412" t="str">
        <f>VLOOKUP(N2412,'Base rates'!$F$2:$H$1126,3,FALSE)</f>
        <v>26-35</v>
      </c>
      <c r="R2412" s="24">
        <f t="shared" si="96"/>
        <v>0.47064809965989562</v>
      </c>
    </row>
    <row r="2413" spans="13:18">
      <c r="M2413">
        <v>22</v>
      </c>
      <c r="N2413" s="1">
        <v>36</v>
      </c>
      <c r="O2413">
        <f t="shared" si="98"/>
        <v>200000</v>
      </c>
      <c r="P2413" t="str">
        <f t="shared" si="97"/>
        <v>2236200000</v>
      </c>
      <c r="Q2413" t="str">
        <f>VLOOKUP(N2413,'Base rates'!$F$2:$H$1126,3,FALSE)</f>
        <v>36-45</v>
      </c>
      <c r="R2413" s="24">
        <f t="shared" si="96"/>
        <v>0.46214615886749422</v>
      </c>
    </row>
    <row r="2414" spans="13:18">
      <c r="M2414">
        <v>22</v>
      </c>
      <c r="N2414" s="1">
        <v>37</v>
      </c>
      <c r="O2414">
        <f t="shared" si="98"/>
        <v>200000</v>
      </c>
      <c r="P2414" t="str">
        <f t="shared" si="97"/>
        <v>2237200000</v>
      </c>
      <c r="Q2414" t="str">
        <f>VLOOKUP(N2414,'Base rates'!$F$2:$H$1126,3,FALSE)</f>
        <v>36-45</v>
      </c>
      <c r="R2414" s="24">
        <f t="shared" si="96"/>
        <v>0.46214615886749422</v>
      </c>
    </row>
    <row r="2415" spans="13:18">
      <c r="M2415">
        <v>22</v>
      </c>
      <c r="N2415" s="1">
        <v>38</v>
      </c>
      <c r="O2415">
        <f t="shared" si="98"/>
        <v>200000</v>
      </c>
      <c r="P2415" t="str">
        <f t="shared" si="97"/>
        <v>2238200000</v>
      </c>
      <c r="Q2415" t="str">
        <f>VLOOKUP(N2415,'Base rates'!$F$2:$H$1126,3,FALSE)</f>
        <v>36-45</v>
      </c>
      <c r="R2415" s="24">
        <f t="shared" si="96"/>
        <v>0.46214615886749422</v>
      </c>
    </row>
    <row r="2416" spans="13:18">
      <c r="M2416">
        <v>22</v>
      </c>
      <c r="N2416" s="1">
        <v>39</v>
      </c>
      <c r="O2416">
        <f t="shared" si="98"/>
        <v>200000</v>
      </c>
      <c r="P2416" t="str">
        <f t="shared" si="97"/>
        <v>2239200000</v>
      </c>
      <c r="Q2416" t="str">
        <f>VLOOKUP(N2416,'Base rates'!$F$2:$H$1126,3,FALSE)</f>
        <v>36-45</v>
      </c>
      <c r="R2416" s="24">
        <f t="shared" si="96"/>
        <v>0.46214615886749422</v>
      </c>
    </row>
    <row r="2417" spans="13:18">
      <c r="M2417">
        <v>22</v>
      </c>
      <c r="N2417" s="1">
        <v>40</v>
      </c>
      <c r="O2417">
        <f t="shared" si="98"/>
        <v>200000</v>
      </c>
      <c r="P2417" t="str">
        <f t="shared" si="97"/>
        <v>2240200000</v>
      </c>
      <c r="Q2417" t="str">
        <f>VLOOKUP(N2417,'Base rates'!$F$2:$H$1126,3,FALSE)</f>
        <v>36-45</v>
      </c>
      <c r="R2417" s="24">
        <f t="shared" si="96"/>
        <v>0.46214615886749422</v>
      </c>
    </row>
    <row r="2418" spans="13:18">
      <c r="M2418">
        <v>22</v>
      </c>
      <c r="N2418" s="1">
        <v>41</v>
      </c>
      <c r="O2418">
        <f t="shared" si="98"/>
        <v>200000</v>
      </c>
      <c r="P2418" t="str">
        <f t="shared" si="97"/>
        <v>2241200000</v>
      </c>
      <c r="Q2418" t="str">
        <f>VLOOKUP(N2418,'Base rates'!$F$2:$H$1126,3,FALSE)</f>
        <v>36-45</v>
      </c>
      <c r="R2418" s="24">
        <f t="shared" si="96"/>
        <v>0.46214615886749422</v>
      </c>
    </row>
    <row r="2419" spans="13:18">
      <c r="M2419">
        <v>22</v>
      </c>
      <c r="N2419" s="1">
        <v>42</v>
      </c>
      <c r="O2419">
        <f t="shared" si="98"/>
        <v>200000</v>
      </c>
      <c r="P2419" t="str">
        <f t="shared" si="97"/>
        <v>2242200000</v>
      </c>
      <c r="Q2419" t="str">
        <f>VLOOKUP(N2419,'Base rates'!$F$2:$H$1126,3,FALSE)</f>
        <v>36-45</v>
      </c>
      <c r="R2419" s="24">
        <f t="shared" si="96"/>
        <v>0.46214615886749422</v>
      </c>
    </row>
    <row r="2420" spans="13:18">
      <c r="M2420">
        <v>22</v>
      </c>
      <c r="N2420" s="1">
        <v>43</v>
      </c>
      <c r="O2420">
        <f t="shared" si="98"/>
        <v>200000</v>
      </c>
      <c r="P2420" t="str">
        <f t="shared" si="97"/>
        <v>2243200000</v>
      </c>
      <c r="Q2420" t="str">
        <f>VLOOKUP(N2420,'Base rates'!$F$2:$H$1126,3,FALSE)</f>
        <v>36-45</v>
      </c>
      <c r="R2420" s="24">
        <f t="shared" si="96"/>
        <v>0.46214615886749422</v>
      </c>
    </row>
    <row r="2421" spans="13:18">
      <c r="M2421">
        <v>22</v>
      </c>
      <c r="N2421" s="1">
        <v>44</v>
      </c>
      <c r="O2421">
        <f t="shared" si="98"/>
        <v>200000</v>
      </c>
      <c r="P2421" t="str">
        <f t="shared" si="97"/>
        <v>2244200000</v>
      </c>
      <c r="Q2421" t="str">
        <f>VLOOKUP(N2421,'Base rates'!$F$2:$H$1126,3,FALSE)</f>
        <v>36-45</v>
      </c>
      <c r="R2421" s="24">
        <f t="shared" si="96"/>
        <v>0.46214615886749422</v>
      </c>
    </row>
    <row r="2422" spans="13:18">
      <c r="M2422">
        <v>22</v>
      </c>
      <c r="N2422" s="1">
        <v>45</v>
      </c>
      <c r="O2422">
        <f t="shared" si="98"/>
        <v>200000</v>
      </c>
      <c r="P2422" t="str">
        <f t="shared" si="97"/>
        <v>2245200000</v>
      </c>
      <c r="Q2422" t="str">
        <f>VLOOKUP(N2422,'Base rates'!$F$2:$H$1126,3,FALSE)</f>
        <v>36-45</v>
      </c>
      <c r="R2422" s="24">
        <f t="shared" si="96"/>
        <v>0.46214615886749422</v>
      </c>
    </row>
    <row r="2423" spans="13:18">
      <c r="M2423">
        <v>22</v>
      </c>
      <c r="N2423" s="1">
        <v>46</v>
      </c>
      <c r="O2423">
        <f t="shared" si="98"/>
        <v>200000</v>
      </c>
      <c r="P2423" t="str">
        <f t="shared" si="97"/>
        <v>2246200000</v>
      </c>
      <c r="Q2423" t="str">
        <f>VLOOKUP(N2423,'Base rates'!$F$2:$H$1126,3,FALSE)</f>
        <v>46-50</v>
      </c>
      <c r="R2423" s="24">
        <f t="shared" si="96"/>
        <v>0.44846935804603005</v>
      </c>
    </row>
    <row r="2424" spans="13:18">
      <c r="M2424">
        <v>22</v>
      </c>
      <c r="N2424" s="1">
        <v>47</v>
      </c>
      <c r="O2424">
        <f t="shared" si="98"/>
        <v>200000</v>
      </c>
      <c r="P2424" t="str">
        <f t="shared" si="97"/>
        <v>2247200000</v>
      </c>
      <c r="Q2424" t="str">
        <f>VLOOKUP(N2424,'Base rates'!$F$2:$H$1126,3,FALSE)</f>
        <v>46-50</v>
      </c>
      <c r="R2424" s="24">
        <f t="shared" si="96"/>
        <v>0.44846935804603005</v>
      </c>
    </row>
    <row r="2425" spans="13:18">
      <c r="M2425">
        <v>22</v>
      </c>
      <c r="N2425" s="1">
        <v>48</v>
      </c>
      <c r="O2425">
        <f t="shared" si="98"/>
        <v>200000</v>
      </c>
      <c r="P2425" t="str">
        <f t="shared" si="97"/>
        <v>2248200000</v>
      </c>
      <c r="Q2425" t="str">
        <f>VLOOKUP(N2425,'Base rates'!$F$2:$H$1126,3,FALSE)</f>
        <v>46-50</v>
      </c>
      <c r="R2425" s="24">
        <f t="shared" si="96"/>
        <v>0.44846935804603005</v>
      </c>
    </row>
    <row r="2426" spans="13:18">
      <c r="M2426">
        <v>22</v>
      </c>
      <c r="N2426" s="1">
        <v>49</v>
      </c>
      <c r="O2426">
        <f t="shared" si="98"/>
        <v>200000</v>
      </c>
      <c r="P2426" t="str">
        <f t="shared" si="97"/>
        <v>2249200000</v>
      </c>
      <c r="Q2426" t="str">
        <f>VLOOKUP(N2426,'Base rates'!$F$2:$H$1126,3,FALSE)</f>
        <v>46-50</v>
      </c>
      <c r="R2426" s="24">
        <f t="shared" si="96"/>
        <v>0.44846935804603005</v>
      </c>
    </row>
    <row r="2427" spans="13:18">
      <c r="M2427">
        <v>22</v>
      </c>
      <c r="N2427" s="1">
        <v>50</v>
      </c>
      <c r="O2427">
        <f t="shared" si="98"/>
        <v>200000</v>
      </c>
      <c r="P2427" t="str">
        <f t="shared" si="97"/>
        <v>2250200000</v>
      </c>
      <c r="Q2427" t="str">
        <f>VLOOKUP(N2427,'Base rates'!$F$2:$H$1126,3,FALSE)</f>
        <v>46-50</v>
      </c>
      <c r="R2427" s="24">
        <f t="shared" si="96"/>
        <v>0.44846935804603005</v>
      </c>
    </row>
    <row r="2428" spans="13:18">
      <c r="M2428">
        <v>22</v>
      </c>
      <c r="N2428" s="1">
        <v>51</v>
      </c>
      <c r="O2428">
        <f t="shared" si="98"/>
        <v>200000</v>
      </c>
      <c r="P2428" t="str">
        <f t="shared" si="97"/>
        <v>2251200000</v>
      </c>
      <c r="Q2428" t="str">
        <f>VLOOKUP(N2428,'Base rates'!$F$2:$H$1126,3,FALSE)</f>
        <v>51-55</v>
      </c>
      <c r="R2428" s="24">
        <f t="shared" si="96"/>
        <v>0.38226575775793081</v>
      </c>
    </row>
    <row r="2429" spans="13:18">
      <c r="M2429">
        <v>22</v>
      </c>
      <c r="N2429" s="1">
        <v>52</v>
      </c>
      <c r="O2429">
        <f t="shared" si="98"/>
        <v>200000</v>
      </c>
      <c r="P2429" t="str">
        <f t="shared" si="97"/>
        <v>2252200000</v>
      </c>
      <c r="Q2429" t="str">
        <f>VLOOKUP(N2429,'Base rates'!$F$2:$H$1126,3,FALSE)</f>
        <v>51-55</v>
      </c>
      <c r="R2429" s="24">
        <f t="shared" si="96"/>
        <v>0.38226575775793081</v>
      </c>
    </row>
    <row r="2430" spans="13:18">
      <c r="M2430">
        <v>22</v>
      </c>
      <c r="N2430" s="1">
        <v>53</v>
      </c>
      <c r="O2430">
        <f t="shared" si="98"/>
        <v>200000</v>
      </c>
      <c r="P2430" t="str">
        <f t="shared" si="97"/>
        <v>2253200000</v>
      </c>
      <c r="Q2430" t="str">
        <f>VLOOKUP(N2430,'Base rates'!$F$2:$H$1126,3,FALSE)</f>
        <v>51-55</v>
      </c>
      <c r="R2430" s="24">
        <f t="shared" si="96"/>
        <v>0.38226575775793081</v>
      </c>
    </row>
    <row r="2431" spans="13:18">
      <c r="M2431">
        <v>22</v>
      </c>
      <c r="N2431" s="1">
        <v>54</v>
      </c>
      <c r="O2431">
        <f t="shared" si="98"/>
        <v>200000</v>
      </c>
      <c r="P2431" t="str">
        <f t="shared" si="97"/>
        <v>2254200000</v>
      </c>
      <c r="Q2431" t="str">
        <f>VLOOKUP(N2431,'Base rates'!$F$2:$H$1126,3,FALSE)</f>
        <v>51-55</v>
      </c>
      <c r="R2431" s="24">
        <f t="shared" si="96"/>
        <v>0.38226575775793081</v>
      </c>
    </row>
    <row r="2432" spans="13:18">
      <c r="M2432">
        <v>22</v>
      </c>
      <c r="N2432" s="1">
        <v>55</v>
      </c>
      <c r="O2432">
        <f t="shared" si="98"/>
        <v>200000</v>
      </c>
      <c r="P2432" t="str">
        <f t="shared" si="97"/>
        <v>2255200000</v>
      </c>
      <c r="Q2432" t="str">
        <f>VLOOKUP(N2432,'Base rates'!$F$2:$H$1126,3,FALSE)</f>
        <v>51-55</v>
      </c>
      <c r="R2432" s="24">
        <f t="shared" si="96"/>
        <v>0.38226575775793081</v>
      </c>
    </row>
    <row r="2433" spans="13:18">
      <c r="M2433">
        <v>22</v>
      </c>
      <c r="N2433" s="1">
        <v>56</v>
      </c>
      <c r="O2433">
        <f t="shared" si="98"/>
        <v>200000</v>
      </c>
      <c r="P2433" t="str">
        <f t="shared" si="97"/>
        <v>2256200000</v>
      </c>
      <c r="Q2433" t="str">
        <f>VLOOKUP(N2433,'Base rates'!$F$2:$H$1126,3,FALSE)</f>
        <v>56-60</v>
      </c>
      <c r="R2433" s="24">
        <f t="shared" si="96"/>
        <v>0.26528940989904704</v>
      </c>
    </row>
    <row r="2434" spans="13:18">
      <c r="M2434">
        <v>22</v>
      </c>
      <c r="N2434" s="1">
        <v>57</v>
      </c>
      <c r="O2434">
        <f t="shared" si="98"/>
        <v>200000</v>
      </c>
      <c r="P2434" t="str">
        <f t="shared" si="97"/>
        <v>2257200000</v>
      </c>
      <c r="Q2434" t="str">
        <f>VLOOKUP(N2434,'Base rates'!$F$2:$H$1126,3,FALSE)</f>
        <v>56-60</v>
      </c>
      <c r="R2434" s="24">
        <f t="shared" si="96"/>
        <v>0.26528940989904704</v>
      </c>
    </row>
    <row r="2435" spans="13:18">
      <c r="M2435">
        <v>22</v>
      </c>
      <c r="N2435" s="1">
        <v>58</v>
      </c>
      <c r="O2435">
        <f t="shared" si="98"/>
        <v>200000</v>
      </c>
      <c r="P2435" t="str">
        <f t="shared" si="97"/>
        <v>2258200000</v>
      </c>
      <c r="Q2435" t="str">
        <f>VLOOKUP(N2435,'Base rates'!$F$2:$H$1126,3,FALSE)</f>
        <v>56-60</v>
      </c>
      <c r="R2435" s="24">
        <f t="shared" ref="R2435:R2498" si="99">VLOOKUP(M2435&amp;O2435&amp;Q2435,$W$2:$X$694,2,FALSE)</f>
        <v>0.26528940989904704</v>
      </c>
    </row>
    <row r="2436" spans="13:18">
      <c r="M2436">
        <v>22</v>
      </c>
      <c r="N2436" s="1">
        <v>59</v>
      </c>
      <c r="O2436">
        <f t="shared" si="98"/>
        <v>200000</v>
      </c>
      <c r="P2436" t="str">
        <f t="shared" ref="P2436:P2499" si="100">M2436&amp;N2436&amp;O2436</f>
        <v>2259200000</v>
      </c>
      <c r="Q2436" t="str">
        <f>VLOOKUP(N2436,'Base rates'!$F$2:$H$1126,3,FALSE)</f>
        <v>56-60</v>
      </c>
      <c r="R2436" s="24">
        <f t="shared" si="99"/>
        <v>0.26528940989904704</v>
      </c>
    </row>
    <row r="2437" spans="13:18">
      <c r="M2437">
        <v>22</v>
      </c>
      <c r="N2437" s="1">
        <v>60</v>
      </c>
      <c r="O2437">
        <f t="shared" si="98"/>
        <v>200000</v>
      </c>
      <c r="P2437" t="str">
        <f t="shared" si="100"/>
        <v>2260200000</v>
      </c>
      <c r="Q2437" t="str">
        <f>VLOOKUP(N2437,'Base rates'!$F$2:$H$1126,3,FALSE)</f>
        <v>56-60</v>
      </c>
      <c r="R2437" s="24">
        <f t="shared" si="99"/>
        <v>0.26528940989904704</v>
      </c>
    </row>
    <row r="2438" spans="13:18">
      <c r="M2438">
        <v>22</v>
      </c>
      <c r="N2438" s="1">
        <v>61</v>
      </c>
      <c r="O2438">
        <f t="shared" si="98"/>
        <v>200000</v>
      </c>
      <c r="P2438" t="str">
        <f t="shared" si="100"/>
        <v>2261200000</v>
      </c>
      <c r="Q2438" t="str">
        <f>VLOOKUP(N2438,'Base rates'!$F$2:$H$1126,3,FALSE)</f>
        <v>61-65</v>
      </c>
      <c r="R2438" s="24">
        <f t="shared" si="99"/>
        <v>0.19293391081295264</v>
      </c>
    </row>
    <row r="2439" spans="13:18">
      <c r="M2439">
        <v>22</v>
      </c>
      <c r="N2439" s="1">
        <v>62</v>
      </c>
      <c r="O2439">
        <f t="shared" si="98"/>
        <v>200000</v>
      </c>
      <c r="P2439" t="str">
        <f t="shared" si="100"/>
        <v>2262200000</v>
      </c>
      <c r="Q2439" t="str">
        <f>VLOOKUP(N2439,'Base rates'!$F$2:$H$1126,3,FALSE)</f>
        <v>61-65</v>
      </c>
      <c r="R2439" s="24">
        <f t="shared" si="99"/>
        <v>0.19293391081295264</v>
      </c>
    </row>
    <row r="2440" spans="13:18">
      <c r="M2440">
        <v>22</v>
      </c>
      <c r="N2440" s="1">
        <v>63</v>
      </c>
      <c r="O2440">
        <f t="shared" si="98"/>
        <v>200000</v>
      </c>
      <c r="P2440" t="str">
        <f t="shared" si="100"/>
        <v>2263200000</v>
      </c>
      <c r="Q2440" t="str">
        <f>VLOOKUP(N2440,'Base rates'!$F$2:$H$1126,3,FALSE)</f>
        <v>61-65</v>
      </c>
      <c r="R2440" s="24">
        <f t="shared" si="99"/>
        <v>0.19293391081295264</v>
      </c>
    </row>
    <row r="2441" spans="13:18">
      <c r="M2441">
        <v>22</v>
      </c>
      <c r="N2441" s="1">
        <v>64</v>
      </c>
      <c r="O2441">
        <f t="shared" si="98"/>
        <v>200000</v>
      </c>
      <c r="P2441" t="str">
        <f t="shared" si="100"/>
        <v>2264200000</v>
      </c>
      <c r="Q2441" t="str">
        <f>VLOOKUP(N2441,'Base rates'!$F$2:$H$1126,3,FALSE)</f>
        <v>61-65</v>
      </c>
      <c r="R2441" s="24">
        <f t="shared" si="99"/>
        <v>0.19293391081295264</v>
      </c>
    </row>
    <row r="2442" spans="13:18">
      <c r="M2442">
        <v>22</v>
      </c>
      <c r="N2442" s="1">
        <v>65</v>
      </c>
      <c r="O2442">
        <f t="shared" si="98"/>
        <v>200000</v>
      </c>
      <c r="P2442" t="str">
        <f t="shared" si="100"/>
        <v>2265200000</v>
      </c>
      <c r="Q2442" t="str">
        <f>VLOOKUP(N2442,'Base rates'!$F$2:$H$1126,3,FALSE)</f>
        <v>61-65</v>
      </c>
      <c r="R2442" s="24">
        <f t="shared" si="99"/>
        <v>0.19293391081295264</v>
      </c>
    </row>
    <row r="2443" spans="13:18">
      <c r="M2443">
        <v>22</v>
      </c>
      <c r="N2443" s="1">
        <v>66</v>
      </c>
      <c r="O2443">
        <f t="shared" si="98"/>
        <v>200000</v>
      </c>
      <c r="P2443" t="str">
        <f t="shared" si="100"/>
        <v>2266200000</v>
      </c>
      <c r="Q2443" t="str">
        <f>VLOOKUP(N2443,'Base rates'!$F$2:$H$1126,3,FALSE)</f>
        <v>66-70</v>
      </c>
      <c r="R2443" s="24">
        <f t="shared" si="99"/>
        <v>0.18102944059790416</v>
      </c>
    </row>
    <row r="2444" spans="13:18">
      <c r="M2444">
        <v>22</v>
      </c>
      <c r="N2444" s="1">
        <v>67</v>
      </c>
      <c r="O2444">
        <f t="shared" si="98"/>
        <v>200000</v>
      </c>
      <c r="P2444" t="str">
        <f t="shared" si="100"/>
        <v>2267200000</v>
      </c>
      <c r="Q2444" t="str">
        <f>VLOOKUP(N2444,'Base rates'!$F$2:$H$1126,3,FALSE)</f>
        <v>66-70</v>
      </c>
      <c r="R2444" s="24">
        <f t="shared" si="99"/>
        <v>0.18102944059790416</v>
      </c>
    </row>
    <row r="2445" spans="13:18">
      <c r="M2445">
        <v>22</v>
      </c>
      <c r="N2445" s="1">
        <v>68</v>
      </c>
      <c r="O2445">
        <f t="shared" si="98"/>
        <v>200000</v>
      </c>
      <c r="P2445" t="str">
        <f t="shared" si="100"/>
        <v>2268200000</v>
      </c>
      <c r="Q2445" t="str">
        <f>VLOOKUP(N2445,'Base rates'!$F$2:$H$1126,3,FALSE)</f>
        <v>66-70</v>
      </c>
      <c r="R2445" s="24">
        <f t="shared" si="99"/>
        <v>0.18102944059790416</v>
      </c>
    </row>
    <row r="2446" spans="13:18">
      <c r="M2446">
        <v>22</v>
      </c>
      <c r="N2446" s="1">
        <v>69</v>
      </c>
      <c r="O2446">
        <f t="shared" si="98"/>
        <v>200000</v>
      </c>
      <c r="P2446" t="str">
        <f t="shared" si="100"/>
        <v>2269200000</v>
      </c>
      <c r="Q2446" t="str">
        <f>VLOOKUP(N2446,'Base rates'!$F$2:$H$1126,3,FALSE)</f>
        <v>66-70</v>
      </c>
      <c r="R2446" s="24">
        <f t="shared" si="99"/>
        <v>0.18102944059790416</v>
      </c>
    </row>
    <row r="2447" spans="13:18">
      <c r="M2447">
        <v>22</v>
      </c>
      <c r="N2447" s="1">
        <v>70</v>
      </c>
      <c r="O2447">
        <f t="shared" si="98"/>
        <v>200000</v>
      </c>
      <c r="P2447" t="str">
        <f t="shared" si="100"/>
        <v>2270200000</v>
      </c>
      <c r="Q2447" t="str">
        <f>VLOOKUP(N2447,'Base rates'!$F$2:$H$1126,3,FALSE)</f>
        <v>66-70</v>
      </c>
      <c r="R2447" s="24">
        <f t="shared" si="99"/>
        <v>0.18102944059790416</v>
      </c>
    </row>
    <row r="2448" spans="13:18">
      <c r="M2448">
        <v>22</v>
      </c>
      <c r="N2448" s="1">
        <v>71</v>
      </c>
      <c r="O2448">
        <f t="shared" si="98"/>
        <v>200000</v>
      </c>
      <c r="P2448" t="str">
        <f t="shared" si="100"/>
        <v>2271200000</v>
      </c>
      <c r="Q2448" t="str">
        <f>VLOOKUP(N2448,'Base rates'!$F$2:$H$1126,3,FALSE)</f>
        <v>71-75</v>
      </c>
      <c r="R2448" s="24">
        <f t="shared" si="99"/>
        <v>0.17648891936370592</v>
      </c>
    </row>
    <row r="2449" spans="13:18">
      <c r="M2449">
        <v>22</v>
      </c>
      <c r="N2449" s="1">
        <v>72</v>
      </c>
      <c r="O2449">
        <f t="shared" si="98"/>
        <v>200000</v>
      </c>
      <c r="P2449" t="str">
        <f t="shared" si="100"/>
        <v>2272200000</v>
      </c>
      <c r="Q2449" t="str">
        <f>VLOOKUP(N2449,'Base rates'!$F$2:$H$1126,3,FALSE)</f>
        <v>71-75</v>
      </c>
      <c r="R2449" s="24">
        <f t="shared" si="99"/>
        <v>0.17648891936370592</v>
      </c>
    </row>
    <row r="2450" spans="13:18">
      <c r="M2450">
        <v>22</v>
      </c>
      <c r="N2450" s="1">
        <v>73</v>
      </c>
      <c r="O2450">
        <f t="shared" si="98"/>
        <v>200000</v>
      </c>
      <c r="P2450" t="str">
        <f t="shared" si="100"/>
        <v>2273200000</v>
      </c>
      <c r="Q2450" t="str">
        <f>VLOOKUP(N2450,'Base rates'!$F$2:$H$1126,3,FALSE)</f>
        <v>71-75</v>
      </c>
      <c r="R2450" s="24">
        <f t="shared" si="99"/>
        <v>0.17648891936370592</v>
      </c>
    </row>
    <row r="2451" spans="13:18">
      <c r="M2451">
        <v>22</v>
      </c>
      <c r="N2451" s="1">
        <v>74</v>
      </c>
      <c r="O2451">
        <f t="shared" si="98"/>
        <v>200000</v>
      </c>
      <c r="P2451" t="str">
        <f t="shared" si="100"/>
        <v>2274200000</v>
      </c>
      <c r="Q2451" t="str">
        <f>VLOOKUP(N2451,'Base rates'!$F$2:$H$1126,3,FALSE)</f>
        <v>71-75</v>
      </c>
      <c r="R2451" s="24">
        <f t="shared" si="99"/>
        <v>0.17648891936370592</v>
      </c>
    </row>
    <row r="2452" spans="13:18">
      <c r="M2452">
        <v>22</v>
      </c>
      <c r="N2452" s="1">
        <v>75</v>
      </c>
      <c r="O2452">
        <f t="shared" si="98"/>
        <v>200000</v>
      </c>
      <c r="P2452" t="str">
        <f t="shared" si="100"/>
        <v>2275200000</v>
      </c>
      <c r="Q2452" t="str">
        <f>VLOOKUP(N2452,'Base rates'!$F$2:$H$1126,3,FALSE)</f>
        <v>71-75</v>
      </c>
      <c r="R2452" s="24">
        <f t="shared" si="99"/>
        <v>0.17648891936370592</v>
      </c>
    </row>
    <row r="2453" spans="13:18">
      <c r="M2453">
        <v>22</v>
      </c>
      <c r="N2453" s="1">
        <v>76</v>
      </c>
      <c r="O2453">
        <f t="shared" si="98"/>
        <v>200000</v>
      </c>
      <c r="P2453" t="str">
        <f t="shared" si="100"/>
        <v>2276200000</v>
      </c>
      <c r="Q2453" t="str">
        <f>VLOOKUP(N2453,'Base rates'!$F$2:$H$1126,3,FALSE)</f>
        <v>76-80</v>
      </c>
      <c r="R2453" s="24">
        <f t="shared" si="99"/>
        <v>0.17177120976371107</v>
      </c>
    </row>
    <row r="2454" spans="13:18">
      <c r="M2454">
        <v>22</v>
      </c>
      <c r="N2454" s="1">
        <v>77</v>
      </c>
      <c r="O2454">
        <f t="shared" si="98"/>
        <v>200000</v>
      </c>
      <c r="P2454" t="str">
        <f t="shared" si="100"/>
        <v>2277200000</v>
      </c>
      <c r="Q2454" t="str">
        <f>VLOOKUP(N2454,'Base rates'!$F$2:$H$1126,3,FALSE)</f>
        <v>76-80</v>
      </c>
      <c r="R2454" s="24">
        <f t="shared" si="99"/>
        <v>0.17177120976371107</v>
      </c>
    </row>
    <row r="2455" spans="13:18">
      <c r="M2455">
        <v>22</v>
      </c>
      <c r="N2455" s="1">
        <v>78</v>
      </c>
      <c r="O2455">
        <f t="shared" si="98"/>
        <v>200000</v>
      </c>
      <c r="P2455" t="str">
        <f t="shared" si="100"/>
        <v>2278200000</v>
      </c>
      <c r="Q2455" t="str">
        <f>VLOOKUP(N2455,'Base rates'!$F$2:$H$1126,3,FALSE)</f>
        <v>76-80</v>
      </c>
      <c r="R2455" s="24">
        <f t="shared" si="99"/>
        <v>0.17177120976371107</v>
      </c>
    </row>
    <row r="2456" spans="13:18">
      <c r="M2456">
        <v>22</v>
      </c>
      <c r="N2456" s="1">
        <v>79</v>
      </c>
      <c r="O2456">
        <f t="shared" si="98"/>
        <v>200000</v>
      </c>
      <c r="P2456" t="str">
        <f t="shared" si="100"/>
        <v>2279200000</v>
      </c>
      <c r="Q2456" t="str">
        <f>VLOOKUP(N2456,'Base rates'!$F$2:$H$1126,3,FALSE)</f>
        <v>76-80</v>
      </c>
      <c r="R2456" s="24">
        <f t="shared" si="99"/>
        <v>0.17177120976371107</v>
      </c>
    </row>
    <row r="2457" spans="13:18">
      <c r="M2457">
        <v>22</v>
      </c>
      <c r="N2457" s="1">
        <v>80</v>
      </c>
      <c r="O2457">
        <f t="shared" si="98"/>
        <v>200000</v>
      </c>
      <c r="P2457" t="str">
        <f t="shared" si="100"/>
        <v>2280200000</v>
      </c>
      <c r="Q2457" t="str">
        <f>VLOOKUP(N2457,'Base rates'!$F$2:$H$1126,3,FALSE)</f>
        <v>76-80</v>
      </c>
      <c r="R2457" s="24">
        <f t="shared" si="99"/>
        <v>0.17177120976371107</v>
      </c>
    </row>
    <row r="2458" spans="13:18">
      <c r="M2458">
        <v>22</v>
      </c>
      <c r="N2458" s="1">
        <v>81</v>
      </c>
      <c r="O2458">
        <f t="shared" ref="O2458:O2521" si="101">O$1752+50000</f>
        <v>200000</v>
      </c>
      <c r="P2458" t="str">
        <f t="shared" si="100"/>
        <v>2281200000</v>
      </c>
      <c r="Q2458" t="str">
        <f>VLOOKUP(N2458,'Base rates'!$F$2:$H$1126,3,FALSE)</f>
        <v>&gt;80</v>
      </c>
      <c r="R2458" s="24">
        <f t="shared" si="99"/>
        <v>0.16795187953871582</v>
      </c>
    </row>
    <row r="2459" spans="13:18">
      <c r="M2459">
        <v>22</v>
      </c>
      <c r="N2459" s="1">
        <v>82</v>
      </c>
      <c r="O2459">
        <f t="shared" si="101"/>
        <v>200000</v>
      </c>
      <c r="P2459" t="str">
        <f t="shared" si="100"/>
        <v>2282200000</v>
      </c>
      <c r="Q2459" t="str">
        <f>VLOOKUP(N2459,'Base rates'!$F$2:$H$1126,3,FALSE)</f>
        <v>&gt;80</v>
      </c>
      <c r="R2459" s="24">
        <f t="shared" si="99"/>
        <v>0.16795187953871582</v>
      </c>
    </row>
    <row r="2460" spans="13:18">
      <c r="M2460">
        <v>22</v>
      </c>
      <c r="N2460" s="1">
        <v>83</v>
      </c>
      <c r="O2460">
        <f t="shared" si="101"/>
        <v>200000</v>
      </c>
      <c r="P2460" t="str">
        <f t="shared" si="100"/>
        <v>2283200000</v>
      </c>
      <c r="Q2460" t="str">
        <f>VLOOKUP(N2460,'Base rates'!$F$2:$H$1126,3,FALSE)</f>
        <v>&gt;80</v>
      </c>
      <c r="R2460" s="24">
        <f t="shared" si="99"/>
        <v>0.16795187953871582</v>
      </c>
    </row>
    <row r="2461" spans="13:18">
      <c r="M2461">
        <v>22</v>
      </c>
      <c r="N2461" s="1">
        <v>84</v>
      </c>
      <c r="O2461">
        <f t="shared" si="101"/>
        <v>200000</v>
      </c>
      <c r="P2461" t="str">
        <f t="shared" si="100"/>
        <v>2284200000</v>
      </c>
      <c r="Q2461" t="str">
        <f>VLOOKUP(N2461,'Base rates'!$F$2:$H$1126,3,FALSE)</f>
        <v>&gt;80</v>
      </c>
      <c r="R2461" s="24">
        <f t="shared" si="99"/>
        <v>0.16795187953871582</v>
      </c>
    </row>
    <row r="2462" spans="13:18">
      <c r="M2462">
        <v>22</v>
      </c>
      <c r="N2462" s="1">
        <v>85</v>
      </c>
      <c r="O2462">
        <f t="shared" si="101"/>
        <v>200000</v>
      </c>
      <c r="P2462" t="str">
        <f t="shared" si="100"/>
        <v>2285200000</v>
      </c>
      <c r="Q2462" t="str">
        <f>VLOOKUP(N2462,'Base rates'!$F$2:$H$1126,3,FALSE)</f>
        <v>&gt;80</v>
      </c>
      <c r="R2462" s="24">
        <f t="shared" si="99"/>
        <v>0.16795187953871582</v>
      </c>
    </row>
    <row r="2463" spans="13:18">
      <c r="M2463">
        <v>22</v>
      </c>
      <c r="N2463" s="1">
        <v>86</v>
      </c>
      <c r="O2463">
        <f t="shared" si="101"/>
        <v>200000</v>
      </c>
      <c r="P2463" t="str">
        <f t="shared" si="100"/>
        <v>2286200000</v>
      </c>
      <c r="Q2463" t="str">
        <f>VLOOKUP(N2463,'Base rates'!$F$2:$H$1126,3,FALSE)</f>
        <v>&gt;80</v>
      </c>
      <c r="R2463" s="24">
        <f t="shared" si="99"/>
        <v>0.16795187953871582</v>
      </c>
    </row>
    <row r="2464" spans="13:18">
      <c r="M2464">
        <v>22</v>
      </c>
      <c r="N2464" s="1">
        <v>87</v>
      </c>
      <c r="O2464">
        <f t="shared" si="101"/>
        <v>200000</v>
      </c>
      <c r="P2464" t="str">
        <f t="shared" si="100"/>
        <v>2287200000</v>
      </c>
      <c r="Q2464" t="str">
        <f>VLOOKUP(N2464,'Base rates'!$F$2:$H$1126,3,FALSE)</f>
        <v>&gt;80</v>
      </c>
      <c r="R2464" s="24">
        <f t="shared" si="99"/>
        <v>0.16795187953871582</v>
      </c>
    </row>
    <row r="2465" spans="13:18">
      <c r="M2465">
        <v>22</v>
      </c>
      <c r="N2465" s="1">
        <v>88</v>
      </c>
      <c r="O2465">
        <f t="shared" si="101"/>
        <v>200000</v>
      </c>
      <c r="P2465" t="str">
        <f t="shared" si="100"/>
        <v>2288200000</v>
      </c>
      <c r="Q2465" t="str">
        <f>VLOOKUP(N2465,'Base rates'!$F$2:$H$1126,3,FALSE)</f>
        <v>&gt;80</v>
      </c>
      <c r="R2465" s="24">
        <f t="shared" si="99"/>
        <v>0.16795187953871582</v>
      </c>
    </row>
    <row r="2466" spans="13:18">
      <c r="M2466">
        <v>22</v>
      </c>
      <c r="N2466" s="1">
        <v>89</v>
      </c>
      <c r="O2466">
        <f t="shared" si="101"/>
        <v>200000</v>
      </c>
      <c r="P2466" t="str">
        <f t="shared" si="100"/>
        <v>2289200000</v>
      </c>
      <c r="Q2466" t="str">
        <f>VLOOKUP(N2466,'Base rates'!$F$2:$H$1126,3,FALSE)</f>
        <v>&gt;80</v>
      </c>
      <c r="R2466" s="24">
        <f t="shared" si="99"/>
        <v>0.16795187953871582</v>
      </c>
    </row>
    <row r="2467" spans="13:18">
      <c r="M2467">
        <v>22</v>
      </c>
      <c r="N2467" s="1">
        <v>90</v>
      </c>
      <c r="O2467">
        <f t="shared" si="101"/>
        <v>200000</v>
      </c>
      <c r="P2467" t="str">
        <f t="shared" si="100"/>
        <v>2290200000</v>
      </c>
      <c r="Q2467" t="str">
        <f>VLOOKUP(N2467,'Base rates'!$F$2:$H$1126,3,FALSE)</f>
        <v>&gt;80</v>
      </c>
      <c r="R2467" s="24">
        <f t="shared" si="99"/>
        <v>0.16795187953871582</v>
      </c>
    </row>
    <row r="2468" spans="13:18">
      <c r="M2468">
        <v>22</v>
      </c>
      <c r="N2468" s="1">
        <v>91</v>
      </c>
      <c r="O2468">
        <f t="shared" si="101"/>
        <v>200000</v>
      </c>
      <c r="P2468" t="str">
        <f t="shared" si="100"/>
        <v>2291200000</v>
      </c>
      <c r="Q2468" t="str">
        <f>VLOOKUP(N2468,'Base rates'!$F$2:$H$1126,3,FALSE)</f>
        <v>&gt;80</v>
      </c>
      <c r="R2468" s="24">
        <f t="shared" si="99"/>
        <v>0.16795187953871582</v>
      </c>
    </row>
    <row r="2469" spans="13:18">
      <c r="M2469">
        <v>22</v>
      </c>
      <c r="N2469" s="1">
        <v>92</v>
      </c>
      <c r="O2469">
        <f t="shared" si="101"/>
        <v>200000</v>
      </c>
      <c r="P2469" t="str">
        <f t="shared" si="100"/>
        <v>2292200000</v>
      </c>
      <c r="Q2469" t="str">
        <f>VLOOKUP(N2469,'Base rates'!$F$2:$H$1126,3,FALSE)</f>
        <v>&gt;80</v>
      </c>
      <c r="R2469" s="24">
        <f t="shared" si="99"/>
        <v>0.16795187953871582</v>
      </c>
    </row>
    <row r="2470" spans="13:18">
      <c r="M2470">
        <v>22</v>
      </c>
      <c r="N2470" s="1">
        <v>93</v>
      </c>
      <c r="O2470">
        <f t="shared" si="101"/>
        <v>200000</v>
      </c>
      <c r="P2470" t="str">
        <f t="shared" si="100"/>
        <v>2293200000</v>
      </c>
      <c r="Q2470" t="str">
        <f>VLOOKUP(N2470,'Base rates'!$F$2:$H$1126,3,FALSE)</f>
        <v>&gt;80</v>
      </c>
      <c r="R2470" s="24">
        <f t="shared" si="99"/>
        <v>0.16795187953871582</v>
      </c>
    </row>
    <row r="2471" spans="13:18">
      <c r="M2471">
        <v>22</v>
      </c>
      <c r="N2471" s="1">
        <v>94</v>
      </c>
      <c r="O2471">
        <f t="shared" si="101"/>
        <v>200000</v>
      </c>
      <c r="P2471" t="str">
        <f t="shared" si="100"/>
        <v>2294200000</v>
      </c>
      <c r="Q2471" t="str">
        <f>VLOOKUP(N2471,'Base rates'!$F$2:$H$1126,3,FALSE)</f>
        <v>&gt;80</v>
      </c>
      <c r="R2471" s="24">
        <f t="shared" si="99"/>
        <v>0.16795187953871582</v>
      </c>
    </row>
    <row r="2472" spans="13:18">
      <c r="M2472">
        <v>22</v>
      </c>
      <c r="N2472" s="1">
        <v>95</v>
      </c>
      <c r="O2472">
        <f t="shared" si="101"/>
        <v>200000</v>
      </c>
      <c r="P2472" t="str">
        <f t="shared" si="100"/>
        <v>2295200000</v>
      </c>
      <c r="Q2472" t="str">
        <f>VLOOKUP(N2472,'Base rates'!$F$2:$H$1126,3,FALSE)</f>
        <v>&gt;80</v>
      </c>
      <c r="R2472" s="24">
        <f t="shared" si="99"/>
        <v>0.16795187953871582</v>
      </c>
    </row>
    <row r="2473" spans="13:18">
      <c r="M2473">
        <v>22</v>
      </c>
      <c r="N2473" s="1">
        <v>96</v>
      </c>
      <c r="O2473">
        <f t="shared" si="101"/>
        <v>200000</v>
      </c>
      <c r="P2473" t="str">
        <f t="shared" si="100"/>
        <v>2296200000</v>
      </c>
      <c r="Q2473" t="str">
        <f>VLOOKUP(N2473,'Base rates'!$F$2:$H$1126,3,FALSE)</f>
        <v>&gt;80</v>
      </c>
      <c r="R2473" s="24">
        <f t="shared" si="99"/>
        <v>0.16795187953871582</v>
      </c>
    </row>
    <row r="2474" spans="13:18">
      <c r="M2474">
        <v>22</v>
      </c>
      <c r="N2474" s="1">
        <v>97</v>
      </c>
      <c r="O2474">
        <f t="shared" si="101"/>
        <v>200000</v>
      </c>
      <c r="P2474" t="str">
        <f t="shared" si="100"/>
        <v>2297200000</v>
      </c>
      <c r="Q2474" t="str">
        <f>VLOOKUP(N2474,'Base rates'!$F$2:$H$1126,3,FALSE)</f>
        <v>&gt;80</v>
      </c>
      <c r="R2474" s="24">
        <f t="shared" si="99"/>
        <v>0.16795187953871582</v>
      </c>
    </row>
    <row r="2475" spans="13:18">
      <c r="M2475">
        <v>22</v>
      </c>
      <c r="N2475" s="1">
        <v>98</v>
      </c>
      <c r="O2475">
        <f t="shared" si="101"/>
        <v>200000</v>
      </c>
      <c r="P2475" t="str">
        <f t="shared" si="100"/>
        <v>2298200000</v>
      </c>
      <c r="Q2475" t="str">
        <f>VLOOKUP(N2475,'Base rates'!$F$2:$H$1126,3,FALSE)</f>
        <v>&gt;80</v>
      </c>
      <c r="R2475" s="24">
        <f t="shared" si="99"/>
        <v>0.16795187953871582</v>
      </c>
    </row>
    <row r="2476" spans="13:18">
      <c r="M2476">
        <v>22</v>
      </c>
      <c r="N2476" s="1">
        <v>99</v>
      </c>
      <c r="O2476">
        <f t="shared" si="101"/>
        <v>200000</v>
      </c>
      <c r="P2476" t="str">
        <f t="shared" si="100"/>
        <v>2299200000</v>
      </c>
      <c r="Q2476" t="str">
        <f>VLOOKUP(N2476,'Base rates'!$F$2:$H$1126,3,FALSE)</f>
        <v>&gt;80</v>
      </c>
      <c r="R2476" s="24">
        <f t="shared" si="99"/>
        <v>0.16795187953871582</v>
      </c>
    </row>
    <row r="2477" spans="13:18">
      <c r="M2477">
        <v>22</v>
      </c>
      <c r="N2477" s="1">
        <v>100</v>
      </c>
      <c r="O2477">
        <f t="shared" si="101"/>
        <v>200000</v>
      </c>
      <c r="P2477" t="str">
        <f t="shared" si="100"/>
        <v>22100200000</v>
      </c>
      <c r="Q2477" t="str">
        <f>VLOOKUP(N2477,'Base rates'!$F$2:$H$1126,3,FALSE)</f>
        <v>&gt;80</v>
      </c>
      <c r="R2477" s="24">
        <f t="shared" si="99"/>
        <v>0.16795187953871582</v>
      </c>
    </row>
    <row r="2478" spans="13:18">
      <c r="M2478">
        <v>22</v>
      </c>
      <c r="N2478" s="1">
        <v>101</v>
      </c>
      <c r="O2478">
        <f t="shared" si="101"/>
        <v>200000</v>
      </c>
      <c r="P2478" t="str">
        <f t="shared" si="100"/>
        <v>22101200000</v>
      </c>
      <c r="Q2478" t="str">
        <f>VLOOKUP(N2478,'Base rates'!$F$2:$H$1126,3,FALSE)</f>
        <v>&gt;80</v>
      </c>
      <c r="R2478" s="24">
        <f t="shared" si="99"/>
        <v>0.16795187953871582</v>
      </c>
    </row>
    <row r="2479" spans="13:18">
      <c r="M2479">
        <v>22</v>
      </c>
      <c r="N2479" s="1">
        <v>102</v>
      </c>
      <c r="O2479">
        <f t="shared" si="101"/>
        <v>200000</v>
      </c>
      <c r="P2479" t="str">
        <f t="shared" si="100"/>
        <v>22102200000</v>
      </c>
      <c r="Q2479" t="str">
        <f>VLOOKUP(N2479,'Base rates'!$F$2:$H$1126,3,FALSE)</f>
        <v>&gt;80</v>
      </c>
      <c r="R2479" s="24">
        <f t="shared" si="99"/>
        <v>0.16795187953871582</v>
      </c>
    </row>
    <row r="2480" spans="13:18">
      <c r="M2480">
        <v>22</v>
      </c>
      <c r="N2480" s="1">
        <v>103</v>
      </c>
      <c r="O2480">
        <f t="shared" si="101"/>
        <v>200000</v>
      </c>
      <c r="P2480" t="str">
        <f t="shared" si="100"/>
        <v>22103200000</v>
      </c>
      <c r="Q2480" t="str">
        <f>VLOOKUP(N2480,'Base rates'!$F$2:$H$1126,3,FALSE)</f>
        <v>&gt;80</v>
      </c>
      <c r="R2480" s="24">
        <f t="shared" si="99"/>
        <v>0.16795187953871582</v>
      </c>
    </row>
    <row r="2481" spans="13:18">
      <c r="M2481">
        <v>22</v>
      </c>
      <c r="N2481" s="1">
        <v>104</v>
      </c>
      <c r="O2481">
        <f t="shared" si="101"/>
        <v>200000</v>
      </c>
      <c r="P2481" t="str">
        <f t="shared" si="100"/>
        <v>22104200000</v>
      </c>
      <c r="Q2481" t="str">
        <f>VLOOKUP(N2481,'Base rates'!$F$2:$H$1126,3,FALSE)</f>
        <v>&gt;80</v>
      </c>
      <c r="R2481" s="24">
        <f t="shared" si="99"/>
        <v>0.16795187953871582</v>
      </c>
    </row>
    <row r="2482" spans="13:18">
      <c r="M2482">
        <v>22</v>
      </c>
      <c r="N2482" s="1">
        <v>105</v>
      </c>
      <c r="O2482">
        <f t="shared" si="101"/>
        <v>200000</v>
      </c>
      <c r="P2482" t="str">
        <f t="shared" si="100"/>
        <v>22105200000</v>
      </c>
      <c r="Q2482" t="str">
        <f>VLOOKUP(N2482,'Base rates'!$F$2:$H$1126,3,FALSE)</f>
        <v>&gt;80</v>
      </c>
      <c r="R2482" s="24">
        <f t="shared" si="99"/>
        <v>0.16795187953871582</v>
      </c>
    </row>
    <row r="2483" spans="13:18">
      <c r="M2483">
        <v>22</v>
      </c>
      <c r="N2483" s="1">
        <v>106</v>
      </c>
      <c r="O2483">
        <f t="shared" si="101"/>
        <v>200000</v>
      </c>
      <c r="P2483" t="str">
        <f t="shared" si="100"/>
        <v>22106200000</v>
      </c>
      <c r="Q2483" t="str">
        <f>VLOOKUP(N2483,'Base rates'!$F$2:$H$1126,3,FALSE)</f>
        <v>&gt;80</v>
      </c>
      <c r="R2483" s="24">
        <f t="shared" si="99"/>
        <v>0.16795187953871582</v>
      </c>
    </row>
    <row r="2484" spans="13:18">
      <c r="M2484">
        <v>22</v>
      </c>
      <c r="N2484" s="1">
        <v>107</v>
      </c>
      <c r="O2484">
        <f t="shared" si="101"/>
        <v>200000</v>
      </c>
      <c r="P2484" t="str">
        <f t="shared" si="100"/>
        <v>22107200000</v>
      </c>
      <c r="Q2484" t="str">
        <f>VLOOKUP(N2484,'Base rates'!$F$2:$H$1126,3,FALSE)</f>
        <v>&gt;80</v>
      </c>
      <c r="R2484" s="24">
        <f t="shared" si="99"/>
        <v>0.16795187953871582</v>
      </c>
    </row>
    <row r="2485" spans="13:18">
      <c r="M2485">
        <v>22</v>
      </c>
      <c r="N2485" s="1">
        <v>108</v>
      </c>
      <c r="O2485">
        <f t="shared" si="101"/>
        <v>200000</v>
      </c>
      <c r="P2485" t="str">
        <f t="shared" si="100"/>
        <v>22108200000</v>
      </c>
      <c r="Q2485" t="str">
        <f>VLOOKUP(N2485,'Base rates'!$F$2:$H$1126,3,FALSE)</f>
        <v>&gt;80</v>
      </c>
      <c r="R2485" s="24">
        <f t="shared" si="99"/>
        <v>0.16795187953871582</v>
      </c>
    </row>
    <row r="2486" spans="13:18">
      <c r="M2486">
        <v>22</v>
      </c>
      <c r="N2486" s="1">
        <v>109</v>
      </c>
      <c r="O2486">
        <f t="shared" si="101"/>
        <v>200000</v>
      </c>
      <c r="P2486" t="str">
        <f t="shared" si="100"/>
        <v>22109200000</v>
      </c>
      <c r="Q2486" t="str">
        <f>VLOOKUP(N2486,'Base rates'!$F$2:$H$1126,3,FALSE)</f>
        <v>&gt;80</v>
      </c>
      <c r="R2486" s="24">
        <f t="shared" si="99"/>
        <v>0.16795187953871582</v>
      </c>
    </row>
    <row r="2487" spans="13:18">
      <c r="M2487">
        <v>22</v>
      </c>
      <c r="N2487" s="1">
        <v>110</v>
      </c>
      <c r="O2487">
        <f t="shared" si="101"/>
        <v>200000</v>
      </c>
      <c r="P2487" t="str">
        <f t="shared" si="100"/>
        <v>22110200000</v>
      </c>
      <c r="Q2487" t="str">
        <f>VLOOKUP(N2487,'Base rates'!$F$2:$H$1126,3,FALSE)</f>
        <v>&gt;80</v>
      </c>
      <c r="R2487" s="24">
        <f t="shared" si="99"/>
        <v>0.16795187953871582</v>
      </c>
    </row>
    <row r="2488" spans="13:18">
      <c r="M2488">
        <v>22</v>
      </c>
      <c r="N2488" s="1">
        <v>111</v>
      </c>
      <c r="O2488">
        <f t="shared" si="101"/>
        <v>200000</v>
      </c>
      <c r="P2488" t="str">
        <f t="shared" si="100"/>
        <v>22111200000</v>
      </c>
      <c r="Q2488" t="str">
        <f>VLOOKUP(N2488,'Base rates'!$F$2:$H$1126,3,FALSE)</f>
        <v>&gt;80</v>
      </c>
      <c r="R2488" s="24">
        <f t="shared" si="99"/>
        <v>0.16795187953871582</v>
      </c>
    </row>
    <row r="2489" spans="13:18">
      <c r="M2489">
        <v>22</v>
      </c>
      <c r="N2489" s="1">
        <v>112</v>
      </c>
      <c r="O2489">
        <f t="shared" si="101"/>
        <v>200000</v>
      </c>
      <c r="P2489" t="str">
        <f t="shared" si="100"/>
        <v>22112200000</v>
      </c>
      <c r="Q2489" t="str">
        <f>VLOOKUP(N2489,'Base rates'!$F$2:$H$1126,3,FALSE)</f>
        <v>&gt;80</v>
      </c>
      <c r="R2489" s="24">
        <f t="shared" si="99"/>
        <v>0.16795187953871582</v>
      </c>
    </row>
    <row r="2490" spans="13:18">
      <c r="M2490">
        <v>22</v>
      </c>
      <c r="N2490" s="1">
        <v>113</v>
      </c>
      <c r="O2490">
        <f t="shared" si="101"/>
        <v>200000</v>
      </c>
      <c r="P2490" t="str">
        <f t="shared" si="100"/>
        <v>22113200000</v>
      </c>
      <c r="Q2490" t="str">
        <f>VLOOKUP(N2490,'Base rates'!$F$2:$H$1126,3,FALSE)</f>
        <v>&gt;80</v>
      </c>
      <c r="R2490" s="24">
        <f t="shared" si="99"/>
        <v>0.16795187953871582</v>
      </c>
    </row>
    <row r="2491" spans="13:18">
      <c r="M2491">
        <v>22</v>
      </c>
      <c r="N2491" s="1">
        <v>114</v>
      </c>
      <c r="O2491">
        <f t="shared" si="101"/>
        <v>200000</v>
      </c>
      <c r="P2491" t="str">
        <f t="shared" si="100"/>
        <v>22114200000</v>
      </c>
      <c r="Q2491" t="str">
        <f>VLOOKUP(N2491,'Base rates'!$F$2:$H$1126,3,FALSE)</f>
        <v>&gt;80</v>
      </c>
      <c r="R2491" s="24">
        <f t="shared" si="99"/>
        <v>0.16795187953871582</v>
      </c>
    </row>
    <row r="2492" spans="13:18">
      <c r="M2492">
        <v>22</v>
      </c>
      <c r="N2492" s="1">
        <v>115</v>
      </c>
      <c r="O2492">
        <f t="shared" si="101"/>
        <v>200000</v>
      </c>
      <c r="P2492" t="str">
        <f t="shared" si="100"/>
        <v>22115200000</v>
      </c>
      <c r="Q2492" t="str">
        <f>VLOOKUP(N2492,'Base rates'!$F$2:$H$1126,3,FALSE)</f>
        <v>&gt;80</v>
      </c>
      <c r="R2492" s="24">
        <f t="shared" si="99"/>
        <v>0.16795187953871582</v>
      </c>
    </row>
    <row r="2493" spans="13:18">
      <c r="M2493">
        <v>22</v>
      </c>
      <c r="N2493" s="1">
        <v>116</v>
      </c>
      <c r="O2493">
        <f t="shared" si="101"/>
        <v>200000</v>
      </c>
      <c r="P2493" t="str">
        <f t="shared" si="100"/>
        <v>22116200000</v>
      </c>
      <c r="Q2493" t="str">
        <f>VLOOKUP(N2493,'Base rates'!$F$2:$H$1126,3,FALSE)</f>
        <v>&gt;80</v>
      </c>
      <c r="R2493" s="24">
        <f t="shared" si="99"/>
        <v>0.16795187953871582</v>
      </c>
    </row>
    <row r="2494" spans="13:18">
      <c r="M2494">
        <v>22</v>
      </c>
      <c r="N2494" s="1">
        <v>117</v>
      </c>
      <c r="O2494">
        <f t="shared" si="101"/>
        <v>200000</v>
      </c>
      <c r="P2494" t="str">
        <f t="shared" si="100"/>
        <v>22117200000</v>
      </c>
      <c r="Q2494" t="str">
        <f>VLOOKUP(N2494,'Base rates'!$F$2:$H$1126,3,FALSE)</f>
        <v>&gt;80</v>
      </c>
      <c r="R2494" s="24">
        <f t="shared" si="99"/>
        <v>0.16795187953871582</v>
      </c>
    </row>
    <row r="2495" spans="13:18">
      <c r="M2495">
        <v>22</v>
      </c>
      <c r="N2495" s="1">
        <v>118</v>
      </c>
      <c r="O2495">
        <f t="shared" si="101"/>
        <v>200000</v>
      </c>
      <c r="P2495" t="str">
        <f t="shared" si="100"/>
        <v>22118200000</v>
      </c>
      <c r="Q2495" t="str">
        <f>VLOOKUP(N2495,'Base rates'!$F$2:$H$1126,3,FALSE)</f>
        <v>&gt;80</v>
      </c>
      <c r="R2495" s="24">
        <f t="shared" si="99"/>
        <v>0.16795187953871582</v>
      </c>
    </row>
    <row r="2496" spans="13:18">
      <c r="M2496">
        <v>22</v>
      </c>
      <c r="N2496" s="1">
        <v>119</v>
      </c>
      <c r="O2496">
        <f t="shared" si="101"/>
        <v>200000</v>
      </c>
      <c r="P2496" t="str">
        <f t="shared" si="100"/>
        <v>22119200000</v>
      </c>
      <c r="Q2496" t="str">
        <f>VLOOKUP(N2496,'Base rates'!$F$2:$H$1126,3,FALSE)</f>
        <v>&gt;80</v>
      </c>
      <c r="R2496" s="24">
        <f t="shared" si="99"/>
        <v>0.16795187953871582</v>
      </c>
    </row>
    <row r="2497" spans="13:18">
      <c r="M2497">
        <v>22</v>
      </c>
      <c r="N2497" s="1">
        <v>120</v>
      </c>
      <c r="O2497">
        <f t="shared" si="101"/>
        <v>200000</v>
      </c>
      <c r="P2497" t="str">
        <f t="shared" si="100"/>
        <v>22120200000</v>
      </c>
      <c r="Q2497" t="str">
        <f>VLOOKUP(N2497,'Base rates'!$F$2:$H$1126,3,FALSE)</f>
        <v>&gt;80</v>
      </c>
      <c r="R2497" s="24">
        <f t="shared" si="99"/>
        <v>0.16795187953871582</v>
      </c>
    </row>
    <row r="2498" spans="13:18">
      <c r="M2498">
        <v>22</v>
      </c>
      <c r="N2498" s="1">
        <v>121</v>
      </c>
      <c r="O2498">
        <f t="shared" si="101"/>
        <v>200000</v>
      </c>
      <c r="P2498" t="str">
        <f t="shared" si="100"/>
        <v>22121200000</v>
      </c>
      <c r="Q2498" t="str">
        <f>VLOOKUP(N2498,'Base rates'!$F$2:$H$1126,3,FALSE)</f>
        <v>&gt;80</v>
      </c>
      <c r="R2498" s="24">
        <f t="shared" si="99"/>
        <v>0.16795187953871582</v>
      </c>
    </row>
    <row r="2499" spans="13:18">
      <c r="M2499">
        <v>22</v>
      </c>
      <c r="N2499" s="1">
        <v>122</v>
      </c>
      <c r="O2499">
        <f t="shared" si="101"/>
        <v>200000</v>
      </c>
      <c r="P2499" t="str">
        <f t="shared" si="100"/>
        <v>22122200000</v>
      </c>
      <c r="Q2499" t="str">
        <f>VLOOKUP(N2499,'Base rates'!$F$2:$H$1126,3,FALSE)</f>
        <v>&gt;80</v>
      </c>
      <c r="R2499" s="24">
        <f t="shared" ref="R2499:R2562" si="102">VLOOKUP(M2499&amp;O2499&amp;Q2499,$W$2:$X$694,2,FALSE)</f>
        <v>0.16795187953871582</v>
      </c>
    </row>
    <row r="2500" spans="13:18">
      <c r="M2500">
        <v>22</v>
      </c>
      <c r="N2500" s="1">
        <v>123</v>
      </c>
      <c r="O2500">
        <f t="shared" si="101"/>
        <v>200000</v>
      </c>
      <c r="P2500" t="str">
        <f t="shared" ref="P2500:P2563" si="103">M2500&amp;N2500&amp;O2500</f>
        <v>22123200000</v>
      </c>
      <c r="Q2500" t="str">
        <f>VLOOKUP(N2500,'Base rates'!$F$2:$H$1126,3,FALSE)</f>
        <v>&gt;80</v>
      </c>
      <c r="R2500" s="24">
        <f t="shared" si="102"/>
        <v>0.16795187953871582</v>
      </c>
    </row>
    <row r="2501" spans="13:18">
      <c r="M2501">
        <v>22</v>
      </c>
      <c r="N2501" s="1">
        <v>124</v>
      </c>
      <c r="O2501">
        <f t="shared" si="101"/>
        <v>200000</v>
      </c>
      <c r="P2501" t="str">
        <f t="shared" si="103"/>
        <v>22124200000</v>
      </c>
      <c r="Q2501" t="str">
        <f>VLOOKUP(N2501,'Base rates'!$F$2:$H$1126,3,FALSE)</f>
        <v>&gt;80</v>
      </c>
      <c r="R2501" s="24">
        <f t="shared" si="102"/>
        <v>0.16795187953871582</v>
      </c>
    </row>
    <row r="2502" spans="13:18">
      <c r="M2502">
        <v>22</v>
      </c>
      <c r="N2502" s="1">
        <v>125</v>
      </c>
      <c r="O2502">
        <f t="shared" si="101"/>
        <v>200000</v>
      </c>
      <c r="P2502" t="str">
        <f t="shared" si="103"/>
        <v>22125200000</v>
      </c>
      <c r="Q2502" t="str">
        <f>VLOOKUP(N2502,'Base rates'!$F$2:$H$1126,3,FALSE)</f>
        <v>&gt;80</v>
      </c>
      <c r="R2502" s="24">
        <f t="shared" si="102"/>
        <v>0.16795187953871582</v>
      </c>
    </row>
    <row r="2503" spans="13:18">
      <c r="M2503">
        <v>23</v>
      </c>
      <c r="N2503" s="1">
        <v>1</v>
      </c>
      <c r="O2503">
        <f t="shared" si="101"/>
        <v>200000</v>
      </c>
      <c r="P2503" t="str">
        <f t="shared" si="103"/>
        <v>231200000</v>
      </c>
      <c r="Q2503" t="str">
        <f>VLOOKUP(N2503,'Base rates'!$F$2:$H$1126,3,FALSE)</f>
        <v>6-25</v>
      </c>
      <c r="R2503" s="24">
        <f t="shared" si="102"/>
        <v>0.50531571962580357</v>
      </c>
    </row>
    <row r="2504" spans="13:18">
      <c r="M2504">
        <v>23</v>
      </c>
      <c r="N2504" s="1">
        <v>2</v>
      </c>
      <c r="O2504">
        <f t="shared" si="101"/>
        <v>200000</v>
      </c>
      <c r="P2504" t="str">
        <f t="shared" si="103"/>
        <v>232200000</v>
      </c>
      <c r="Q2504" t="str">
        <f>VLOOKUP(N2504,'Base rates'!$F$2:$H$1126,3,FALSE)</f>
        <v>6-25</v>
      </c>
      <c r="R2504" s="24">
        <f t="shared" si="102"/>
        <v>0.50531571962580357</v>
      </c>
    </row>
    <row r="2505" spans="13:18">
      <c r="M2505">
        <v>23</v>
      </c>
      <c r="N2505" s="1">
        <v>3</v>
      </c>
      <c r="O2505">
        <f t="shared" si="101"/>
        <v>200000</v>
      </c>
      <c r="P2505" t="str">
        <f t="shared" si="103"/>
        <v>233200000</v>
      </c>
      <c r="Q2505" t="str">
        <f>VLOOKUP(N2505,'Base rates'!$F$2:$H$1126,3,FALSE)</f>
        <v>6-25</v>
      </c>
      <c r="R2505" s="24">
        <f t="shared" si="102"/>
        <v>0.50531571962580357</v>
      </c>
    </row>
    <row r="2506" spans="13:18">
      <c r="M2506">
        <v>23</v>
      </c>
      <c r="N2506" s="1">
        <v>4</v>
      </c>
      <c r="O2506">
        <f t="shared" si="101"/>
        <v>200000</v>
      </c>
      <c r="P2506" t="str">
        <f t="shared" si="103"/>
        <v>234200000</v>
      </c>
      <c r="Q2506" t="str">
        <f>VLOOKUP(N2506,'Base rates'!$F$2:$H$1126,3,FALSE)</f>
        <v>6-25</v>
      </c>
      <c r="R2506" s="24">
        <f t="shared" si="102"/>
        <v>0.50531571962580357</v>
      </c>
    </row>
    <row r="2507" spans="13:18">
      <c r="M2507">
        <v>23</v>
      </c>
      <c r="N2507" s="1">
        <v>5</v>
      </c>
      <c r="O2507">
        <f t="shared" si="101"/>
        <v>200000</v>
      </c>
      <c r="P2507" t="str">
        <f t="shared" si="103"/>
        <v>235200000</v>
      </c>
      <c r="Q2507" t="str">
        <f>VLOOKUP(N2507,'Base rates'!$F$2:$H$1126,3,FALSE)</f>
        <v>6-25</v>
      </c>
      <c r="R2507" s="24">
        <f t="shared" si="102"/>
        <v>0.50531571962580357</v>
      </c>
    </row>
    <row r="2508" spans="13:18">
      <c r="M2508">
        <v>23</v>
      </c>
      <c r="N2508" s="1">
        <v>6</v>
      </c>
      <c r="O2508">
        <f t="shared" si="101"/>
        <v>200000</v>
      </c>
      <c r="P2508" t="str">
        <f t="shared" si="103"/>
        <v>236200000</v>
      </c>
      <c r="Q2508" t="str">
        <f>VLOOKUP(N2508,'Base rates'!$F$2:$H$1126,3,FALSE)</f>
        <v>6-25</v>
      </c>
      <c r="R2508" s="24">
        <f t="shared" si="102"/>
        <v>0.50531571962580357</v>
      </c>
    </row>
    <row r="2509" spans="13:18">
      <c r="M2509">
        <v>23</v>
      </c>
      <c r="N2509" s="1">
        <v>7</v>
      </c>
      <c r="O2509">
        <f t="shared" si="101"/>
        <v>200000</v>
      </c>
      <c r="P2509" t="str">
        <f t="shared" si="103"/>
        <v>237200000</v>
      </c>
      <c r="Q2509" t="str">
        <f>VLOOKUP(N2509,'Base rates'!$F$2:$H$1126,3,FALSE)</f>
        <v>6-25</v>
      </c>
      <c r="R2509" s="24">
        <f t="shared" si="102"/>
        <v>0.50531571962580357</v>
      </c>
    </row>
    <row r="2510" spans="13:18">
      <c r="M2510">
        <v>23</v>
      </c>
      <c r="N2510" s="1">
        <v>8</v>
      </c>
      <c r="O2510">
        <f t="shared" si="101"/>
        <v>200000</v>
      </c>
      <c r="P2510" t="str">
        <f t="shared" si="103"/>
        <v>238200000</v>
      </c>
      <c r="Q2510" t="str">
        <f>VLOOKUP(N2510,'Base rates'!$F$2:$H$1126,3,FALSE)</f>
        <v>6-25</v>
      </c>
      <c r="R2510" s="24">
        <f t="shared" si="102"/>
        <v>0.50531571962580357</v>
      </c>
    </row>
    <row r="2511" spans="13:18">
      <c r="M2511">
        <v>23</v>
      </c>
      <c r="N2511" s="1">
        <v>9</v>
      </c>
      <c r="O2511">
        <f t="shared" si="101"/>
        <v>200000</v>
      </c>
      <c r="P2511" t="str">
        <f t="shared" si="103"/>
        <v>239200000</v>
      </c>
      <c r="Q2511" t="str">
        <f>VLOOKUP(N2511,'Base rates'!$F$2:$H$1126,3,FALSE)</f>
        <v>6-25</v>
      </c>
      <c r="R2511" s="24">
        <f t="shared" si="102"/>
        <v>0.50531571962580357</v>
      </c>
    </row>
    <row r="2512" spans="13:18">
      <c r="M2512">
        <v>23</v>
      </c>
      <c r="N2512" s="1">
        <v>10</v>
      </c>
      <c r="O2512">
        <f t="shared" si="101"/>
        <v>200000</v>
      </c>
      <c r="P2512" t="str">
        <f t="shared" si="103"/>
        <v>2310200000</v>
      </c>
      <c r="Q2512" t="str">
        <f>VLOOKUP(N2512,'Base rates'!$F$2:$H$1126,3,FALSE)</f>
        <v>6-25</v>
      </c>
      <c r="R2512" s="24">
        <f t="shared" si="102"/>
        <v>0.50531571962580357</v>
      </c>
    </row>
    <row r="2513" spans="13:18">
      <c r="M2513">
        <v>23</v>
      </c>
      <c r="N2513" s="1">
        <v>11</v>
      </c>
      <c r="O2513">
        <f t="shared" si="101"/>
        <v>200000</v>
      </c>
      <c r="P2513" t="str">
        <f t="shared" si="103"/>
        <v>2311200000</v>
      </c>
      <c r="Q2513" t="str">
        <f>VLOOKUP(N2513,'Base rates'!$F$2:$H$1126,3,FALSE)</f>
        <v>6-25</v>
      </c>
      <c r="R2513" s="24">
        <f t="shared" si="102"/>
        <v>0.50531571962580357</v>
      </c>
    </row>
    <row r="2514" spans="13:18">
      <c r="M2514">
        <v>23</v>
      </c>
      <c r="N2514" s="1">
        <v>12</v>
      </c>
      <c r="O2514">
        <f t="shared" si="101"/>
        <v>200000</v>
      </c>
      <c r="P2514" t="str">
        <f t="shared" si="103"/>
        <v>2312200000</v>
      </c>
      <c r="Q2514" t="str">
        <f>VLOOKUP(N2514,'Base rates'!$F$2:$H$1126,3,FALSE)</f>
        <v>6-25</v>
      </c>
      <c r="R2514" s="24">
        <f t="shared" si="102"/>
        <v>0.50531571962580357</v>
      </c>
    </row>
    <row r="2515" spans="13:18">
      <c r="M2515">
        <v>23</v>
      </c>
      <c r="N2515" s="1">
        <v>13</v>
      </c>
      <c r="O2515">
        <f t="shared" si="101"/>
        <v>200000</v>
      </c>
      <c r="P2515" t="str">
        <f t="shared" si="103"/>
        <v>2313200000</v>
      </c>
      <c r="Q2515" t="str">
        <f>VLOOKUP(N2515,'Base rates'!$F$2:$H$1126,3,FALSE)</f>
        <v>6-25</v>
      </c>
      <c r="R2515" s="24">
        <f t="shared" si="102"/>
        <v>0.50531571962580357</v>
      </c>
    </row>
    <row r="2516" spans="13:18">
      <c r="M2516">
        <v>23</v>
      </c>
      <c r="N2516" s="1">
        <v>14</v>
      </c>
      <c r="O2516">
        <f t="shared" si="101"/>
        <v>200000</v>
      </c>
      <c r="P2516" t="str">
        <f t="shared" si="103"/>
        <v>2314200000</v>
      </c>
      <c r="Q2516" t="str">
        <f>VLOOKUP(N2516,'Base rates'!$F$2:$H$1126,3,FALSE)</f>
        <v>6-25</v>
      </c>
      <c r="R2516" s="24">
        <f t="shared" si="102"/>
        <v>0.50531571962580357</v>
      </c>
    </row>
    <row r="2517" spans="13:18">
      <c r="M2517">
        <v>23</v>
      </c>
      <c r="N2517" s="1">
        <v>15</v>
      </c>
      <c r="O2517">
        <f t="shared" si="101"/>
        <v>200000</v>
      </c>
      <c r="P2517" t="str">
        <f t="shared" si="103"/>
        <v>2315200000</v>
      </c>
      <c r="Q2517" t="str">
        <f>VLOOKUP(N2517,'Base rates'!$F$2:$H$1126,3,FALSE)</f>
        <v>6-25</v>
      </c>
      <c r="R2517" s="24">
        <f t="shared" si="102"/>
        <v>0.50531571962580357</v>
      </c>
    </row>
    <row r="2518" spans="13:18">
      <c r="M2518">
        <v>23</v>
      </c>
      <c r="N2518" s="1">
        <v>16</v>
      </c>
      <c r="O2518">
        <f t="shared" si="101"/>
        <v>200000</v>
      </c>
      <c r="P2518" t="str">
        <f t="shared" si="103"/>
        <v>2316200000</v>
      </c>
      <c r="Q2518" t="str">
        <f>VLOOKUP(N2518,'Base rates'!$F$2:$H$1126,3,FALSE)</f>
        <v>6-25</v>
      </c>
      <c r="R2518" s="24">
        <f t="shared" si="102"/>
        <v>0.50531571962580357</v>
      </c>
    </row>
    <row r="2519" spans="13:18">
      <c r="M2519">
        <v>23</v>
      </c>
      <c r="N2519" s="1">
        <v>17</v>
      </c>
      <c r="O2519">
        <f t="shared" si="101"/>
        <v>200000</v>
      </c>
      <c r="P2519" t="str">
        <f t="shared" si="103"/>
        <v>2317200000</v>
      </c>
      <c r="Q2519" t="str">
        <f>VLOOKUP(N2519,'Base rates'!$F$2:$H$1126,3,FALSE)</f>
        <v>6-25</v>
      </c>
      <c r="R2519" s="24">
        <f t="shared" si="102"/>
        <v>0.50531571962580357</v>
      </c>
    </row>
    <row r="2520" spans="13:18">
      <c r="M2520">
        <v>23</v>
      </c>
      <c r="N2520" s="1">
        <v>18</v>
      </c>
      <c r="O2520">
        <f t="shared" si="101"/>
        <v>200000</v>
      </c>
      <c r="P2520" t="str">
        <f t="shared" si="103"/>
        <v>2318200000</v>
      </c>
      <c r="Q2520" t="str">
        <f>VLOOKUP(N2520,'Base rates'!$F$2:$H$1126,3,FALSE)</f>
        <v>6-25</v>
      </c>
      <c r="R2520" s="24">
        <f t="shared" si="102"/>
        <v>0.50531571962580357</v>
      </c>
    </row>
    <row r="2521" spans="13:18">
      <c r="M2521">
        <v>23</v>
      </c>
      <c r="N2521" s="1">
        <v>19</v>
      </c>
      <c r="O2521">
        <f t="shared" si="101"/>
        <v>200000</v>
      </c>
      <c r="P2521" t="str">
        <f t="shared" si="103"/>
        <v>2319200000</v>
      </c>
      <c r="Q2521" t="str">
        <f>VLOOKUP(N2521,'Base rates'!$F$2:$H$1126,3,FALSE)</f>
        <v>6-25</v>
      </c>
      <c r="R2521" s="24">
        <f t="shared" si="102"/>
        <v>0.50531571962580357</v>
      </c>
    </row>
    <row r="2522" spans="13:18">
      <c r="M2522">
        <v>23</v>
      </c>
      <c r="N2522" s="1">
        <v>20</v>
      </c>
      <c r="O2522">
        <f t="shared" ref="O2522:O2585" si="104">O$1752+50000</f>
        <v>200000</v>
      </c>
      <c r="P2522" t="str">
        <f t="shared" si="103"/>
        <v>2320200000</v>
      </c>
      <c r="Q2522" t="str">
        <f>VLOOKUP(N2522,'Base rates'!$F$2:$H$1126,3,FALSE)</f>
        <v>6-25</v>
      </c>
      <c r="R2522" s="24">
        <f t="shared" si="102"/>
        <v>0.50531571962580357</v>
      </c>
    </row>
    <row r="2523" spans="13:18">
      <c r="M2523">
        <v>23</v>
      </c>
      <c r="N2523" s="1">
        <v>21</v>
      </c>
      <c r="O2523">
        <f t="shared" si="104"/>
        <v>200000</v>
      </c>
      <c r="P2523" t="str">
        <f t="shared" si="103"/>
        <v>2321200000</v>
      </c>
      <c r="Q2523" t="str">
        <f>VLOOKUP(N2523,'Base rates'!$F$2:$H$1126,3,FALSE)</f>
        <v>6-25</v>
      </c>
      <c r="R2523" s="24">
        <f t="shared" si="102"/>
        <v>0.50531571962580357</v>
      </c>
    </row>
    <row r="2524" spans="13:18">
      <c r="M2524">
        <v>23</v>
      </c>
      <c r="N2524" s="1">
        <v>22</v>
      </c>
      <c r="O2524">
        <f t="shared" si="104"/>
        <v>200000</v>
      </c>
      <c r="P2524" t="str">
        <f t="shared" si="103"/>
        <v>2322200000</v>
      </c>
      <c r="Q2524" t="str">
        <f>VLOOKUP(N2524,'Base rates'!$F$2:$H$1126,3,FALSE)</f>
        <v>6-25</v>
      </c>
      <c r="R2524" s="24">
        <f t="shared" si="102"/>
        <v>0.50531571962580357</v>
      </c>
    </row>
    <row r="2525" spans="13:18">
      <c r="M2525">
        <v>23</v>
      </c>
      <c r="N2525" s="1">
        <v>23</v>
      </c>
      <c r="O2525">
        <f t="shared" si="104"/>
        <v>200000</v>
      </c>
      <c r="P2525" t="str">
        <f t="shared" si="103"/>
        <v>2323200000</v>
      </c>
      <c r="Q2525" t="str">
        <f>VLOOKUP(N2525,'Base rates'!$F$2:$H$1126,3,FALSE)</f>
        <v>6-25</v>
      </c>
      <c r="R2525" s="24">
        <f t="shared" si="102"/>
        <v>0.50531571962580357</v>
      </c>
    </row>
    <row r="2526" spans="13:18">
      <c r="M2526">
        <v>23</v>
      </c>
      <c r="N2526" s="1">
        <v>24</v>
      </c>
      <c r="O2526">
        <f t="shared" si="104"/>
        <v>200000</v>
      </c>
      <c r="P2526" t="str">
        <f t="shared" si="103"/>
        <v>2324200000</v>
      </c>
      <c r="Q2526" t="str">
        <f>VLOOKUP(N2526,'Base rates'!$F$2:$H$1126,3,FALSE)</f>
        <v>6-25</v>
      </c>
      <c r="R2526" s="24">
        <f t="shared" si="102"/>
        <v>0.50531571962580357</v>
      </c>
    </row>
    <row r="2527" spans="13:18">
      <c r="M2527">
        <v>23</v>
      </c>
      <c r="N2527" s="1">
        <v>25</v>
      </c>
      <c r="O2527">
        <f t="shared" si="104"/>
        <v>200000</v>
      </c>
      <c r="P2527" t="str">
        <f t="shared" si="103"/>
        <v>2325200000</v>
      </c>
      <c r="Q2527" t="str">
        <f>VLOOKUP(N2527,'Base rates'!$F$2:$H$1126,3,FALSE)</f>
        <v>6-25</v>
      </c>
      <c r="R2527" s="24">
        <f t="shared" si="102"/>
        <v>0.50531571962580357</v>
      </c>
    </row>
    <row r="2528" spans="13:18">
      <c r="M2528">
        <v>23</v>
      </c>
      <c r="N2528" s="1">
        <v>26</v>
      </c>
      <c r="O2528">
        <f t="shared" si="104"/>
        <v>200000</v>
      </c>
      <c r="P2528" t="str">
        <f t="shared" si="103"/>
        <v>2326200000</v>
      </c>
      <c r="Q2528" t="str">
        <f>VLOOKUP(N2528,'Base rates'!$F$2:$H$1126,3,FALSE)</f>
        <v>26-35</v>
      </c>
      <c r="R2528" s="24">
        <f t="shared" si="102"/>
        <v>0.49652830257559788</v>
      </c>
    </row>
    <row r="2529" spans="13:18">
      <c r="M2529">
        <v>23</v>
      </c>
      <c r="N2529" s="1">
        <v>27</v>
      </c>
      <c r="O2529">
        <f t="shared" si="104"/>
        <v>200000</v>
      </c>
      <c r="P2529" t="str">
        <f t="shared" si="103"/>
        <v>2327200000</v>
      </c>
      <c r="Q2529" t="str">
        <f>VLOOKUP(N2529,'Base rates'!$F$2:$H$1126,3,FALSE)</f>
        <v>26-35</v>
      </c>
      <c r="R2529" s="24">
        <f t="shared" si="102"/>
        <v>0.49652830257559788</v>
      </c>
    </row>
    <row r="2530" spans="13:18">
      <c r="M2530">
        <v>23</v>
      </c>
      <c r="N2530" s="1">
        <v>28</v>
      </c>
      <c r="O2530">
        <f t="shared" si="104"/>
        <v>200000</v>
      </c>
      <c r="P2530" t="str">
        <f t="shared" si="103"/>
        <v>2328200000</v>
      </c>
      <c r="Q2530" t="str">
        <f>VLOOKUP(N2530,'Base rates'!$F$2:$H$1126,3,FALSE)</f>
        <v>26-35</v>
      </c>
      <c r="R2530" s="24">
        <f t="shared" si="102"/>
        <v>0.49652830257559788</v>
      </c>
    </row>
    <row r="2531" spans="13:18">
      <c r="M2531">
        <v>23</v>
      </c>
      <c r="N2531" s="1">
        <v>29</v>
      </c>
      <c r="O2531">
        <f t="shared" si="104"/>
        <v>200000</v>
      </c>
      <c r="P2531" t="str">
        <f t="shared" si="103"/>
        <v>2329200000</v>
      </c>
      <c r="Q2531" t="str">
        <f>VLOOKUP(N2531,'Base rates'!$F$2:$H$1126,3,FALSE)</f>
        <v>26-35</v>
      </c>
      <c r="R2531" s="24">
        <f t="shared" si="102"/>
        <v>0.49652830257559788</v>
      </c>
    </row>
    <row r="2532" spans="13:18">
      <c r="M2532">
        <v>23</v>
      </c>
      <c r="N2532" s="1">
        <v>30</v>
      </c>
      <c r="O2532">
        <f t="shared" si="104"/>
        <v>200000</v>
      </c>
      <c r="P2532" t="str">
        <f t="shared" si="103"/>
        <v>2330200000</v>
      </c>
      <c r="Q2532" t="str">
        <f>VLOOKUP(N2532,'Base rates'!$F$2:$H$1126,3,FALSE)</f>
        <v>26-35</v>
      </c>
      <c r="R2532" s="24">
        <f t="shared" si="102"/>
        <v>0.49652830257559788</v>
      </c>
    </row>
    <row r="2533" spans="13:18">
      <c r="M2533">
        <v>23</v>
      </c>
      <c r="N2533" s="1">
        <v>31</v>
      </c>
      <c r="O2533">
        <f t="shared" si="104"/>
        <v>200000</v>
      </c>
      <c r="P2533" t="str">
        <f t="shared" si="103"/>
        <v>2331200000</v>
      </c>
      <c r="Q2533" t="str">
        <f>VLOOKUP(N2533,'Base rates'!$F$2:$H$1126,3,FALSE)</f>
        <v>26-35</v>
      </c>
      <c r="R2533" s="24">
        <f t="shared" si="102"/>
        <v>0.49652830257559788</v>
      </c>
    </row>
    <row r="2534" spans="13:18">
      <c r="M2534">
        <v>23</v>
      </c>
      <c r="N2534" s="1">
        <v>32</v>
      </c>
      <c r="O2534">
        <f t="shared" si="104"/>
        <v>200000</v>
      </c>
      <c r="P2534" t="str">
        <f t="shared" si="103"/>
        <v>2332200000</v>
      </c>
      <c r="Q2534" t="str">
        <f>VLOOKUP(N2534,'Base rates'!$F$2:$H$1126,3,FALSE)</f>
        <v>26-35</v>
      </c>
      <c r="R2534" s="24">
        <f t="shared" si="102"/>
        <v>0.49652830257559788</v>
      </c>
    </row>
    <row r="2535" spans="13:18">
      <c r="M2535">
        <v>23</v>
      </c>
      <c r="N2535" s="1">
        <v>33</v>
      </c>
      <c r="O2535">
        <f t="shared" si="104"/>
        <v>200000</v>
      </c>
      <c r="P2535" t="str">
        <f t="shared" si="103"/>
        <v>2333200000</v>
      </c>
      <c r="Q2535" t="str">
        <f>VLOOKUP(N2535,'Base rates'!$F$2:$H$1126,3,FALSE)</f>
        <v>26-35</v>
      </c>
      <c r="R2535" s="24">
        <f t="shared" si="102"/>
        <v>0.49652830257559788</v>
      </c>
    </row>
    <row r="2536" spans="13:18">
      <c r="M2536">
        <v>23</v>
      </c>
      <c r="N2536" s="1">
        <v>34</v>
      </c>
      <c r="O2536">
        <f t="shared" si="104"/>
        <v>200000</v>
      </c>
      <c r="P2536" t="str">
        <f t="shared" si="103"/>
        <v>2334200000</v>
      </c>
      <c r="Q2536" t="str">
        <f>VLOOKUP(N2536,'Base rates'!$F$2:$H$1126,3,FALSE)</f>
        <v>26-35</v>
      </c>
      <c r="R2536" s="24">
        <f t="shared" si="102"/>
        <v>0.49652830257559788</v>
      </c>
    </row>
    <row r="2537" spans="13:18">
      <c r="M2537">
        <v>23</v>
      </c>
      <c r="N2537" s="1">
        <v>35</v>
      </c>
      <c r="O2537">
        <f t="shared" si="104"/>
        <v>200000</v>
      </c>
      <c r="P2537" t="str">
        <f t="shared" si="103"/>
        <v>2335200000</v>
      </c>
      <c r="Q2537" t="str">
        <f>VLOOKUP(N2537,'Base rates'!$F$2:$H$1126,3,FALSE)</f>
        <v>26-35</v>
      </c>
      <c r="R2537" s="24">
        <f t="shared" si="102"/>
        <v>0.49652830257559788</v>
      </c>
    </row>
    <row r="2538" spans="13:18">
      <c r="M2538">
        <v>23</v>
      </c>
      <c r="N2538" s="1">
        <v>36</v>
      </c>
      <c r="O2538">
        <f t="shared" si="104"/>
        <v>200000</v>
      </c>
      <c r="P2538" t="str">
        <f t="shared" si="103"/>
        <v>2336200000</v>
      </c>
      <c r="Q2538" t="str">
        <f>VLOOKUP(N2538,'Base rates'!$F$2:$H$1126,3,FALSE)</f>
        <v>36-45</v>
      </c>
      <c r="R2538" s="24">
        <f t="shared" si="102"/>
        <v>0.50553921851329964</v>
      </c>
    </row>
    <row r="2539" spans="13:18">
      <c r="M2539">
        <v>23</v>
      </c>
      <c r="N2539" s="1">
        <v>37</v>
      </c>
      <c r="O2539">
        <f t="shared" si="104"/>
        <v>200000</v>
      </c>
      <c r="P2539" t="str">
        <f t="shared" si="103"/>
        <v>2337200000</v>
      </c>
      <c r="Q2539" t="str">
        <f>VLOOKUP(N2539,'Base rates'!$F$2:$H$1126,3,FALSE)</f>
        <v>36-45</v>
      </c>
      <c r="R2539" s="24">
        <f t="shared" si="102"/>
        <v>0.50553921851329964</v>
      </c>
    </row>
    <row r="2540" spans="13:18">
      <c r="M2540">
        <v>23</v>
      </c>
      <c r="N2540" s="1">
        <v>38</v>
      </c>
      <c r="O2540">
        <f t="shared" si="104"/>
        <v>200000</v>
      </c>
      <c r="P2540" t="str">
        <f t="shared" si="103"/>
        <v>2338200000</v>
      </c>
      <c r="Q2540" t="str">
        <f>VLOOKUP(N2540,'Base rates'!$F$2:$H$1126,3,FALSE)</f>
        <v>36-45</v>
      </c>
      <c r="R2540" s="24">
        <f t="shared" si="102"/>
        <v>0.50553921851329964</v>
      </c>
    </row>
    <row r="2541" spans="13:18">
      <c r="M2541">
        <v>23</v>
      </c>
      <c r="N2541" s="1">
        <v>39</v>
      </c>
      <c r="O2541">
        <f t="shared" si="104"/>
        <v>200000</v>
      </c>
      <c r="P2541" t="str">
        <f t="shared" si="103"/>
        <v>2339200000</v>
      </c>
      <c r="Q2541" t="str">
        <f>VLOOKUP(N2541,'Base rates'!$F$2:$H$1126,3,FALSE)</f>
        <v>36-45</v>
      </c>
      <c r="R2541" s="24">
        <f t="shared" si="102"/>
        <v>0.50553921851329964</v>
      </c>
    </row>
    <row r="2542" spans="13:18">
      <c r="M2542">
        <v>23</v>
      </c>
      <c r="N2542" s="1">
        <v>40</v>
      </c>
      <c r="O2542">
        <f t="shared" si="104"/>
        <v>200000</v>
      </c>
      <c r="P2542" t="str">
        <f t="shared" si="103"/>
        <v>2340200000</v>
      </c>
      <c r="Q2542" t="str">
        <f>VLOOKUP(N2542,'Base rates'!$F$2:$H$1126,3,FALSE)</f>
        <v>36-45</v>
      </c>
      <c r="R2542" s="24">
        <f t="shared" si="102"/>
        <v>0.50553921851329964</v>
      </c>
    </row>
    <row r="2543" spans="13:18">
      <c r="M2543">
        <v>23</v>
      </c>
      <c r="N2543" s="1">
        <v>41</v>
      </c>
      <c r="O2543">
        <f t="shared" si="104"/>
        <v>200000</v>
      </c>
      <c r="P2543" t="str">
        <f t="shared" si="103"/>
        <v>2341200000</v>
      </c>
      <c r="Q2543" t="str">
        <f>VLOOKUP(N2543,'Base rates'!$F$2:$H$1126,3,FALSE)</f>
        <v>36-45</v>
      </c>
      <c r="R2543" s="24">
        <f t="shared" si="102"/>
        <v>0.50553921851329964</v>
      </c>
    </row>
    <row r="2544" spans="13:18">
      <c r="M2544">
        <v>23</v>
      </c>
      <c r="N2544" s="1">
        <v>42</v>
      </c>
      <c r="O2544">
        <f t="shared" si="104"/>
        <v>200000</v>
      </c>
      <c r="P2544" t="str">
        <f t="shared" si="103"/>
        <v>2342200000</v>
      </c>
      <c r="Q2544" t="str">
        <f>VLOOKUP(N2544,'Base rates'!$F$2:$H$1126,3,FALSE)</f>
        <v>36-45</v>
      </c>
      <c r="R2544" s="24">
        <f t="shared" si="102"/>
        <v>0.50553921851329964</v>
      </c>
    </row>
    <row r="2545" spans="13:18">
      <c r="M2545">
        <v>23</v>
      </c>
      <c r="N2545" s="1">
        <v>43</v>
      </c>
      <c r="O2545">
        <f t="shared" si="104"/>
        <v>200000</v>
      </c>
      <c r="P2545" t="str">
        <f t="shared" si="103"/>
        <v>2343200000</v>
      </c>
      <c r="Q2545" t="str">
        <f>VLOOKUP(N2545,'Base rates'!$F$2:$H$1126,3,FALSE)</f>
        <v>36-45</v>
      </c>
      <c r="R2545" s="24">
        <f t="shared" si="102"/>
        <v>0.50553921851329964</v>
      </c>
    </row>
    <row r="2546" spans="13:18">
      <c r="M2546">
        <v>23</v>
      </c>
      <c r="N2546" s="1">
        <v>44</v>
      </c>
      <c r="O2546">
        <f t="shared" si="104"/>
        <v>200000</v>
      </c>
      <c r="P2546" t="str">
        <f t="shared" si="103"/>
        <v>2344200000</v>
      </c>
      <c r="Q2546" t="str">
        <f>VLOOKUP(N2546,'Base rates'!$F$2:$H$1126,3,FALSE)</f>
        <v>36-45</v>
      </c>
      <c r="R2546" s="24">
        <f t="shared" si="102"/>
        <v>0.50553921851329964</v>
      </c>
    </row>
    <row r="2547" spans="13:18">
      <c r="M2547">
        <v>23</v>
      </c>
      <c r="N2547" s="1">
        <v>45</v>
      </c>
      <c r="O2547">
        <f t="shared" si="104"/>
        <v>200000</v>
      </c>
      <c r="P2547" t="str">
        <f t="shared" si="103"/>
        <v>2345200000</v>
      </c>
      <c r="Q2547" t="str">
        <f>VLOOKUP(N2547,'Base rates'!$F$2:$H$1126,3,FALSE)</f>
        <v>36-45</v>
      </c>
      <c r="R2547" s="24">
        <f t="shared" si="102"/>
        <v>0.50553921851329964</v>
      </c>
    </row>
    <row r="2548" spans="13:18">
      <c r="M2548">
        <v>23</v>
      </c>
      <c r="N2548" s="1">
        <v>46</v>
      </c>
      <c r="O2548">
        <f t="shared" si="104"/>
        <v>200000</v>
      </c>
      <c r="P2548" t="str">
        <f t="shared" si="103"/>
        <v>2346200000</v>
      </c>
      <c r="Q2548" t="str">
        <f>VLOOKUP(N2548,'Base rates'!$F$2:$H$1126,3,FALSE)</f>
        <v>46-50</v>
      </c>
      <c r="R2548" s="24">
        <f t="shared" si="102"/>
        <v>0.5024943602010119</v>
      </c>
    </row>
    <row r="2549" spans="13:18">
      <c r="M2549">
        <v>23</v>
      </c>
      <c r="N2549" s="1">
        <v>47</v>
      </c>
      <c r="O2549">
        <f t="shared" si="104"/>
        <v>200000</v>
      </c>
      <c r="P2549" t="str">
        <f t="shared" si="103"/>
        <v>2347200000</v>
      </c>
      <c r="Q2549" t="str">
        <f>VLOOKUP(N2549,'Base rates'!$F$2:$H$1126,3,FALSE)</f>
        <v>46-50</v>
      </c>
      <c r="R2549" s="24">
        <f t="shared" si="102"/>
        <v>0.5024943602010119</v>
      </c>
    </row>
    <row r="2550" spans="13:18">
      <c r="M2550">
        <v>23</v>
      </c>
      <c r="N2550" s="1">
        <v>48</v>
      </c>
      <c r="O2550">
        <f t="shared" si="104"/>
        <v>200000</v>
      </c>
      <c r="P2550" t="str">
        <f t="shared" si="103"/>
        <v>2348200000</v>
      </c>
      <c r="Q2550" t="str">
        <f>VLOOKUP(N2550,'Base rates'!$F$2:$H$1126,3,FALSE)</f>
        <v>46-50</v>
      </c>
      <c r="R2550" s="24">
        <f t="shared" si="102"/>
        <v>0.5024943602010119</v>
      </c>
    </row>
    <row r="2551" spans="13:18">
      <c r="M2551">
        <v>23</v>
      </c>
      <c r="N2551" s="1">
        <v>49</v>
      </c>
      <c r="O2551">
        <f t="shared" si="104"/>
        <v>200000</v>
      </c>
      <c r="P2551" t="str">
        <f t="shared" si="103"/>
        <v>2349200000</v>
      </c>
      <c r="Q2551" t="str">
        <f>VLOOKUP(N2551,'Base rates'!$F$2:$H$1126,3,FALSE)</f>
        <v>46-50</v>
      </c>
      <c r="R2551" s="24">
        <f t="shared" si="102"/>
        <v>0.5024943602010119</v>
      </c>
    </row>
    <row r="2552" spans="13:18">
      <c r="M2552">
        <v>23</v>
      </c>
      <c r="N2552" s="1">
        <v>50</v>
      </c>
      <c r="O2552">
        <f t="shared" si="104"/>
        <v>200000</v>
      </c>
      <c r="P2552" t="str">
        <f t="shared" si="103"/>
        <v>2350200000</v>
      </c>
      <c r="Q2552" t="str">
        <f>VLOOKUP(N2552,'Base rates'!$F$2:$H$1126,3,FALSE)</f>
        <v>46-50</v>
      </c>
      <c r="R2552" s="24">
        <f t="shared" si="102"/>
        <v>0.5024943602010119</v>
      </c>
    </row>
    <row r="2553" spans="13:18">
      <c r="M2553">
        <v>23</v>
      </c>
      <c r="N2553" s="1">
        <v>51</v>
      </c>
      <c r="O2553">
        <f t="shared" si="104"/>
        <v>200000</v>
      </c>
      <c r="P2553" t="str">
        <f t="shared" si="103"/>
        <v>2351200000</v>
      </c>
      <c r="Q2553" t="str">
        <f>VLOOKUP(N2553,'Base rates'!$F$2:$H$1126,3,FALSE)</f>
        <v>51-55</v>
      </c>
      <c r="R2553" s="24">
        <f t="shared" si="102"/>
        <v>0.40884172262131191</v>
      </c>
    </row>
    <row r="2554" spans="13:18">
      <c r="M2554">
        <v>23</v>
      </c>
      <c r="N2554" s="1">
        <v>52</v>
      </c>
      <c r="O2554">
        <f t="shared" si="104"/>
        <v>200000</v>
      </c>
      <c r="P2554" t="str">
        <f t="shared" si="103"/>
        <v>2352200000</v>
      </c>
      <c r="Q2554" t="str">
        <f>VLOOKUP(N2554,'Base rates'!$F$2:$H$1126,3,FALSE)</f>
        <v>51-55</v>
      </c>
      <c r="R2554" s="24">
        <f t="shared" si="102"/>
        <v>0.40884172262131191</v>
      </c>
    </row>
    <row r="2555" spans="13:18">
      <c r="M2555">
        <v>23</v>
      </c>
      <c r="N2555" s="1">
        <v>53</v>
      </c>
      <c r="O2555">
        <f t="shared" si="104"/>
        <v>200000</v>
      </c>
      <c r="P2555" t="str">
        <f t="shared" si="103"/>
        <v>2353200000</v>
      </c>
      <c r="Q2555" t="str">
        <f>VLOOKUP(N2555,'Base rates'!$F$2:$H$1126,3,FALSE)</f>
        <v>51-55</v>
      </c>
      <c r="R2555" s="24">
        <f t="shared" si="102"/>
        <v>0.40884172262131191</v>
      </c>
    </row>
    <row r="2556" spans="13:18">
      <c r="M2556">
        <v>23</v>
      </c>
      <c r="N2556" s="1">
        <v>54</v>
      </c>
      <c r="O2556">
        <f t="shared" si="104"/>
        <v>200000</v>
      </c>
      <c r="P2556" t="str">
        <f t="shared" si="103"/>
        <v>2354200000</v>
      </c>
      <c r="Q2556" t="str">
        <f>VLOOKUP(N2556,'Base rates'!$F$2:$H$1126,3,FALSE)</f>
        <v>51-55</v>
      </c>
      <c r="R2556" s="24">
        <f t="shared" si="102"/>
        <v>0.40884172262131191</v>
      </c>
    </row>
    <row r="2557" spans="13:18">
      <c r="M2557">
        <v>23</v>
      </c>
      <c r="N2557" s="1">
        <v>55</v>
      </c>
      <c r="O2557">
        <f t="shared" si="104"/>
        <v>200000</v>
      </c>
      <c r="P2557" t="str">
        <f t="shared" si="103"/>
        <v>2355200000</v>
      </c>
      <c r="Q2557" t="str">
        <f>VLOOKUP(N2557,'Base rates'!$F$2:$H$1126,3,FALSE)</f>
        <v>51-55</v>
      </c>
      <c r="R2557" s="24">
        <f t="shared" si="102"/>
        <v>0.40884172262131191</v>
      </c>
    </row>
    <row r="2558" spans="13:18">
      <c r="M2558">
        <v>23</v>
      </c>
      <c r="N2558" s="1">
        <v>56</v>
      </c>
      <c r="O2558">
        <f t="shared" si="104"/>
        <v>200000</v>
      </c>
      <c r="P2558" t="str">
        <f t="shared" si="103"/>
        <v>2356200000</v>
      </c>
      <c r="Q2558" t="str">
        <f>VLOOKUP(N2558,'Base rates'!$F$2:$H$1126,3,FALSE)</f>
        <v>56-60</v>
      </c>
      <c r="R2558" s="24">
        <f t="shared" si="102"/>
        <v>0.27958543056358776</v>
      </c>
    </row>
    <row r="2559" spans="13:18">
      <c r="M2559">
        <v>23</v>
      </c>
      <c r="N2559" s="1">
        <v>57</v>
      </c>
      <c r="O2559">
        <f t="shared" si="104"/>
        <v>200000</v>
      </c>
      <c r="P2559" t="str">
        <f t="shared" si="103"/>
        <v>2357200000</v>
      </c>
      <c r="Q2559" t="str">
        <f>VLOOKUP(N2559,'Base rates'!$F$2:$H$1126,3,FALSE)</f>
        <v>56-60</v>
      </c>
      <c r="R2559" s="24">
        <f t="shared" si="102"/>
        <v>0.27958543056358776</v>
      </c>
    </row>
    <row r="2560" spans="13:18">
      <c r="M2560">
        <v>23</v>
      </c>
      <c r="N2560" s="1">
        <v>58</v>
      </c>
      <c r="O2560">
        <f t="shared" si="104"/>
        <v>200000</v>
      </c>
      <c r="P2560" t="str">
        <f t="shared" si="103"/>
        <v>2358200000</v>
      </c>
      <c r="Q2560" t="str">
        <f>VLOOKUP(N2560,'Base rates'!$F$2:$H$1126,3,FALSE)</f>
        <v>56-60</v>
      </c>
      <c r="R2560" s="24">
        <f t="shared" si="102"/>
        <v>0.27958543056358776</v>
      </c>
    </row>
    <row r="2561" spans="13:18">
      <c r="M2561">
        <v>23</v>
      </c>
      <c r="N2561" s="1">
        <v>59</v>
      </c>
      <c r="O2561">
        <f t="shared" si="104"/>
        <v>200000</v>
      </c>
      <c r="P2561" t="str">
        <f t="shared" si="103"/>
        <v>2359200000</v>
      </c>
      <c r="Q2561" t="str">
        <f>VLOOKUP(N2561,'Base rates'!$F$2:$H$1126,3,FALSE)</f>
        <v>56-60</v>
      </c>
      <c r="R2561" s="24">
        <f t="shared" si="102"/>
        <v>0.27958543056358776</v>
      </c>
    </row>
    <row r="2562" spans="13:18">
      <c r="M2562">
        <v>23</v>
      </c>
      <c r="N2562" s="1">
        <v>60</v>
      </c>
      <c r="O2562">
        <f t="shared" si="104"/>
        <v>200000</v>
      </c>
      <c r="P2562" t="str">
        <f t="shared" si="103"/>
        <v>2360200000</v>
      </c>
      <c r="Q2562" t="str">
        <f>VLOOKUP(N2562,'Base rates'!$F$2:$H$1126,3,FALSE)</f>
        <v>56-60</v>
      </c>
      <c r="R2562" s="24">
        <f t="shared" si="102"/>
        <v>0.27958543056358776</v>
      </c>
    </row>
    <row r="2563" spans="13:18">
      <c r="M2563">
        <v>23</v>
      </c>
      <c r="N2563" s="1">
        <v>61</v>
      </c>
      <c r="O2563">
        <f t="shared" si="104"/>
        <v>200000</v>
      </c>
      <c r="P2563" t="str">
        <f t="shared" si="103"/>
        <v>2361200000</v>
      </c>
      <c r="Q2563" t="str">
        <f>VLOOKUP(N2563,'Base rates'!$F$2:$H$1126,3,FALSE)</f>
        <v>61-65</v>
      </c>
      <c r="R2563" s="24">
        <f t="shared" ref="R2563:R2626" si="105">VLOOKUP(M2563&amp;O2563&amp;Q2563,$W$2:$X$694,2,FALSE)</f>
        <v>0.19131008650897297</v>
      </c>
    </row>
    <row r="2564" spans="13:18">
      <c r="M2564">
        <v>23</v>
      </c>
      <c r="N2564" s="1">
        <v>62</v>
      </c>
      <c r="O2564">
        <f t="shared" si="104"/>
        <v>200000</v>
      </c>
      <c r="P2564" t="str">
        <f t="shared" ref="P2564:P2627" si="106">M2564&amp;N2564&amp;O2564</f>
        <v>2362200000</v>
      </c>
      <c r="Q2564" t="str">
        <f>VLOOKUP(N2564,'Base rates'!$F$2:$H$1126,3,FALSE)</f>
        <v>61-65</v>
      </c>
      <c r="R2564" s="24">
        <f t="shared" si="105"/>
        <v>0.19131008650897297</v>
      </c>
    </row>
    <row r="2565" spans="13:18">
      <c r="M2565">
        <v>23</v>
      </c>
      <c r="N2565" s="1">
        <v>63</v>
      </c>
      <c r="O2565">
        <f t="shared" si="104"/>
        <v>200000</v>
      </c>
      <c r="P2565" t="str">
        <f t="shared" si="106"/>
        <v>2363200000</v>
      </c>
      <c r="Q2565" t="str">
        <f>VLOOKUP(N2565,'Base rates'!$F$2:$H$1126,3,FALSE)</f>
        <v>61-65</v>
      </c>
      <c r="R2565" s="24">
        <f t="shared" si="105"/>
        <v>0.19131008650897297</v>
      </c>
    </row>
    <row r="2566" spans="13:18">
      <c r="M2566">
        <v>23</v>
      </c>
      <c r="N2566" s="1">
        <v>64</v>
      </c>
      <c r="O2566">
        <f t="shared" si="104"/>
        <v>200000</v>
      </c>
      <c r="P2566" t="str">
        <f t="shared" si="106"/>
        <v>2364200000</v>
      </c>
      <c r="Q2566" t="str">
        <f>VLOOKUP(N2566,'Base rates'!$F$2:$H$1126,3,FALSE)</f>
        <v>61-65</v>
      </c>
      <c r="R2566" s="24">
        <f t="shared" si="105"/>
        <v>0.19131008650897297</v>
      </c>
    </row>
    <row r="2567" spans="13:18">
      <c r="M2567">
        <v>23</v>
      </c>
      <c r="N2567" s="1">
        <v>65</v>
      </c>
      <c r="O2567">
        <f t="shared" si="104"/>
        <v>200000</v>
      </c>
      <c r="P2567" t="str">
        <f t="shared" si="106"/>
        <v>2365200000</v>
      </c>
      <c r="Q2567" t="str">
        <f>VLOOKUP(N2567,'Base rates'!$F$2:$H$1126,3,FALSE)</f>
        <v>61-65</v>
      </c>
      <c r="R2567" s="24">
        <f t="shared" si="105"/>
        <v>0.19131008650897297</v>
      </c>
    </row>
    <row r="2568" spans="13:18">
      <c r="M2568">
        <v>23</v>
      </c>
      <c r="N2568" s="1">
        <v>66</v>
      </c>
      <c r="O2568">
        <f t="shared" si="104"/>
        <v>200000</v>
      </c>
      <c r="P2568" t="str">
        <f t="shared" si="106"/>
        <v>2366200000</v>
      </c>
      <c r="Q2568" t="str">
        <f>VLOOKUP(N2568,'Base rates'!$F$2:$H$1126,3,FALSE)</f>
        <v>66-70</v>
      </c>
      <c r="R2568" s="24">
        <f t="shared" si="105"/>
        <v>0.18561437554136939</v>
      </c>
    </row>
    <row r="2569" spans="13:18">
      <c r="M2569">
        <v>23</v>
      </c>
      <c r="N2569" s="1">
        <v>67</v>
      </c>
      <c r="O2569">
        <f t="shared" si="104"/>
        <v>200000</v>
      </c>
      <c r="P2569" t="str">
        <f t="shared" si="106"/>
        <v>2367200000</v>
      </c>
      <c r="Q2569" t="str">
        <f>VLOOKUP(N2569,'Base rates'!$F$2:$H$1126,3,FALSE)</f>
        <v>66-70</v>
      </c>
      <c r="R2569" s="24">
        <f t="shared" si="105"/>
        <v>0.18561437554136939</v>
      </c>
    </row>
    <row r="2570" spans="13:18">
      <c r="M2570">
        <v>23</v>
      </c>
      <c r="N2570" s="1">
        <v>68</v>
      </c>
      <c r="O2570">
        <f t="shared" si="104"/>
        <v>200000</v>
      </c>
      <c r="P2570" t="str">
        <f t="shared" si="106"/>
        <v>2368200000</v>
      </c>
      <c r="Q2570" t="str">
        <f>VLOOKUP(N2570,'Base rates'!$F$2:$H$1126,3,FALSE)</f>
        <v>66-70</v>
      </c>
      <c r="R2570" s="24">
        <f t="shared" si="105"/>
        <v>0.18561437554136939</v>
      </c>
    </row>
    <row r="2571" spans="13:18">
      <c r="M2571">
        <v>23</v>
      </c>
      <c r="N2571" s="1">
        <v>69</v>
      </c>
      <c r="O2571">
        <f t="shared" si="104"/>
        <v>200000</v>
      </c>
      <c r="P2571" t="str">
        <f t="shared" si="106"/>
        <v>2369200000</v>
      </c>
      <c r="Q2571" t="str">
        <f>VLOOKUP(N2571,'Base rates'!$F$2:$H$1126,3,FALSE)</f>
        <v>66-70</v>
      </c>
      <c r="R2571" s="24">
        <f t="shared" si="105"/>
        <v>0.18561437554136939</v>
      </c>
    </row>
    <row r="2572" spans="13:18">
      <c r="M2572">
        <v>23</v>
      </c>
      <c r="N2572" s="1">
        <v>70</v>
      </c>
      <c r="O2572">
        <f t="shared" si="104"/>
        <v>200000</v>
      </c>
      <c r="P2572" t="str">
        <f t="shared" si="106"/>
        <v>2370200000</v>
      </c>
      <c r="Q2572" t="str">
        <f>VLOOKUP(N2572,'Base rates'!$F$2:$H$1126,3,FALSE)</f>
        <v>66-70</v>
      </c>
      <c r="R2572" s="24">
        <f t="shared" si="105"/>
        <v>0.18561437554136939</v>
      </c>
    </row>
    <row r="2573" spans="13:18">
      <c r="M2573">
        <v>23</v>
      </c>
      <c r="N2573" s="1">
        <v>71</v>
      </c>
      <c r="O2573">
        <f t="shared" si="104"/>
        <v>200000</v>
      </c>
      <c r="P2573" t="str">
        <f t="shared" si="106"/>
        <v>2371200000</v>
      </c>
      <c r="Q2573" t="str">
        <f>VLOOKUP(N2573,'Base rates'!$F$2:$H$1126,3,FALSE)</f>
        <v>71-75</v>
      </c>
      <c r="R2573" s="24">
        <f t="shared" si="105"/>
        <v>0.18935774122118965</v>
      </c>
    </row>
    <row r="2574" spans="13:18">
      <c r="M2574">
        <v>23</v>
      </c>
      <c r="N2574" s="1">
        <v>72</v>
      </c>
      <c r="O2574">
        <f t="shared" si="104"/>
        <v>200000</v>
      </c>
      <c r="P2574" t="str">
        <f t="shared" si="106"/>
        <v>2372200000</v>
      </c>
      <c r="Q2574" t="str">
        <f>VLOOKUP(N2574,'Base rates'!$F$2:$H$1126,3,FALSE)</f>
        <v>71-75</v>
      </c>
      <c r="R2574" s="24">
        <f t="shared" si="105"/>
        <v>0.18935774122118965</v>
      </c>
    </row>
    <row r="2575" spans="13:18">
      <c r="M2575">
        <v>23</v>
      </c>
      <c r="N2575" s="1">
        <v>73</v>
      </c>
      <c r="O2575">
        <f t="shared" si="104"/>
        <v>200000</v>
      </c>
      <c r="P2575" t="str">
        <f t="shared" si="106"/>
        <v>2373200000</v>
      </c>
      <c r="Q2575" t="str">
        <f>VLOOKUP(N2575,'Base rates'!$F$2:$H$1126,3,FALSE)</f>
        <v>71-75</v>
      </c>
      <c r="R2575" s="24">
        <f t="shared" si="105"/>
        <v>0.18935774122118965</v>
      </c>
    </row>
    <row r="2576" spans="13:18">
      <c r="M2576">
        <v>23</v>
      </c>
      <c r="N2576" s="1">
        <v>74</v>
      </c>
      <c r="O2576">
        <f t="shared" si="104"/>
        <v>200000</v>
      </c>
      <c r="P2576" t="str">
        <f t="shared" si="106"/>
        <v>2374200000</v>
      </c>
      <c r="Q2576" t="str">
        <f>VLOOKUP(N2576,'Base rates'!$F$2:$H$1126,3,FALSE)</f>
        <v>71-75</v>
      </c>
      <c r="R2576" s="24">
        <f t="shared" si="105"/>
        <v>0.18935774122118965</v>
      </c>
    </row>
    <row r="2577" spans="13:18">
      <c r="M2577">
        <v>23</v>
      </c>
      <c r="N2577" s="1">
        <v>75</v>
      </c>
      <c r="O2577">
        <f t="shared" si="104"/>
        <v>200000</v>
      </c>
      <c r="P2577" t="str">
        <f t="shared" si="106"/>
        <v>2375200000</v>
      </c>
      <c r="Q2577" t="str">
        <f>VLOOKUP(N2577,'Base rates'!$F$2:$H$1126,3,FALSE)</f>
        <v>71-75</v>
      </c>
      <c r="R2577" s="24">
        <f t="shared" si="105"/>
        <v>0.18935774122118965</v>
      </c>
    </row>
    <row r="2578" spans="13:18">
      <c r="M2578">
        <v>23</v>
      </c>
      <c r="N2578" s="1">
        <v>76</v>
      </c>
      <c r="O2578">
        <f t="shared" si="104"/>
        <v>200000</v>
      </c>
      <c r="P2578" t="str">
        <f t="shared" si="106"/>
        <v>2376200000</v>
      </c>
      <c r="Q2578" t="str">
        <f>VLOOKUP(N2578,'Base rates'!$F$2:$H$1126,3,FALSE)</f>
        <v>76-80</v>
      </c>
      <c r="R2578" s="24">
        <f t="shared" si="105"/>
        <v>0.19127974841218187</v>
      </c>
    </row>
    <row r="2579" spans="13:18">
      <c r="M2579">
        <v>23</v>
      </c>
      <c r="N2579" s="1">
        <v>77</v>
      </c>
      <c r="O2579">
        <f t="shared" si="104"/>
        <v>200000</v>
      </c>
      <c r="P2579" t="str">
        <f t="shared" si="106"/>
        <v>2377200000</v>
      </c>
      <c r="Q2579" t="str">
        <f>VLOOKUP(N2579,'Base rates'!$F$2:$H$1126,3,FALSE)</f>
        <v>76-80</v>
      </c>
      <c r="R2579" s="24">
        <f t="shared" si="105"/>
        <v>0.19127974841218187</v>
      </c>
    </row>
    <row r="2580" spans="13:18">
      <c r="M2580">
        <v>23</v>
      </c>
      <c r="N2580" s="1">
        <v>78</v>
      </c>
      <c r="O2580">
        <f t="shared" si="104"/>
        <v>200000</v>
      </c>
      <c r="P2580" t="str">
        <f t="shared" si="106"/>
        <v>2378200000</v>
      </c>
      <c r="Q2580" t="str">
        <f>VLOOKUP(N2580,'Base rates'!$F$2:$H$1126,3,FALSE)</f>
        <v>76-80</v>
      </c>
      <c r="R2580" s="24">
        <f t="shared" si="105"/>
        <v>0.19127974841218187</v>
      </c>
    </row>
    <row r="2581" spans="13:18">
      <c r="M2581">
        <v>23</v>
      </c>
      <c r="N2581" s="1">
        <v>79</v>
      </c>
      <c r="O2581">
        <f t="shared" si="104"/>
        <v>200000</v>
      </c>
      <c r="P2581" t="str">
        <f t="shared" si="106"/>
        <v>2379200000</v>
      </c>
      <c r="Q2581" t="str">
        <f>VLOOKUP(N2581,'Base rates'!$F$2:$H$1126,3,FALSE)</f>
        <v>76-80</v>
      </c>
      <c r="R2581" s="24">
        <f t="shared" si="105"/>
        <v>0.19127974841218187</v>
      </c>
    </row>
    <row r="2582" spans="13:18">
      <c r="M2582">
        <v>23</v>
      </c>
      <c r="N2582" s="1">
        <v>80</v>
      </c>
      <c r="O2582">
        <f t="shared" si="104"/>
        <v>200000</v>
      </c>
      <c r="P2582" t="str">
        <f t="shared" si="106"/>
        <v>2380200000</v>
      </c>
      <c r="Q2582" t="str">
        <f>VLOOKUP(N2582,'Base rates'!$F$2:$H$1126,3,FALSE)</f>
        <v>76-80</v>
      </c>
      <c r="R2582" s="24">
        <f t="shared" si="105"/>
        <v>0.19127974841218187</v>
      </c>
    </row>
    <row r="2583" spans="13:18">
      <c r="M2583">
        <v>23</v>
      </c>
      <c r="N2583" s="1">
        <v>81</v>
      </c>
      <c r="O2583">
        <f t="shared" si="104"/>
        <v>200000</v>
      </c>
      <c r="P2583" t="str">
        <f t="shared" si="106"/>
        <v>2381200000</v>
      </c>
      <c r="Q2583" t="str">
        <f>VLOOKUP(N2583,'Base rates'!$F$2:$H$1126,3,FALSE)</f>
        <v>&gt;80</v>
      </c>
      <c r="R2583" s="24">
        <f t="shared" si="105"/>
        <v>0.19000099125162584</v>
      </c>
    </row>
    <row r="2584" spans="13:18">
      <c r="M2584">
        <v>23</v>
      </c>
      <c r="N2584" s="1">
        <v>82</v>
      </c>
      <c r="O2584">
        <f t="shared" si="104"/>
        <v>200000</v>
      </c>
      <c r="P2584" t="str">
        <f t="shared" si="106"/>
        <v>2382200000</v>
      </c>
      <c r="Q2584" t="str">
        <f>VLOOKUP(N2584,'Base rates'!$F$2:$H$1126,3,FALSE)</f>
        <v>&gt;80</v>
      </c>
      <c r="R2584" s="24">
        <f t="shared" si="105"/>
        <v>0.19000099125162584</v>
      </c>
    </row>
    <row r="2585" spans="13:18">
      <c r="M2585">
        <v>23</v>
      </c>
      <c r="N2585" s="1">
        <v>83</v>
      </c>
      <c r="O2585">
        <f t="shared" si="104"/>
        <v>200000</v>
      </c>
      <c r="P2585" t="str">
        <f t="shared" si="106"/>
        <v>2383200000</v>
      </c>
      <c r="Q2585" t="str">
        <f>VLOOKUP(N2585,'Base rates'!$F$2:$H$1126,3,FALSE)</f>
        <v>&gt;80</v>
      </c>
      <c r="R2585" s="24">
        <f t="shared" si="105"/>
        <v>0.19000099125162584</v>
      </c>
    </row>
    <row r="2586" spans="13:18">
      <c r="M2586">
        <v>23</v>
      </c>
      <c r="N2586" s="1">
        <v>84</v>
      </c>
      <c r="O2586">
        <f t="shared" ref="O2586:O2627" si="107">O$1752+50000</f>
        <v>200000</v>
      </c>
      <c r="P2586" t="str">
        <f t="shared" si="106"/>
        <v>2384200000</v>
      </c>
      <c r="Q2586" t="str">
        <f>VLOOKUP(N2586,'Base rates'!$F$2:$H$1126,3,FALSE)</f>
        <v>&gt;80</v>
      </c>
      <c r="R2586" s="24">
        <f t="shared" si="105"/>
        <v>0.19000099125162584</v>
      </c>
    </row>
    <row r="2587" spans="13:18">
      <c r="M2587">
        <v>23</v>
      </c>
      <c r="N2587" s="1">
        <v>85</v>
      </c>
      <c r="O2587">
        <f t="shared" si="107"/>
        <v>200000</v>
      </c>
      <c r="P2587" t="str">
        <f t="shared" si="106"/>
        <v>2385200000</v>
      </c>
      <c r="Q2587" t="str">
        <f>VLOOKUP(N2587,'Base rates'!$F$2:$H$1126,3,FALSE)</f>
        <v>&gt;80</v>
      </c>
      <c r="R2587" s="24">
        <f t="shared" si="105"/>
        <v>0.19000099125162584</v>
      </c>
    </row>
    <row r="2588" spans="13:18">
      <c r="M2588">
        <v>23</v>
      </c>
      <c r="N2588" s="1">
        <v>86</v>
      </c>
      <c r="O2588">
        <f t="shared" si="107"/>
        <v>200000</v>
      </c>
      <c r="P2588" t="str">
        <f t="shared" si="106"/>
        <v>2386200000</v>
      </c>
      <c r="Q2588" t="str">
        <f>VLOOKUP(N2588,'Base rates'!$F$2:$H$1126,3,FALSE)</f>
        <v>&gt;80</v>
      </c>
      <c r="R2588" s="24">
        <f t="shared" si="105"/>
        <v>0.19000099125162584</v>
      </c>
    </row>
    <row r="2589" spans="13:18">
      <c r="M2589">
        <v>23</v>
      </c>
      <c r="N2589" s="1">
        <v>87</v>
      </c>
      <c r="O2589">
        <f t="shared" si="107"/>
        <v>200000</v>
      </c>
      <c r="P2589" t="str">
        <f t="shared" si="106"/>
        <v>2387200000</v>
      </c>
      <c r="Q2589" t="str">
        <f>VLOOKUP(N2589,'Base rates'!$F$2:$H$1126,3,FALSE)</f>
        <v>&gt;80</v>
      </c>
      <c r="R2589" s="24">
        <f t="shared" si="105"/>
        <v>0.19000099125162584</v>
      </c>
    </row>
    <row r="2590" spans="13:18">
      <c r="M2590">
        <v>23</v>
      </c>
      <c r="N2590" s="1">
        <v>88</v>
      </c>
      <c r="O2590">
        <f t="shared" si="107"/>
        <v>200000</v>
      </c>
      <c r="P2590" t="str">
        <f t="shared" si="106"/>
        <v>2388200000</v>
      </c>
      <c r="Q2590" t="str">
        <f>VLOOKUP(N2590,'Base rates'!$F$2:$H$1126,3,FALSE)</f>
        <v>&gt;80</v>
      </c>
      <c r="R2590" s="24">
        <f t="shared" si="105"/>
        <v>0.19000099125162584</v>
      </c>
    </row>
    <row r="2591" spans="13:18">
      <c r="M2591">
        <v>23</v>
      </c>
      <c r="N2591" s="1">
        <v>89</v>
      </c>
      <c r="O2591">
        <f t="shared" si="107"/>
        <v>200000</v>
      </c>
      <c r="P2591" t="str">
        <f t="shared" si="106"/>
        <v>2389200000</v>
      </c>
      <c r="Q2591" t="str">
        <f>VLOOKUP(N2591,'Base rates'!$F$2:$H$1126,3,FALSE)</f>
        <v>&gt;80</v>
      </c>
      <c r="R2591" s="24">
        <f t="shared" si="105"/>
        <v>0.19000099125162584</v>
      </c>
    </row>
    <row r="2592" spans="13:18">
      <c r="M2592">
        <v>23</v>
      </c>
      <c r="N2592" s="1">
        <v>90</v>
      </c>
      <c r="O2592">
        <f t="shared" si="107"/>
        <v>200000</v>
      </c>
      <c r="P2592" t="str">
        <f t="shared" si="106"/>
        <v>2390200000</v>
      </c>
      <c r="Q2592" t="str">
        <f>VLOOKUP(N2592,'Base rates'!$F$2:$H$1126,3,FALSE)</f>
        <v>&gt;80</v>
      </c>
      <c r="R2592" s="24">
        <f t="shared" si="105"/>
        <v>0.19000099125162584</v>
      </c>
    </row>
    <row r="2593" spans="13:18">
      <c r="M2593">
        <v>23</v>
      </c>
      <c r="N2593" s="1">
        <v>91</v>
      </c>
      <c r="O2593">
        <f t="shared" si="107"/>
        <v>200000</v>
      </c>
      <c r="P2593" t="str">
        <f t="shared" si="106"/>
        <v>2391200000</v>
      </c>
      <c r="Q2593" t="str">
        <f>VLOOKUP(N2593,'Base rates'!$F$2:$H$1126,3,FALSE)</f>
        <v>&gt;80</v>
      </c>
      <c r="R2593" s="24">
        <f t="shared" si="105"/>
        <v>0.19000099125162584</v>
      </c>
    </row>
    <row r="2594" spans="13:18">
      <c r="M2594">
        <v>23</v>
      </c>
      <c r="N2594" s="1">
        <v>92</v>
      </c>
      <c r="O2594">
        <f t="shared" si="107"/>
        <v>200000</v>
      </c>
      <c r="P2594" t="str">
        <f t="shared" si="106"/>
        <v>2392200000</v>
      </c>
      <c r="Q2594" t="str">
        <f>VLOOKUP(N2594,'Base rates'!$F$2:$H$1126,3,FALSE)</f>
        <v>&gt;80</v>
      </c>
      <c r="R2594" s="24">
        <f t="shared" si="105"/>
        <v>0.19000099125162584</v>
      </c>
    </row>
    <row r="2595" spans="13:18">
      <c r="M2595">
        <v>23</v>
      </c>
      <c r="N2595" s="1">
        <v>93</v>
      </c>
      <c r="O2595">
        <f t="shared" si="107"/>
        <v>200000</v>
      </c>
      <c r="P2595" t="str">
        <f t="shared" si="106"/>
        <v>2393200000</v>
      </c>
      <c r="Q2595" t="str">
        <f>VLOOKUP(N2595,'Base rates'!$F$2:$H$1126,3,FALSE)</f>
        <v>&gt;80</v>
      </c>
      <c r="R2595" s="24">
        <f t="shared" si="105"/>
        <v>0.19000099125162584</v>
      </c>
    </row>
    <row r="2596" spans="13:18">
      <c r="M2596">
        <v>23</v>
      </c>
      <c r="N2596" s="1">
        <v>94</v>
      </c>
      <c r="O2596">
        <f t="shared" si="107"/>
        <v>200000</v>
      </c>
      <c r="P2596" t="str">
        <f t="shared" si="106"/>
        <v>2394200000</v>
      </c>
      <c r="Q2596" t="str">
        <f>VLOOKUP(N2596,'Base rates'!$F$2:$H$1126,3,FALSE)</f>
        <v>&gt;80</v>
      </c>
      <c r="R2596" s="24">
        <f t="shared" si="105"/>
        <v>0.19000099125162584</v>
      </c>
    </row>
    <row r="2597" spans="13:18">
      <c r="M2597">
        <v>23</v>
      </c>
      <c r="N2597" s="1">
        <v>95</v>
      </c>
      <c r="O2597">
        <f t="shared" si="107"/>
        <v>200000</v>
      </c>
      <c r="P2597" t="str">
        <f t="shared" si="106"/>
        <v>2395200000</v>
      </c>
      <c r="Q2597" t="str">
        <f>VLOOKUP(N2597,'Base rates'!$F$2:$H$1126,3,FALSE)</f>
        <v>&gt;80</v>
      </c>
      <c r="R2597" s="24">
        <f t="shared" si="105"/>
        <v>0.19000099125162584</v>
      </c>
    </row>
    <row r="2598" spans="13:18">
      <c r="M2598">
        <v>23</v>
      </c>
      <c r="N2598" s="1">
        <v>96</v>
      </c>
      <c r="O2598">
        <f t="shared" si="107"/>
        <v>200000</v>
      </c>
      <c r="P2598" t="str">
        <f t="shared" si="106"/>
        <v>2396200000</v>
      </c>
      <c r="Q2598" t="str">
        <f>VLOOKUP(N2598,'Base rates'!$F$2:$H$1126,3,FALSE)</f>
        <v>&gt;80</v>
      </c>
      <c r="R2598" s="24">
        <f t="shared" si="105"/>
        <v>0.19000099125162584</v>
      </c>
    </row>
    <row r="2599" spans="13:18">
      <c r="M2599">
        <v>23</v>
      </c>
      <c r="N2599" s="1">
        <v>97</v>
      </c>
      <c r="O2599">
        <f t="shared" si="107"/>
        <v>200000</v>
      </c>
      <c r="P2599" t="str">
        <f t="shared" si="106"/>
        <v>2397200000</v>
      </c>
      <c r="Q2599" t="str">
        <f>VLOOKUP(N2599,'Base rates'!$F$2:$H$1126,3,FALSE)</f>
        <v>&gt;80</v>
      </c>
      <c r="R2599" s="24">
        <f t="shared" si="105"/>
        <v>0.19000099125162584</v>
      </c>
    </row>
    <row r="2600" spans="13:18">
      <c r="M2600">
        <v>23</v>
      </c>
      <c r="N2600" s="1">
        <v>98</v>
      </c>
      <c r="O2600">
        <f t="shared" si="107"/>
        <v>200000</v>
      </c>
      <c r="P2600" t="str">
        <f t="shared" si="106"/>
        <v>2398200000</v>
      </c>
      <c r="Q2600" t="str">
        <f>VLOOKUP(N2600,'Base rates'!$F$2:$H$1126,3,FALSE)</f>
        <v>&gt;80</v>
      </c>
      <c r="R2600" s="24">
        <f t="shared" si="105"/>
        <v>0.19000099125162584</v>
      </c>
    </row>
    <row r="2601" spans="13:18">
      <c r="M2601">
        <v>23</v>
      </c>
      <c r="N2601" s="1">
        <v>99</v>
      </c>
      <c r="O2601">
        <f t="shared" si="107"/>
        <v>200000</v>
      </c>
      <c r="P2601" t="str">
        <f t="shared" si="106"/>
        <v>2399200000</v>
      </c>
      <c r="Q2601" t="str">
        <f>VLOOKUP(N2601,'Base rates'!$F$2:$H$1126,3,FALSE)</f>
        <v>&gt;80</v>
      </c>
      <c r="R2601" s="24">
        <f t="shared" si="105"/>
        <v>0.19000099125162584</v>
      </c>
    </row>
    <row r="2602" spans="13:18">
      <c r="M2602">
        <v>23</v>
      </c>
      <c r="N2602" s="1">
        <v>100</v>
      </c>
      <c r="O2602">
        <f t="shared" si="107"/>
        <v>200000</v>
      </c>
      <c r="P2602" t="str">
        <f t="shared" si="106"/>
        <v>23100200000</v>
      </c>
      <c r="Q2602" t="str">
        <f>VLOOKUP(N2602,'Base rates'!$F$2:$H$1126,3,FALSE)</f>
        <v>&gt;80</v>
      </c>
      <c r="R2602" s="24">
        <f t="shared" si="105"/>
        <v>0.19000099125162584</v>
      </c>
    </row>
    <row r="2603" spans="13:18">
      <c r="M2603">
        <v>23</v>
      </c>
      <c r="N2603" s="1">
        <v>101</v>
      </c>
      <c r="O2603">
        <f t="shared" si="107"/>
        <v>200000</v>
      </c>
      <c r="P2603" t="str">
        <f t="shared" si="106"/>
        <v>23101200000</v>
      </c>
      <c r="Q2603" t="str">
        <f>VLOOKUP(N2603,'Base rates'!$F$2:$H$1126,3,FALSE)</f>
        <v>&gt;80</v>
      </c>
      <c r="R2603" s="24">
        <f t="shared" si="105"/>
        <v>0.19000099125162584</v>
      </c>
    </row>
    <row r="2604" spans="13:18">
      <c r="M2604">
        <v>23</v>
      </c>
      <c r="N2604" s="1">
        <v>102</v>
      </c>
      <c r="O2604">
        <f t="shared" si="107"/>
        <v>200000</v>
      </c>
      <c r="P2604" t="str">
        <f t="shared" si="106"/>
        <v>23102200000</v>
      </c>
      <c r="Q2604" t="str">
        <f>VLOOKUP(N2604,'Base rates'!$F$2:$H$1126,3,FALSE)</f>
        <v>&gt;80</v>
      </c>
      <c r="R2604" s="24">
        <f t="shared" si="105"/>
        <v>0.19000099125162584</v>
      </c>
    </row>
    <row r="2605" spans="13:18">
      <c r="M2605">
        <v>23</v>
      </c>
      <c r="N2605" s="1">
        <v>103</v>
      </c>
      <c r="O2605">
        <f t="shared" si="107"/>
        <v>200000</v>
      </c>
      <c r="P2605" t="str">
        <f t="shared" si="106"/>
        <v>23103200000</v>
      </c>
      <c r="Q2605" t="str">
        <f>VLOOKUP(N2605,'Base rates'!$F$2:$H$1126,3,FALSE)</f>
        <v>&gt;80</v>
      </c>
      <c r="R2605" s="24">
        <f t="shared" si="105"/>
        <v>0.19000099125162584</v>
      </c>
    </row>
    <row r="2606" spans="13:18">
      <c r="M2606">
        <v>23</v>
      </c>
      <c r="N2606" s="1">
        <v>104</v>
      </c>
      <c r="O2606">
        <f t="shared" si="107"/>
        <v>200000</v>
      </c>
      <c r="P2606" t="str">
        <f t="shared" si="106"/>
        <v>23104200000</v>
      </c>
      <c r="Q2606" t="str">
        <f>VLOOKUP(N2606,'Base rates'!$F$2:$H$1126,3,FALSE)</f>
        <v>&gt;80</v>
      </c>
      <c r="R2606" s="24">
        <f t="shared" si="105"/>
        <v>0.19000099125162584</v>
      </c>
    </row>
    <row r="2607" spans="13:18">
      <c r="M2607">
        <v>23</v>
      </c>
      <c r="N2607" s="1">
        <v>105</v>
      </c>
      <c r="O2607">
        <f t="shared" si="107"/>
        <v>200000</v>
      </c>
      <c r="P2607" t="str">
        <f t="shared" si="106"/>
        <v>23105200000</v>
      </c>
      <c r="Q2607" t="str">
        <f>VLOOKUP(N2607,'Base rates'!$F$2:$H$1126,3,FALSE)</f>
        <v>&gt;80</v>
      </c>
      <c r="R2607" s="24">
        <f t="shared" si="105"/>
        <v>0.19000099125162584</v>
      </c>
    </row>
    <row r="2608" spans="13:18">
      <c r="M2608">
        <v>23</v>
      </c>
      <c r="N2608" s="1">
        <v>106</v>
      </c>
      <c r="O2608">
        <f t="shared" si="107"/>
        <v>200000</v>
      </c>
      <c r="P2608" t="str">
        <f t="shared" si="106"/>
        <v>23106200000</v>
      </c>
      <c r="Q2608" t="str">
        <f>VLOOKUP(N2608,'Base rates'!$F$2:$H$1126,3,FALSE)</f>
        <v>&gt;80</v>
      </c>
      <c r="R2608" s="24">
        <f t="shared" si="105"/>
        <v>0.19000099125162584</v>
      </c>
    </row>
    <row r="2609" spans="13:18">
      <c r="M2609">
        <v>23</v>
      </c>
      <c r="N2609" s="1">
        <v>107</v>
      </c>
      <c r="O2609">
        <f t="shared" si="107"/>
        <v>200000</v>
      </c>
      <c r="P2609" t="str">
        <f t="shared" si="106"/>
        <v>23107200000</v>
      </c>
      <c r="Q2609" t="str">
        <f>VLOOKUP(N2609,'Base rates'!$F$2:$H$1126,3,FALSE)</f>
        <v>&gt;80</v>
      </c>
      <c r="R2609" s="24">
        <f t="shared" si="105"/>
        <v>0.19000099125162584</v>
      </c>
    </row>
    <row r="2610" spans="13:18">
      <c r="M2610">
        <v>23</v>
      </c>
      <c r="N2610" s="1">
        <v>108</v>
      </c>
      <c r="O2610">
        <f t="shared" si="107"/>
        <v>200000</v>
      </c>
      <c r="P2610" t="str">
        <f t="shared" si="106"/>
        <v>23108200000</v>
      </c>
      <c r="Q2610" t="str">
        <f>VLOOKUP(N2610,'Base rates'!$F$2:$H$1126,3,FALSE)</f>
        <v>&gt;80</v>
      </c>
      <c r="R2610" s="24">
        <f t="shared" si="105"/>
        <v>0.19000099125162584</v>
      </c>
    </row>
    <row r="2611" spans="13:18">
      <c r="M2611">
        <v>23</v>
      </c>
      <c r="N2611" s="1">
        <v>109</v>
      </c>
      <c r="O2611">
        <f t="shared" si="107"/>
        <v>200000</v>
      </c>
      <c r="P2611" t="str">
        <f t="shared" si="106"/>
        <v>23109200000</v>
      </c>
      <c r="Q2611" t="str">
        <f>VLOOKUP(N2611,'Base rates'!$F$2:$H$1126,3,FALSE)</f>
        <v>&gt;80</v>
      </c>
      <c r="R2611" s="24">
        <f t="shared" si="105"/>
        <v>0.19000099125162584</v>
      </c>
    </row>
    <row r="2612" spans="13:18">
      <c r="M2612">
        <v>23</v>
      </c>
      <c r="N2612" s="1">
        <v>110</v>
      </c>
      <c r="O2612">
        <f t="shared" si="107"/>
        <v>200000</v>
      </c>
      <c r="P2612" t="str">
        <f t="shared" si="106"/>
        <v>23110200000</v>
      </c>
      <c r="Q2612" t="str">
        <f>VLOOKUP(N2612,'Base rates'!$F$2:$H$1126,3,FALSE)</f>
        <v>&gt;80</v>
      </c>
      <c r="R2612" s="24">
        <f t="shared" si="105"/>
        <v>0.19000099125162584</v>
      </c>
    </row>
    <row r="2613" spans="13:18">
      <c r="M2613">
        <v>23</v>
      </c>
      <c r="N2613" s="1">
        <v>111</v>
      </c>
      <c r="O2613">
        <f t="shared" si="107"/>
        <v>200000</v>
      </c>
      <c r="P2613" t="str">
        <f t="shared" si="106"/>
        <v>23111200000</v>
      </c>
      <c r="Q2613" t="str">
        <f>VLOOKUP(N2613,'Base rates'!$F$2:$H$1126,3,FALSE)</f>
        <v>&gt;80</v>
      </c>
      <c r="R2613" s="24">
        <f t="shared" si="105"/>
        <v>0.19000099125162584</v>
      </c>
    </row>
    <row r="2614" spans="13:18">
      <c r="M2614">
        <v>23</v>
      </c>
      <c r="N2614" s="1">
        <v>112</v>
      </c>
      <c r="O2614">
        <f t="shared" si="107"/>
        <v>200000</v>
      </c>
      <c r="P2614" t="str">
        <f t="shared" si="106"/>
        <v>23112200000</v>
      </c>
      <c r="Q2614" t="str">
        <f>VLOOKUP(N2614,'Base rates'!$F$2:$H$1126,3,FALSE)</f>
        <v>&gt;80</v>
      </c>
      <c r="R2614" s="24">
        <f t="shared" si="105"/>
        <v>0.19000099125162584</v>
      </c>
    </row>
    <row r="2615" spans="13:18">
      <c r="M2615">
        <v>23</v>
      </c>
      <c r="N2615" s="1">
        <v>113</v>
      </c>
      <c r="O2615">
        <f t="shared" si="107"/>
        <v>200000</v>
      </c>
      <c r="P2615" t="str">
        <f t="shared" si="106"/>
        <v>23113200000</v>
      </c>
      <c r="Q2615" t="str">
        <f>VLOOKUP(N2615,'Base rates'!$F$2:$H$1126,3,FALSE)</f>
        <v>&gt;80</v>
      </c>
      <c r="R2615" s="24">
        <f t="shared" si="105"/>
        <v>0.19000099125162584</v>
      </c>
    </row>
    <row r="2616" spans="13:18">
      <c r="M2616">
        <v>23</v>
      </c>
      <c r="N2616" s="1">
        <v>114</v>
      </c>
      <c r="O2616">
        <f t="shared" si="107"/>
        <v>200000</v>
      </c>
      <c r="P2616" t="str">
        <f t="shared" si="106"/>
        <v>23114200000</v>
      </c>
      <c r="Q2616" t="str">
        <f>VLOOKUP(N2616,'Base rates'!$F$2:$H$1126,3,FALSE)</f>
        <v>&gt;80</v>
      </c>
      <c r="R2616" s="24">
        <f t="shared" si="105"/>
        <v>0.19000099125162584</v>
      </c>
    </row>
    <row r="2617" spans="13:18">
      <c r="M2617">
        <v>23</v>
      </c>
      <c r="N2617" s="1">
        <v>115</v>
      </c>
      <c r="O2617">
        <f t="shared" si="107"/>
        <v>200000</v>
      </c>
      <c r="P2617" t="str">
        <f t="shared" si="106"/>
        <v>23115200000</v>
      </c>
      <c r="Q2617" t="str">
        <f>VLOOKUP(N2617,'Base rates'!$F$2:$H$1126,3,FALSE)</f>
        <v>&gt;80</v>
      </c>
      <c r="R2617" s="24">
        <f t="shared" si="105"/>
        <v>0.19000099125162584</v>
      </c>
    </row>
    <row r="2618" spans="13:18">
      <c r="M2618">
        <v>23</v>
      </c>
      <c r="N2618" s="1">
        <v>116</v>
      </c>
      <c r="O2618">
        <f t="shared" si="107"/>
        <v>200000</v>
      </c>
      <c r="P2618" t="str">
        <f t="shared" si="106"/>
        <v>23116200000</v>
      </c>
      <c r="Q2618" t="str">
        <f>VLOOKUP(N2618,'Base rates'!$F$2:$H$1126,3,FALSE)</f>
        <v>&gt;80</v>
      </c>
      <c r="R2618" s="24">
        <f t="shared" si="105"/>
        <v>0.19000099125162584</v>
      </c>
    </row>
    <row r="2619" spans="13:18">
      <c r="M2619">
        <v>23</v>
      </c>
      <c r="N2619" s="1">
        <v>117</v>
      </c>
      <c r="O2619">
        <f t="shared" si="107"/>
        <v>200000</v>
      </c>
      <c r="P2619" t="str">
        <f t="shared" si="106"/>
        <v>23117200000</v>
      </c>
      <c r="Q2619" t="str">
        <f>VLOOKUP(N2619,'Base rates'!$F$2:$H$1126,3,FALSE)</f>
        <v>&gt;80</v>
      </c>
      <c r="R2619" s="24">
        <f t="shared" si="105"/>
        <v>0.19000099125162584</v>
      </c>
    </row>
    <row r="2620" spans="13:18">
      <c r="M2620">
        <v>23</v>
      </c>
      <c r="N2620" s="1">
        <v>118</v>
      </c>
      <c r="O2620">
        <f t="shared" si="107"/>
        <v>200000</v>
      </c>
      <c r="P2620" t="str">
        <f t="shared" si="106"/>
        <v>23118200000</v>
      </c>
      <c r="Q2620" t="str">
        <f>VLOOKUP(N2620,'Base rates'!$F$2:$H$1126,3,FALSE)</f>
        <v>&gt;80</v>
      </c>
      <c r="R2620" s="24">
        <f t="shared" si="105"/>
        <v>0.19000099125162584</v>
      </c>
    </row>
    <row r="2621" spans="13:18">
      <c r="M2621">
        <v>23</v>
      </c>
      <c r="N2621" s="1">
        <v>119</v>
      </c>
      <c r="O2621">
        <f t="shared" si="107"/>
        <v>200000</v>
      </c>
      <c r="P2621" t="str">
        <f t="shared" si="106"/>
        <v>23119200000</v>
      </c>
      <c r="Q2621" t="str">
        <f>VLOOKUP(N2621,'Base rates'!$F$2:$H$1126,3,FALSE)</f>
        <v>&gt;80</v>
      </c>
      <c r="R2621" s="24">
        <f t="shared" si="105"/>
        <v>0.19000099125162584</v>
      </c>
    </row>
    <row r="2622" spans="13:18">
      <c r="M2622">
        <v>23</v>
      </c>
      <c r="N2622" s="1">
        <v>120</v>
      </c>
      <c r="O2622">
        <f t="shared" si="107"/>
        <v>200000</v>
      </c>
      <c r="P2622" t="str">
        <f t="shared" si="106"/>
        <v>23120200000</v>
      </c>
      <c r="Q2622" t="str">
        <f>VLOOKUP(N2622,'Base rates'!$F$2:$H$1126,3,FALSE)</f>
        <v>&gt;80</v>
      </c>
      <c r="R2622" s="24">
        <f t="shared" si="105"/>
        <v>0.19000099125162584</v>
      </c>
    </row>
    <row r="2623" spans="13:18">
      <c r="M2623">
        <v>23</v>
      </c>
      <c r="N2623" s="1">
        <v>121</v>
      </c>
      <c r="O2623">
        <f t="shared" si="107"/>
        <v>200000</v>
      </c>
      <c r="P2623" t="str">
        <f t="shared" si="106"/>
        <v>23121200000</v>
      </c>
      <c r="Q2623" t="str">
        <f>VLOOKUP(N2623,'Base rates'!$F$2:$H$1126,3,FALSE)</f>
        <v>&gt;80</v>
      </c>
      <c r="R2623" s="24">
        <f t="shared" si="105"/>
        <v>0.19000099125162584</v>
      </c>
    </row>
    <row r="2624" spans="13:18">
      <c r="M2624">
        <v>23</v>
      </c>
      <c r="N2624" s="1">
        <v>122</v>
      </c>
      <c r="O2624">
        <f t="shared" si="107"/>
        <v>200000</v>
      </c>
      <c r="P2624" t="str">
        <f t="shared" si="106"/>
        <v>23122200000</v>
      </c>
      <c r="Q2624" t="str">
        <f>VLOOKUP(N2624,'Base rates'!$F$2:$H$1126,3,FALSE)</f>
        <v>&gt;80</v>
      </c>
      <c r="R2624" s="24">
        <f t="shared" si="105"/>
        <v>0.19000099125162584</v>
      </c>
    </row>
    <row r="2625" spans="13:18">
      <c r="M2625">
        <v>23</v>
      </c>
      <c r="N2625" s="1">
        <v>123</v>
      </c>
      <c r="O2625">
        <f t="shared" si="107"/>
        <v>200000</v>
      </c>
      <c r="P2625" t="str">
        <f t="shared" si="106"/>
        <v>23123200000</v>
      </c>
      <c r="Q2625" t="str">
        <f>VLOOKUP(N2625,'Base rates'!$F$2:$H$1126,3,FALSE)</f>
        <v>&gt;80</v>
      </c>
      <c r="R2625" s="24">
        <f t="shared" si="105"/>
        <v>0.19000099125162584</v>
      </c>
    </row>
    <row r="2626" spans="13:18">
      <c r="M2626">
        <v>23</v>
      </c>
      <c r="N2626" s="1">
        <v>124</v>
      </c>
      <c r="O2626">
        <f t="shared" si="107"/>
        <v>200000</v>
      </c>
      <c r="P2626" t="str">
        <f t="shared" si="106"/>
        <v>23124200000</v>
      </c>
      <c r="Q2626" t="str">
        <f>VLOOKUP(N2626,'Base rates'!$F$2:$H$1126,3,FALSE)</f>
        <v>&gt;80</v>
      </c>
      <c r="R2626" s="24">
        <f t="shared" si="105"/>
        <v>0.19000099125162584</v>
      </c>
    </row>
    <row r="2627" spans="13:18">
      <c r="M2627">
        <v>23</v>
      </c>
      <c r="N2627" s="1">
        <v>125</v>
      </c>
      <c r="O2627">
        <f t="shared" si="107"/>
        <v>200000</v>
      </c>
      <c r="P2627" t="str">
        <f t="shared" si="106"/>
        <v>23125200000</v>
      </c>
      <c r="Q2627" t="str">
        <f>VLOOKUP(N2627,'Base rates'!$F$2:$H$1126,3,FALSE)</f>
        <v>&gt;80</v>
      </c>
      <c r="R2627" s="24">
        <f t="shared" ref="R2627:R2690" si="108">VLOOKUP(M2627&amp;O2627&amp;Q2627,$W$2:$X$694,2,FALSE)</f>
        <v>0.19000099125162584</v>
      </c>
    </row>
    <row r="2628" spans="13:18">
      <c r="M2628">
        <v>10</v>
      </c>
      <c r="N2628" s="1">
        <v>1</v>
      </c>
      <c r="O2628">
        <f>$O$2627+50000</f>
        <v>250000</v>
      </c>
      <c r="P2628" t="str">
        <f t="shared" ref="P2628:P2691" si="109">M2628&amp;N2628&amp;O2628</f>
        <v>101250000</v>
      </c>
      <c r="Q2628" t="str">
        <f>VLOOKUP(N2628,'Base rates'!$F$2:$H$1126,3,FALSE)</f>
        <v>6-25</v>
      </c>
      <c r="R2628" s="24">
        <f t="shared" si="108"/>
        <v>0</v>
      </c>
    </row>
    <row r="2629" spans="13:18">
      <c r="M2629">
        <v>10</v>
      </c>
      <c r="N2629" s="1">
        <v>2</v>
      </c>
      <c r="O2629">
        <f t="shared" ref="O2629:O2692" si="110">$O$2627+50000</f>
        <v>250000</v>
      </c>
      <c r="P2629" t="str">
        <f t="shared" si="109"/>
        <v>102250000</v>
      </c>
      <c r="Q2629" t="str">
        <f>VLOOKUP(N2629,'Base rates'!$F$2:$H$1126,3,FALSE)</f>
        <v>6-25</v>
      </c>
      <c r="R2629" s="24">
        <f t="shared" si="108"/>
        <v>0</v>
      </c>
    </row>
    <row r="2630" spans="13:18">
      <c r="M2630">
        <v>10</v>
      </c>
      <c r="N2630" s="1">
        <v>3</v>
      </c>
      <c r="O2630">
        <f t="shared" si="110"/>
        <v>250000</v>
      </c>
      <c r="P2630" t="str">
        <f t="shared" si="109"/>
        <v>103250000</v>
      </c>
      <c r="Q2630" t="str">
        <f>VLOOKUP(N2630,'Base rates'!$F$2:$H$1126,3,FALSE)</f>
        <v>6-25</v>
      </c>
      <c r="R2630" s="24">
        <f t="shared" si="108"/>
        <v>0</v>
      </c>
    </row>
    <row r="2631" spans="13:18">
      <c r="M2631">
        <v>10</v>
      </c>
      <c r="N2631" s="1">
        <v>4</v>
      </c>
      <c r="O2631">
        <f t="shared" si="110"/>
        <v>250000</v>
      </c>
      <c r="P2631" t="str">
        <f t="shared" si="109"/>
        <v>104250000</v>
      </c>
      <c r="Q2631" t="str">
        <f>VLOOKUP(N2631,'Base rates'!$F$2:$H$1126,3,FALSE)</f>
        <v>6-25</v>
      </c>
      <c r="R2631" s="24">
        <f t="shared" si="108"/>
        <v>0</v>
      </c>
    </row>
    <row r="2632" spans="13:18">
      <c r="M2632">
        <v>10</v>
      </c>
      <c r="N2632" s="1">
        <v>5</v>
      </c>
      <c r="O2632">
        <f t="shared" si="110"/>
        <v>250000</v>
      </c>
      <c r="P2632" t="str">
        <f t="shared" si="109"/>
        <v>105250000</v>
      </c>
      <c r="Q2632" t="str">
        <f>VLOOKUP(N2632,'Base rates'!$F$2:$H$1126,3,FALSE)</f>
        <v>6-25</v>
      </c>
      <c r="R2632" s="24">
        <f t="shared" si="108"/>
        <v>0</v>
      </c>
    </row>
    <row r="2633" spans="13:18">
      <c r="M2633">
        <v>10</v>
      </c>
      <c r="N2633" s="1">
        <v>6</v>
      </c>
      <c r="O2633">
        <f t="shared" si="110"/>
        <v>250000</v>
      </c>
      <c r="P2633" t="str">
        <f t="shared" si="109"/>
        <v>106250000</v>
      </c>
      <c r="Q2633" t="str">
        <f>VLOOKUP(N2633,'Base rates'!$F$2:$H$1126,3,FALSE)</f>
        <v>6-25</v>
      </c>
      <c r="R2633" s="24">
        <f t="shared" si="108"/>
        <v>0</v>
      </c>
    </row>
    <row r="2634" spans="13:18">
      <c r="M2634">
        <v>10</v>
      </c>
      <c r="N2634" s="1">
        <v>7</v>
      </c>
      <c r="O2634">
        <f t="shared" si="110"/>
        <v>250000</v>
      </c>
      <c r="P2634" t="str">
        <f t="shared" si="109"/>
        <v>107250000</v>
      </c>
      <c r="Q2634" t="str">
        <f>VLOOKUP(N2634,'Base rates'!$F$2:$H$1126,3,FALSE)</f>
        <v>6-25</v>
      </c>
      <c r="R2634" s="24">
        <f t="shared" si="108"/>
        <v>0</v>
      </c>
    </row>
    <row r="2635" spans="13:18">
      <c r="M2635">
        <v>10</v>
      </c>
      <c r="N2635" s="1">
        <v>8</v>
      </c>
      <c r="O2635">
        <f t="shared" si="110"/>
        <v>250000</v>
      </c>
      <c r="P2635" t="str">
        <f t="shared" si="109"/>
        <v>108250000</v>
      </c>
      <c r="Q2635" t="str">
        <f>VLOOKUP(N2635,'Base rates'!$F$2:$H$1126,3,FALSE)</f>
        <v>6-25</v>
      </c>
      <c r="R2635" s="24">
        <f t="shared" si="108"/>
        <v>0</v>
      </c>
    </row>
    <row r="2636" spans="13:18">
      <c r="M2636">
        <v>10</v>
      </c>
      <c r="N2636" s="1">
        <v>9</v>
      </c>
      <c r="O2636">
        <f t="shared" si="110"/>
        <v>250000</v>
      </c>
      <c r="P2636" t="str">
        <f t="shared" si="109"/>
        <v>109250000</v>
      </c>
      <c r="Q2636" t="str">
        <f>VLOOKUP(N2636,'Base rates'!$F$2:$H$1126,3,FALSE)</f>
        <v>6-25</v>
      </c>
      <c r="R2636" s="24">
        <f t="shared" si="108"/>
        <v>0</v>
      </c>
    </row>
    <row r="2637" spans="13:18">
      <c r="M2637">
        <v>10</v>
      </c>
      <c r="N2637" s="1">
        <v>10</v>
      </c>
      <c r="O2637">
        <f t="shared" si="110"/>
        <v>250000</v>
      </c>
      <c r="P2637" t="str">
        <f t="shared" si="109"/>
        <v>1010250000</v>
      </c>
      <c r="Q2637" t="str">
        <f>VLOOKUP(N2637,'Base rates'!$F$2:$H$1126,3,FALSE)</f>
        <v>6-25</v>
      </c>
      <c r="R2637" s="24">
        <f t="shared" si="108"/>
        <v>0</v>
      </c>
    </row>
    <row r="2638" spans="13:18">
      <c r="M2638">
        <v>10</v>
      </c>
      <c r="N2638" s="1">
        <v>11</v>
      </c>
      <c r="O2638">
        <f t="shared" si="110"/>
        <v>250000</v>
      </c>
      <c r="P2638" t="str">
        <f t="shared" si="109"/>
        <v>1011250000</v>
      </c>
      <c r="Q2638" t="str">
        <f>VLOOKUP(N2638,'Base rates'!$F$2:$H$1126,3,FALSE)</f>
        <v>6-25</v>
      </c>
      <c r="R2638" s="24">
        <f t="shared" si="108"/>
        <v>0</v>
      </c>
    </row>
    <row r="2639" spans="13:18">
      <c r="M2639">
        <v>10</v>
      </c>
      <c r="N2639" s="1">
        <v>12</v>
      </c>
      <c r="O2639">
        <f t="shared" si="110"/>
        <v>250000</v>
      </c>
      <c r="P2639" t="str">
        <f t="shared" si="109"/>
        <v>1012250000</v>
      </c>
      <c r="Q2639" t="str">
        <f>VLOOKUP(N2639,'Base rates'!$F$2:$H$1126,3,FALSE)</f>
        <v>6-25</v>
      </c>
      <c r="R2639" s="24">
        <f t="shared" si="108"/>
        <v>0</v>
      </c>
    </row>
    <row r="2640" spans="13:18">
      <c r="M2640">
        <v>10</v>
      </c>
      <c r="N2640" s="1">
        <v>13</v>
      </c>
      <c r="O2640">
        <f t="shared" si="110"/>
        <v>250000</v>
      </c>
      <c r="P2640" t="str">
        <f t="shared" si="109"/>
        <v>1013250000</v>
      </c>
      <c r="Q2640" t="str">
        <f>VLOOKUP(N2640,'Base rates'!$F$2:$H$1126,3,FALSE)</f>
        <v>6-25</v>
      </c>
      <c r="R2640" s="24">
        <f t="shared" si="108"/>
        <v>0</v>
      </c>
    </row>
    <row r="2641" spans="13:18">
      <c r="M2641">
        <v>10</v>
      </c>
      <c r="N2641" s="1">
        <v>14</v>
      </c>
      <c r="O2641">
        <f t="shared" si="110"/>
        <v>250000</v>
      </c>
      <c r="P2641" t="str">
        <f t="shared" si="109"/>
        <v>1014250000</v>
      </c>
      <c r="Q2641" t="str">
        <f>VLOOKUP(N2641,'Base rates'!$F$2:$H$1126,3,FALSE)</f>
        <v>6-25</v>
      </c>
      <c r="R2641" s="24">
        <f t="shared" si="108"/>
        <v>0</v>
      </c>
    </row>
    <row r="2642" spans="13:18">
      <c r="M2642">
        <v>10</v>
      </c>
      <c r="N2642" s="1">
        <v>15</v>
      </c>
      <c r="O2642">
        <f t="shared" si="110"/>
        <v>250000</v>
      </c>
      <c r="P2642" t="str">
        <f t="shared" si="109"/>
        <v>1015250000</v>
      </c>
      <c r="Q2642" t="str">
        <f>VLOOKUP(N2642,'Base rates'!$F$2:$H$1126,3,FALSE)</f>
        <v>6-25</v>
      </c>
      <c r="R2642" s="24">
        <f t="shared" si="108"/>
        <v>0</v>
      </c>
    </row>
    <row r="2643" spans="13:18">
      <c r="M2643">
        <v>10</v>
      </c>
      <c r="N2643" s="1">
        <v>16</v>
      </c>
      <c r="O2643">
        <f t="shared" si="110"/>
        <v>250000</v>
      </c>
      <c r="P2643" t="str">
        <f t="shared" si="109"/>
        <v>1016250000</v>
      </c>
      <c r="Q2643" t="str">
        <f>VLOOKUP(N2643,'Base rates'!$F$2:$H$1126,3,FALSE)</f>
        <v>6-25</v>
      </c>
      <c r="R2643" s="24">
        <f t="shared" si="108"/>
        <v>0</v>
      </c>
    </row>
    <row r="2644" spans="13:18">
      <c r="M2644">
        <v>10</v>
      </c>
      <c r="N2644" s="1">
        <v>17</v>
      </c>
      <c r="O2644">
        <f t="shared" si="110"/>
        <v>250000</v>
      </c>
      <c r="P2644" t="str">
        <f t="shared" si="109"/>
        <v>1017250000</v>
      </c>
      <c r="Q2644" t="str">
        <f>VLOOKUP(N2644,'Base rates'!$F$2:$H$1126,3,FALSE)</f>
        <v>6-25</v>
      </c>
      <c r="R2644" s="24">
        <f t="shared" si="108"/>
        <v>0</v>
      </c>
    </row>
    <row r="2645" spans="13:18">
      <c r="M2645">
        <v>10</v>
      </c>
      <c r="N2645" s="1">
        <v>18</v>
      </c>
      <c r="O2645">
        <f t="shared" si="110"/>
        <v>250000</v>
      </c>
      <c r="P2645" t="str">
        <f t="shared" si="109"/>
        <v>1018250000</v>
      </c>
      <c r="Q2645" t="str">
        <f>VLOOKUP(N2645,'Base rates'!$F$2:$H$1126,3,FALSE)</f>
        <v>6-25</v>
      </c>
      <c r="R2645" s="24">
        <f t="shared" si="108"/>
        <v>0</v>
      </c>
    </row>
    <row r="2646" spans="13:18">
      <c r="M2646">
        <v>10</v>
      </c>
      <c r="N2646" s="1">
        <v>19</v>
      </c>
      <c r="O2646">
        <f t="shared" si="110"/>
        <v>250000</v>
      </c>
      <c r="P2646" t="str">
        <f t="shared" si="109"/>
        <v>1019250000</v>
      </c>
      <c r="Q2646" t="str">
        <f>VLOOKUP(N2646,'Base rates'!$F$2:$H$1126,3,FALSE)</f>
        <v>6-25</v>
      </c>
      <c r="R2646" s="24">
        <f t="shared" si="108"/>
        <v>0</v>
      </c>
    </row>
    <row r="2647" spans="13:18">
      <c r="M2647">
        <v>10</v>
      </c>
      <c r="N2647" s="1">
        <v>20</v>
      </c>
      <c r="O2647">
        <f t="shared" si="110"/>
        <v>250000</v>
      </c>
      <c r="P2647" t="str">
        <f t="shared" si="109"/>
        <v>1020250000</v>
      </c>
      <c r="Q2647" t="str">
        <f>VLOOKUP(N2647,'Base rates'!$F$2:$H$1126,3,FALSE)</f>
        <v>6-25</v>
      </c>
      <c r="R2647" s="24">
        <f t="shared" si="108"/>
        <v>0</v>
      </c>
    </row>
    <row r="2648" spans="13:18">
      <c r="M2648">
        <v>10</v>
      </c>
      <c r="N2648" s="1">
        <v>21</v>
      </c>
      <c r="O2648">
        <f t="shared" si="110"/>
        <v>250000</v>
      </c>
      <c r="P2648" t="str">
        <f t="shared" si="109"/>
        <v>1021250000</v>
      </c>
      <c r="Q2648" t="str">
        <f>VLOOKUP(N2648,'Base rates'!$F$2:$H$1126,3,FALSE)</f>
        <v>6-25</v>
      </c>
      <c r="R2648" s="24">
        <f t="shared" si="108"/>
        <v>0</v>
      </c>
    </row>
    <row r="2649" spans="13:18">
      <c r="M2649">
        <v>10</v>
      </c>
      <c r="N2649" s="1">
        <v>22</v>
      </c>
      <c r="O2649">
        <f t="shared" si="110"/>
        <v>250000</v>
      </c>
      <c r="P2649" t="str">
        <f t="shared" si="109"/>
        <v>1022250000</v>
      </c>
      <c r="Q2649" t="str">
        <f>VLOOKUP(N2649,'Base rates'!$F$2:$H$1126,3,FALSE)</f>
        <v>6-25</v>
      </c>
      <c r="R2649" s="24">
        <f t="shared" si="108"/>
        <v>0</v>
      </c>
    </row>
    <row r="2650" spans="13:18">
      <c r="M2650">
        <v>10</v>
      </c>
      <c r="N2650" s="1">
        <v>23</v>
      </c>
      <c r="O2650">
        <f t="shared" si="110"/>
        <v>250000</v>
      </c>
      <c r="P2650" t="str">
        <f t="shared" si="109"/>
        <v>1023250000</v>
      </c>
      <c r="Q2650" t="str">
        <f>VLOOKUP(N2650,'Base rates'!$F$2:$H$1126,3,FALSE)</f>
        <v>6-25</v>
      </c>
      <c r="R2650" s="24">
        <f t="shared" si="108"/>
        <v>0</v>
      </c>
    </row>
    <row r="2651" spans="13:18">
      <c r="M2651">
        <v>10</v>
      </c>
      <c r="N2651" s="1">
        <v>24</v>
      </c>
      <c r="O2651">
        <f t="shared" si="110"/>
        <v>250000</v>
      </c>
      <c r="P2651" t="str">
        <f t="shared" si="109"/>
        <v>1024250000</v>
      </c>
      <c r="Q2651" t="str">
        <f>VLOOKUP(N2651,'Base rates'!$F$2:$H$1126,3,FALSE)</f>
        <v>6-25</v>
      </c>
      <c r="R2651" s="24">
        <f t="shared" si="108"/>
        <v>0</v>
      </c>
    </row>
    <row r="2652" spans="13:18">
      <c r="M2652">
        <v>10</v>
      </c>
      <c r="N2652" s="1">
        <v>25</v>
      </c>
      <c r="O2652">
        <f t="shared" si="110"/>
        <v>250000</v>
      </c>
      <c r="P2652" t="str">
        <f t="shared" si="109"/>
        <v>1025250000</v>
      </c>
      <c r="Q2652" t="str">
        <f>VLOOKUP(N2652,'Base rates'!$F$2:$H$1126,3,FALSE)</f>
        <v>6-25</v>
      </c>
      <c r="R2652" s="24">
        <f t="shared" si="108"/>
        <v>0</v>
      </c>
    </row>
    <row r="2653" spans="13:18">
      <c r="M2653">
        <v>10</v>
      </c>
      <c r="N2653" s="1">
        <v>26</v>
      </c>
      <c r="O2653">
        <f t="shared" si="110"/>
        <v>250000</v>
      </c>
      <c r="P2653" t="str">
        <f t="shared" si="109"/>
        <v>1026250000</v>
      </c>
      <c r="Q2653" t="str">
        <f>VLOOKUP(N2653,'Base rates'!$F$2:$H$1126,3,FALSE)</f>
        <v>26-35</v>
      </c>
      <c r="R2653" s="24">
        <f t="shared" si="108"/>
        <v>0</v>
      </c>
    </row>
    <row r="2654" spans="13:18">
      <c r="M2654">
        <v>10</v>
      </c>
      <c r="N2654" s="1">
        <v>27</v>
      </c>
      <c r="O2654">
        <f t="shared" si="110"/>
        <v>250000</v>
      </c>
      <c r="P2654" t="str">
        <f t="shared" si="109"/>
        <v>1027250000</v>
      </c>
      <c r="Q2654" t="str">
        <f>VLOOKUP(N2654,'Base rates'!$F$2:$H$1126,3,FALSE)</f>
        <v>26-35</v>
      </c>
      <c r="R2654" s="24">
        <f t="shared" si="108"/>
        <v>0</v>
      </c>
    </row>
    <row r="2655" spans="13:18">
      <c r="M2655">
        <v>10</v>
      </c>
      <c r="N2655" s="1">
        <v>28</v>
      </c>
      <c r="O2655">
        <f t="shared" si="110"/>
        <v>250000</v>
      </c>
      <c r="P2655" t="str">
        <f t="shared" si="109"/>
        <v>1028250000</v>
      </c>
      <c r="Q2655" t="str">
        <f>VLOOKUP(N2655,'Base rates'!$F$2:$H$1126,3,FALSE)</f>
        <v>26-35</v>
      </c>
      <c r="R2655" s="24">
        <f t="shared" si="108"/>
        <v>0</v>
      </c>
    </row>
    <row r="2656" spans="13:18">
      <c r="M2656">
        <v>10</v>
      </c>
      <c r="N2656" s="1">
        <v>29</v>
      </c>
      <c r="O2656">
        <f t="shared" si="110"/>
        <v>250000</v>
      </c>
      <c r="P2656" t="str">
        <f t="shared" si="109"/>
        <v>1029250000</v>
      </c>
      <c r="Q2656" t="str">
        <f>VLOOKUP(N2656,'Base rates'!$F$2:$H$1126,3,FALSE)</f>
        <v>26-35</v>
      </c>
      <c r="R2656" s="24">
        <f t="shared" si="108"/>
        <v>0</v>
      </c>
    </row>
    <row r="2657" spans="13:18">
      <c r="M2657">
        <v>10</v>
      </c>
      <c r="N2657" s="1">
        <v>30</v>
      </c>
      <c r="O2657">
        <f t="shared" si="110"/>
        <v>250000</v>
      </c>
      <c r="P2657" t="str">
        <f t="shared" si="109"/>
        <v>1030250000</v>
      </c>
      <c r="Q2657" t="str">
        <f>VLOOKUP(N2657,'Base rates'!$F$2:$H$1126,3,FALSE)</f>
        <v>26-35</v>
      </c>
      <c r="R2657" s="24">
        <f t="shared" si="108"/>
        <v>0</v>
      </c>
    </row>
    <row r="2658" spans="13:18">
      <c r="M2658">
        <v>10</v>
      </c>
      <c r="N2658" s="1">
        <v>31</v>
      </c>
      <c r="O2658">
        <f t="shared" si="110"/>
        <v>250000</v>
      </c>
      <c r="P2658" t="str">
        <f t="shared" si="109"/>
        <v>1031250000</v>
      </c>
      <c r="Q2658" t="str">
        <f>VLOOKUP(N2658,'Base rates'!$F$2:$H$1126,3,FALSE)</f>
        <v>26-35</v>
      </c>
      <c r="R2658" s="24">
        <f t="shared" si="108"/>
        <v>0</v>
      </c>
    </row>
    <row r="2659" spans="13:18">
      <c r="M2659">
        <v>10</v>
      </c>
      <c r="N2659" s="1">
        <v>32</v>
      </c>
      <c r="O2659">
        <f t="shared" si="110"/>
        <v>250000</v>
      </c>
      <c r="P2659" t="str">
        <f t="shared" si="109"/>
        <v>1032250000</v>
      </c>
      <c r="Q2659" t="str">
        <f>VLOOKUP(N2659,'Base rates'!$F$2:$H$1126,3,FALSE)</f>
        <v>26-35</v>
      </c>
      <c r="R2659" s="24">
        <f t="shared" si="108"/>
        <v>0</v>
      </c>
    </row>
    <row r="2660" spans="13:18">
      <c r="M2660">
        <v>10</v>
      </c>
      <c r="N2660" s="1">
        <v>33</v>
      </c>
      <c r="O2660">
        <f t="shared" si="110"/>
        <v>250000</v>
      </c>
      <c r="P2660" t="str">
        <f t="shared" si="109"/>
        <v>1033250000</v>
      </c>
      <c r="Q2660" t="str">
        <f>VLOOKUP(N2660,'Base rates'!$F$2:$H$1126,3,FALSE)</f>
        <v>26-35</v>
      </c>
      <c r="R2660" s="24">
        <f t="shared" si="108"/>
        <v>0</v>
      </c>
    </row>
    <row r="2661" spans="13:18">
      <c r="M2661">
        <v>10</v>
      </c>
      <c r="N2661" s="1">
        <v>34</v>
      </c>
      <c r="O2661">
        <f t="shared" si="110"/>
        <v>250000</v>
      </c>
      <c r="P2661" t="str">
        <f t="shared" si="109"/>
        <v>1034250000</v>
      </c>
      <c r="Q2661" t="str">
        <f>VLOOKUP(N2661,'Base rates'!$F$2:$H$1126,3,FALSE)</f>
        <v>26-35</v>
      </c>
      <c r="R2661" s="24">
        <f t="shared" si="108"/>
        <v>0</v>
      </c>
    </row>
    <row r="2662" spans="13:18">
      <c r="M2662">
        <v>10</v>
      </c>
      <c r="N2662" s="1">
        <v>35</v>
      </c>
      <c r="O2662">
        <f t="shared" si="110"/>
        <v>250000</v>
      </c>
      <c r="P2662" t="str">
        <f t="shared" si="109"/>
        <v>1035250000</v>
      </c>
      <c r="Q2662" t="str">
        <f>VLOOKUP(N2662,'Base rates'!$F$2:$H$1126,3,FALSE)</f>
        <v>26-35</v>
      </c>
      <c r="R2662" s="24">
        <f t="shared" si="108"/>
        <v>0</v>
      </c>
    </row>
    <row r="2663" spans="13:18">
      <c r="M2663">
        <v>10</v>
      </c>
      <c r="N2663" s="1">
        <v>36</v>
      </c>
      <c r="O2663">
        <f t="shared" si="110"/>
        <v>250000</v>
      </c>
      <c r="P2663" t="str">
        <f t="shared" si="109"/>
        <v>1036250000</v>
      </c>
      <c r="Q2663" t="str">
        <f>VLOOKUP(N2663,'Base rates'!$F$2:$H$1126,3,FALSE)</f>
        <v>36-45</v>
      </c>
      <c r="R2663" s="24">
        <f t="shared" si="108"/>
        <v>0</v>
      </c>
    </row>
    <row r="2664" spans="13:18">
      <c r="M2664">
        <v>10</v>
      </c>
      <c r="N2664" s="1">
        <v>37</v>
      </c>
      <c r="O2664">
        <f t="shared" si="110"/>
        <v>250000</v>
      </c>
      <c r="P2664" t="str">
        <f t="shared" si="109"/>
        <v>1037250000</v>
      </c>
      <c r="Q2664" t="str">
        <f>VLOOKUP(N2664,'Base rates'!$F$2:$H$1126,3,FALSE)</f>
        <v>36-45</v>
      </c>
      <c r="R2664" s="24">
        <f t="shared" si="108"/>
        <v>0</v>
      </c>
    </row>
    <row r="2665" spans="13:18">
      <c r="M2665">
        <v>10</v>
      </c>
      <c r="N2665" s="1">
        <v>38</v>
      </c>
      <c r="O2665">
        <f t="shared" si="110"/>
        <v>250000</v>
      </c>
      <c r="P2665" t="str">
        <f t="shared" si="109"/>
        <v>1038250000</v>
      </c>
      <c r="Q2665" t="str">
        <f>VLOOKUP(N2665,'Base rates'!$F$2:$H$1126,3,FALSE)</f>
        <v>36-45</v>
      </c>
      <c r="R2665" s="24">
        <f t="shared" si="108"/>
        <v>0</v>
      </c>
    </row>
    <row r="2666" spans="13:18">
      <c r="M2666">
        <v>10</v>
      </c>
      <c r="N2666" s="1">
        <v>39</v>
      </c>
      <c r="O2666">
        <f t="shared" si="110"/>
        <v>250000</v>
      </c>
      <c r="P2666" t="str">
        <f t="shared" si="109"/>
        <v>1039250000</v>
      </c>
      <c r="Q2666" t="str">
        <f>VLOOKUP(N2666,'Base rates'!$F$2:$H$1126,3,FALSE)</f>
        <v>36-45</v>
      </c>
      <c r="R2666" s="24">
        <f t="shared" si="108"/>
        <v>0</v>
      </c>
    </row>
    <row r="2667" spans="13:18">
      <c r="M2667">
        <v>10</v>
      </c>
      <c r="N2667" s="1">
        <v>40</v>
      </c>
      <c r="O2667">
        <f t="shared" si="110"/>
        <v>250000</v>
      </c>
      <c r="P2667" t="str">
        <f t="shared" si="109"/>
        <v>1040250000</v>
      </c>
      <c r="Q2667" t="str">
        <f>VLOOKUP(N2667,'Base rates'!$F$2:$H$1126,3,FALSE)</f>
        <v>36-45</v>
      </c>
      <c r="R2667" s="24">
        <f t="shared" si="108"/>
        <v>0</v>
      </c>
    </row>
    <row r="2668" spans="13:18">
      <c r="M2668">
        <v>10</v>
      </c>
      <c r="N2668" s="1">
        <v>41</v>
      </c>
      <c r="O2668">
        <f t="shared" si="110"/>
        <v>250000</v>
      </c>
      <c r="P2668" t="str">
        <f t="shared" si="109"/>
        <v>1041250000</v>
      </c>
      <c r="Q2668" t="str">
        <f>VLOOKUP(N2668,'Base rates'!$F$2:$H$1126,3,FALSE)</f>
        <v>36-45</v>
      </c>
      <c r="R2668" s="24">
        <f t="shared" si="108"/>
        <v>0</v>
      </c>
    </row>
    <row r="2669" spans="13:18">
      <c r="M2669">
        <v>10</v>
      </c>
      <c r="N2669" s="1">
        <v>42</v>
      </c>
      <c r="O2669">
        <f t="shared" si="110"/>
        <v>250000</v>
      </c>
      <c r="P2669" t="str">
        <f t="shared" si="109"/>
        <v>1042250000</v>
      </c>
      <c r="Q2669" t="str">
        <f>VLOOKUP(N2669,'Base rates'!$F$2:$H$1126,3,FALSE)</f>
        <v>36-45</v>
      </c>
      <c r="R2669" s="24">
        <f t="shared" si="108"/>
        <v>0</v>
      </c>
    </row>
    <row r="2670" spans="13:18">
      <c r="M2670">
        <v>10</v>
      </c>
      <c r="N2670" s="1">
        <v>43</v>
      </c>
      <c r="O2670">
        <f t="shared" si="110"/>
        <v>250000</v>
      </c>
      <c r="P2670" t="str">
        <f t="shared" si="109"/>
        <v>1043250000</v>
      </c>
      <c r="Q2670" t="str">
        <f>VLOOKUP(N2670,'Base rates'!$F$2:$H$1126,3,FALSE)</f>
        <v>36-45</v>
      </c>
      <c r="R2670" s="24">
        <f t="shared" si="108"/>
        <v>0</v>
      </c>
    </row>
    <row r="2671" spans="13:18">
      <c r="M2671">
        <v>10</v>
      </c>
      <c r="N2671" s="1">
        <v>44</v>
      </c>
      <c r="O2671">
        <f t="shared" si="110"/>
        <v>250000</v>
      </c>
      <c r="P2671" t="str">
        <f t="shared" si="109"/>
        <v>1044250000</v>
      </c>
      <c r="Q2671" t="str">
        <f>VLOOKUP(N2671,'Base rates'!$F$2:$H$1126,3,FALSE)</f>
        <v>36-45</v>
      </c>
      <c r="R2671" s="24">
        <f t="shared" si="108"/>
        <v>0</v>
      </c>
    </row>
    <row r="2672" spans="13:18">
      <c r="M2672">
        <v>10</v>
      </c>
      <c r="N2672" s="1">
        <v>45</v>
      </c>
      <c r="O2672">
        <f t="shared" si="110"/>
        <v>250000</v>
      </c>
      <c r="P2672" t="str">
        <f t="shared" si="109"/>
        <v>1045250000</v>
      </c>
      <c r="Q2672" t="str">
        <f>VLOOKUP(N2672,'Base rates'!$F$2:$H$1126,3,FALSE)</f>
        <v>36-45</v>
      </c>
      <c r="R2672" s="24">
        <f t="shared" si="108"/>
        <v>0</v>
      </c>
    </row>
    <row r="2673" spans="13:18">
      <c r="M2673">
        <v>10</v>
      </c>
      <c r="N2673" s="1">
        <v>46</v>
      </c>
      <c r="O2673">
        <f t="shared" si="110"/>
        <v>250000</v>
      </c>
      <c r="P2673" t="str">
        <f t="shared" si="109"/>
        <v>1046250000</v>
      </c>
      <c r="Q2673" t="str">
        <f>VLOOKUP(N2673,'Base rates'!$F$2:$H$1126,3,FALSE)</f>
        <v>46-50</v>
      </c>
      <c r="R2673" s="24">
        <f t="shared" si="108"/>
        <v>0</v>
      </c>
    </row>
    <row r="2674" spans="13:18">
      <c r="M2674">
        <v>10</v>
      </c>
      <c r="N2674" s="1">
        <v>47</v>
      </c>
      <c r="O2674">
        <f t="shared" si="110"/>
        <v>250000</v>
      </c>
      <c r="P2674" t="str">
        <f t="shared" si="109"/>
        <v>1047250000</v>
      </c>
      <c r="Q2674" t="str">
        <f>VLOOKUP(N2674,'Base rates'!$F$2:$H$1126,3,FALSE)</f>
        <v>46-50</v>
      </c>
      <c r="R2674" s="24">
        <f t="shared" si="108"/>
        <v>0</v>
      </c>
    </row>
    <row r="2675" spans="13:18">
      <c r="M2675">
        <v>10</v>
      </c>
      <c r="N2675" s="1">
        <v>48</v>
      </c>
      <c r="O2675">
        <f t="shared" si="110"/>
        <v>250000</v>
      </c>
      <c r="P2675" t="str">
        <f t="shared" si="109"/>
        <v>1048250000</v>
      </c>
      <c r="Q2675" t="str">
        <f>VLOOKUP(N2675,'Base rates'!$F$2:$H$1126,3,FALSE)</f>
        <v>46-50</v>
      </c>
      <c r="R2675" s="24">
        <f t="shared" si="108"/>
        <v>0</v>
      </c>
    </row>
    <row r="2676" spans="13:18">
      <c r="M2676">
        <v>10</v>
      </c>
      <c r="N2676" s="1">
        <v>49</v>
      </c>
      <c r="O2676">
        <f t="shared" si="110"/>
        <v>250000</v>
      </c>
      <c r="P2676" t="str">
        <f t="shared" si="109"/>
        <v>1049250000</v>
      </c>
      <c r="Q2676" t="str">
        <f>VLOOKUP(N2676,'Base rates'!$F$2:$H$1126,3,FALSE)</f>
        <v>46-50</v>
      </c>
      <c r="R2676" s="24">
        <f t="shared" si="108"/>
        <v>0</v>
      </c>
    </row>
    <row r="2677" spans="13:18">
      <c r="M2677">
        <v>10</v>
      </c>
      <c r="N2677" s="1">
        <v>50</v>
      </c>
      <c r="O2677">
        <f t="shared" si="110"/>
        <v>250000</v>
      </c>
      <c r="P2677" t="str">
        <f t="shared" si="109"/>
        <v>1050250000</v>
      </c>
      <c r="Q2677" t="str">
        <f>VLOOKUP(N2677,'Base rates'!$F$2:$H$1126,3,FALSE)</f>
        <v>46-50</v>
      </c>
      <c r="R2677" s="24">
        <f t="shared" si="108"/>
        <v>0</v>
      </c>
    </row>
    <row r="2678" spans="13:18">
      <c r="M2678">
        <v>10</v>
      </c>
      <c r="N2678" s="1">
        <v>51</v>
      </c>
      <c r="O2678">
        <f t="shared" si="110"/>
        <v>250000</v>
      </c>
      <c r="P2678" t="str">
        <f t="shared" si="109"/>
        <v>1051250000</v>
      </c>
      <c r="Q2678" t="str">
        <f>VLOOKUP(N2678,'Base rates'!$F$2:$H$1126,3,FALSE)</f>
        <v>51-55</v>
      </c>
      <c r="R2678" s="24">
        <f t="shared" si="108"/>
        <v>0</v>
      </c>
    </row>
    <row r="2679" spans="13:18">
      <c r="M2679">
        <v>10</v>
      </c>
      <c r="N2679" s="1">
        <v>52</v>
      </c>
      <c r="O2679">
        <f t="shared" si="110"/>
        <v>250000</v>
      </c>
      <c r="P2679" t="str">
        <f t="shared" si="109"/>
        <v>1052250000</v>
      </c>
      <c r="Q2679" t="str">
        <f>VLOOKUP(N2679,'Base rates'!$F$2:$H$1126,3,FALSE)</f>
        <v>51-55</v>
      </c>
      <c r="R2679" s="24">
        <f t="shared" si="108"/>
        <v>0</v>
      </c>
    </row>
    <row r="2680" spans="13:18">
      <c r="M2680">
        <v>10</v>
      </c>
      <c r="N2680" s="1">
        <v>53</v>
      </c>
      <c r="O2680">
        <f t="shared" si="110"/>
        <v>250000</v>
      </c>
      <c r="P2680" t="str">
        <f t="shared" si="109"/>
        <v>1053250000</v>
      </c>
      <c r="Q2680" t="str">
        <f>VLOOKUP(N2680,'Base rates'!$F$2:$H$1126,3,FALSE)</f>
        <v>51-55</v>
      </c>
      <c r="R2680" s="24">
        <f t="shared" si="108"/>
        <v>0</v>
      </c>
    </row>
    <row r="2681" spans="13:18">
      <c r="M2681">
        <v>10</v>
      </c>
      <c r="N2681" s="1">
        <v>54</v>
      </c>
      <c r="O2681">
        <f t="shared" si="110"/>
        <v>250000</v>
      </c>
      <c r="P2681" t="str">
        <f t="shared" si="109"/>
        <v>1054250000</v>
      </c>
      <c r="Q2681" t="str">
        <f>VLOOKUP(N2681,'Base rates'!$F$2:$H$1126,3,FALSE)</f>
        <v>51-55</v>
      </c>
      <c r="R2681" s="24">
        <f t="shared" si="108"/>
        <v>0</v>
      </c>
    </row>
    <row r="2682" spans="13:18">
      <c r="M2682">
        <v>10</v>
      </c>
      <c r="N2682" s="1">
        <v>55</v>
      </c>
      <c r="O2682">
        <f t="shared" si="110"/>
        <v>250000</v>
      </c>
      <c r="P2682" t="str">
        <f t="shared" si="109"/>
        <v>1055250000</v>
      </c>
      <c r="Q2682" t="str">
        <f>VLOOKUP(N2682,'Base rates'!$F$2:$H$1126,3,FALSE)</f>
        <v>51-55</v>
      </c>
      <c r="R2682" s="24">
        <f t="shared" si="108"/>
        <v>0</v>
      </c>
    </row>
    <row r="2683" spans="13:18">
      <c r="M2683">
        <v>10</v>
      </c>
      <c r="N2683" s="1">
        <v>56</v>
      </c>
      <c r="O2683">
        <f t="shared" si="110"/>
        <v>250000</v>
      </c>
      <c r="P2683" t="str">
        <f t="shared" si="109"/>
        <v>1056250000</v>
      </c>
      <c r="Q2683" t="str">
        <f>VLOOKUP(N2683,'Base rates'!$F$2:$H$1126,3,FALSE)</f>
        <v>56-60</v>
      </c>
      <c r="R2683" s="24">
        <f t="shared" si="108"/>
        <v>0</v>
      </c>
    </row>
    <row r="2684" spans="13:18">
      <c r="M2684">
        <v>10</v>
      </c>
      <c r="N2684" s="1">
        <v>57</v>
      </c>
      <c r="O2684">
        <f t="shared" si="110"/>
        <v>250000</v>
      </c>
      <c r="P2684" t="str">
        <f t="shared" si="109"/>
        <v>1057250000</v>
      </c>
      <c r="Q2684" t="str">
        <f>VLOOKUP(N2684,'Base rates'!$F$2:$H$1126,3,FALSE)</f>
        <v>56-60</v>
      </c>
      <c r="R2684" s="24">
        <f t="shared" si="108"/>
        <v>0</v>
      </c>
    </row>
    <row r="2685" spans="13:18">
      <c r="M2685">
        <v>10</v>
      </c>
      <c r="N2685" s="1">
        <v>58</v>
      </c>
      <c r="O2685">
        <f t="shared" si="110"/>
        <v>250000</v>
      </c>
      <c r="P2685" t="str">
        <f t="shared" si="109"/>
        <v>1058250000</v>
      </c>
      <c r="Q2685" t="str">
        <f>VLOOKUP(N2685,'Base rates'!$F$2:$H$1126,3,FALSE)</f>
        <v>56-60</v>
      </c>
      <c r="R2685" s="24">
        <f t="shared" si="108"/>
        <v>0</v>
      </c>
    </row>
    <row r="2686" spans="13:18">
      <c r="M2686">
        <v>10</v>
      </c>
      <c r="N2686" s="1">
        <v>59</v>
      </c>
      <c r="O2686">
        <f t="shared" si="110"/>
        <v>250000</v>
      </c>
      <c r="P2686" t="str">
        <f t="shared" si="109"/>
        <v>1059250000</v>
      </c>
      <c r="Q2686" t="str">
        <f>VLOOKUP(N2686,'Base rates'!$F$2:$H$1126,3,FALSE)</f>
        <v>56-60</v>
      </c>
      <c r="R2686" s="24">
        <f t="shared" si="108"/>
        <v>0</v>
      </c>
    </row>
    <row r="2687" spans="13:18">
      <c r="M2687">
        <v>10</v>
      </c>
      <c r="N2687" s="1">
        <v>60</v>
      </c>
      <c r="O2687">
        <f t="shared" si="110"/>
        <v>250000</v>
      </c>
      <c r="P2687" t="str">
        <f t="shared" si="109"/>
        <v>1060250000</v>
      </c>
      <c r="Q2687" t="str">
        <f>VLOOKUP(N2687,'Base rates'!$F$2:$H$1126,3,FALSE)</f>
        <v>56-60</v>
      </c>
      <c r="R2687" s="24">
        <f t="shared" si="108"/>
        <v>0</v>
      </c>
    </row>
    <row r="2688" spans="13:18">
      <c r="M2688">
        <v>10</v>
      </c>
      <c r="N2688" s="1">
        <v>61</v>
      </c>
      <c r="O2688">
        <f t="shared" si="110"/>
        <v>250000</v>
      </c>
      <c r="P2688" t="str">
        <f t="shared" si="109"/>
        <v>1061250000</v>
      </c>
      <c r="Q2688" t="str">
        <f>VLOOKUP(N2688,'Base rates'!$F$2:$H$1126,3,FALSE)</f>
        <v>61-65</v>
      </c>
      <c r="R2688" s="24">
        <f t="shared" si="108"/>
        <v>0</v>
      </c>
    </row>
    <row r="2689" spans="13:18">
      <c r="M2689">
        <v>10</v>
      </c>
      <c r="N2689" s="1">
        <v>62</v>
      </c>
      <c r="O2689">
        <f t="shared" si="110"/>
        <v>250000</v>
      </c>
      <c r="P2689" t="str">
        <f t="shared" si="109"/>
        <v>1062250000</v>
      </c>
      <c r="Q2689" t="str">
        <f>VLOOKUP(N2689,'Base rates'!$F$2:$H$1126,3,FALSE)</f>
        <v>61-65</v>
      </c>
      <c r="R2689" s="24">
        <f t="shared" si="108"/>
        <v>0</v>
      </c>
    </row>
    <row r="2690" spans="13:18">
      <c r="M2690">
        <v>10</v>
      </c>
      <c r="N2690" s="1">
        <v>63</v>
      </c>
      <c r="O2690">
        <f t="shared" si="110"/>
        <v>250000</v>
      </c>
      <c r="P2690" t="str">
        <f t="shared" si="109"/>
        <v>1063250000</v>
      </c>
      <c r="Q2690" t="str">
        <f>VLOOKUP(N2690,'Base rates'!$F$2:$H$1126,3,FALSE)</f>
        <v>61-65</v>
      </c>
      <c r="R2690" s="24">
        <f t="shared" si="108"/>
        <v>0</v>
      </c>
    </row>
    <row r="2691" spans="13:18">
      <c r="M2691">
        <v>10</v>
      </c>
      <c r="N2691" s="1">
        <v>64</v>
      </c>
      <c r="O2691">
        <f t="shared" si="110"/>
        <v>250000</v>
      </c>
      <c r="P2691" t="str">
        <f t="shared" si="109"/>
        <v>1064250000</v>
      </c>
      <c r="Q2691" t="str">
        <f>VLOOKUP(N2691,'Base rates'!$F$2:$H$1126,3,FALSE)</f>
        <v>61-65</v>
      </c>
      <c r="R2691" s="24">
        <f t="shared" ref="R2691:R2754" si="111">VLOOKUP(M2691&amp;O2691&amp;Q2691,$W$2:$X$694,2,FALSE)</f>
        <v>0</v>
      </c>
    </row>
    <row r="2692" spans="13:18">
      <c r="M2692">
        <v>10</v>
      </c>
      <c r="N2692" s="1">
        <v>65</v>
      </c>
      <c r="O2692">
        <f t="shared" si="110"/>
        <v>250000</v>
      </c>
      <c r="P2692" t="str">
        <f t="shared" ref="P2692:P2755" si="112">M2692&amp;N2692&amp;O2692</f>
        <v>1065250000</v>
      </c>
      <c r="Q2692" t="str">
        <f>VLOOKUP(N2692,'Base rates'!$F$2:$H$1126,3,FALSE)</f>
        <v>61-65</v>
      </c>
      <c r="R2692" s="24">
        <f t="shared" si="111"/>
        <v>0</v>
      </c>
    </row>
    <row r="2693" spans="13:18">
      <c r="M2693">
        <v>10</v>
      </c>
      <c r="N2693" s="1">
        <v>66</v>
      </c>
      <c r="O2693">
        <f t="shared" ref="O2693:O2756" si="113">$O$2627+50000</f>
        <v>250000</v>
      </c>
      <c r="P2693" t="str">
        <f t="shared" si="112"/>
        <v>1066250000</v>
      </c>
      <c r="Q2693" t="str">
        <f>VLOOKUP(N2693,'Base rates'!$F$2:$H$1126,3,FALSE)</f>
        <v>66-70</v>
      </c>
      <c r="R2693" s="24">
        <f t="shared" si="111"/>
        <v>0</v>
      </c>
    </row>
    <row r="2694" spans="13:18">
      <c r="M2694">
        <v>10</v>
      </c>
      <c r="N2694" s="1">
        <v>67</v>
      </c>
      <c r="O2694">
        <f t="shared" si="113"/>
        <v>250000</v>
      </c>
      <c r="P2694" t="str">
        <f t="shared" si="112"/>
        <v>1067250000</v>
      </c>
      <c r="Q2694" t="str">
        <f>VLOOKUP(N2694,'Base rates'!$F$2:$H$1126,3,FALSE)</f>
        <v>66-70</v>
      </c>
      <c r="R2694" s="24">
        <f t="shared" si="111"/>
        <v>0</v>
      </c>
    </row>
    <row r="2695" spans="13:18">
      <c r="M2695">
        <v>10</v>
      </c>
      <c r="N2695" s="1">
        <v>68</v>
      </c>
      <c r="O2695">
        <f t="shared" si="113"/>
        <v>250000</v>
      </c>
      <c r="P2695" t="str">
        <f t="shared" si="112"/>
        <v>1068250000</v>
      </c>
      <c r="Q2695" t="str">
        <f>VLOOKUP(N2695,'Base rates'!$F$2:$H$1126,3,FALSE)</f>
        <v>66-70</v>
      </c>
      <c r="R2695" s="24">
        <f t="shared" si="111"/>
        <v>0</v>
      </c>
    </row>
    <row r="2696" spans="13:18">
      <c r="M2696">
        <v>10</v>
      </c>
      <c r="N2696" s="1">
        <v>69</v>
      </c>
      <c r="O2696">
        <f t="shared" si="113"/>
        <v>250000</v>
      </c>
      <c r="P2696" t="str">
        <f t="shared" si="112"/>
        <v>1069250000</v>
      </c>
      <c r="Q2696" t="str">
        <f>VLOOKUP(N2696,'Base rates'!$F$2:$H$1126,3,FALSE)</f>
        <v>66-70</v>
      </c>
      <c r="R2696" s="24">
        <f t="shared" si="111"/>
        <v>0</v>
      </c>
    </row>
    <row r="2697" spans="13:18">
      <c r="M2697">
        <v>10</v>
      </c>
      <c r="N2697" s="1">
        <v>70</v>
      </c>
      <c r="O2697">
        <f t="shared" si="113"/>
        <v>250000</v>
      </c>
      <c r="P2697" t="str">
        <f t="shared" si="112"/>
        <v>1070250000</v>
      </c>
      <c r="Q2697" t="str">
        <f>VLOOKUP(N2697,'Base rates'!$F$2:$H$1126,3,FALSE)</f>
        <v>66-70</v>
      </c>
      <c r="R2697" s="24">
        <f t="shared" si="111"/>
        <v>0</v>
      </c>
    </row>
    <row r="2698" spans="13:18">
      <c r="M2698">
        <v>10</v>
      </c>
      <c r="N2698" s="1">
        <v>71</v>
      </c>
      <c r="O2698">
        <f t="shared" si="113"/>
        <v>250000</v>
      </c>
      <c r="P2698" t="str">
        <f t="shared" si="112"/>
        <v>1071250000</v>
      </c>
      <c r="Q2698" t="str">
        <f>VLOOKUP(N2698,'Base rates'!$F$2:$H$1126,3,FALSE)</f>
        <v>71-75</v>
      </c>
      <c r="R2698" s="24">
        <f t="shared" si="111"/>
        <v>0</v>
      </c>
    </row>
    <row r="2699" spans="13:18">
      <c r="M2699">
        <v>10</v>
      </c>
      <c r="N2699" s="1">
        <v>72</v>
      </c>
      <c r="O2699">
        <f t="shared" si="113"/>
        <v>250000</v>
      </c>
      <c r="P2699" t="str">
        <f t="shared" si="112"/>
        <v>1072250000</v>
      </c>
      <c r="Q2699" t="str">
        <f>VLOOKUP(N2699,'Base rates'!$F$2:$H$1126,3,FALSE)</f>
        <v>71-75</v>
      </c>
      <c r="R2699" s="24">
        <f t="shared" si="111"/>
        <v>0</v>
      </c>
    </row>
    <row r="2700" spans="13:18">
      <c r="M2700">
        <v>10</v>
      </c>
      <c r="N2700" s="1">
        <v>73</v>
      </c>
      <c r="O2700">
        <f t="shared" si="113"/>
        <v>250000</v>
      </c>
      <c r="P2700" t="str">
        <f t="shared" si="112"/>
        <v>1073250000</v>
      </c>
      <c r="Q2700" t="str">
        <f>VLOOKUP(N2700,'Base rates'!$F$2:$H$1126,3,FALSE)</f>
        <v>71-75</v>
      </c>
      <c r="R2700" s="24">
        <f t="shared" si="111"/>
        <v>0</v>
      </c>
    </row>
    <row r="2701" spans="13:18">
      <c r="M2701">
        <v>10</v>
      </c>
      <c r="N2701" s="1">
        <v>74</v>
      </c>
      <c r="O2701">
        <f t="shared" si="113"/>
        <v>250000</v>
      </c>
      <c r="P2701" t="str">
        <f t="shared" si="112"/>
        <v>1074250000</v>
      </c>
      <c r="Q2701" t="str">
        <f>VLOOKUP(N2701,'Base rates'!$F$2:$H$1126,3,FALSE)</f>
        <v>71-75</v>
      </c>
      <c r="R2701" s="24">
        <f t="shared" si="111"/>
        <v>0</v>
      </c>
    </row>
    <row r="2702" spans="13:18">
      <c r="M2702">
        <v>10</v>
      </c>
      <c r="N2702" s="1">
        <v>75</v>
      </c>
      <c r="O2702">
        <f t="shared" si="113"/>
        <v>250000</v>
      </c>
      <c r="P2702" t="str">
        <f t="shared" si="112"/>
        <v>1075250000</v>
      </c>
      <c r="Q2702" t="str">
        <f>VLOOKUP(N2702,'Base rates'!$F$2:$H$1126,3,FALSE)</f>
        <v>71-75</v>
      </c>
      <c r="R2702" s="24">
        <f t="shared" si="111"/>
        <v>0</v>
      </c>
    </row>
    <row r="2703" spans="13:18">
      <c r="M2703">
        <v>10</v>
      </c>
      <c r="N2703" s="1">
        <v>76</v>
      </c>
      <c r="O2703">
        <f t="shared" si="113"/>
        <v>250000</v>
      </c>
      <c r="P2703" t="str">
        <f t="shared" si="112"/>
        <v>1076250000</v>
      </c>
      <c r="Q2703" t="str">
        <f>VLOOKUP(N2703,'Base rates'!$F$2:$H$1126,3,FALSE)</f>
        <v>76-80</v>
      </c>
      <c r="R2703" s="24">
        <f t="shared" si="111"/>
        <v>0</v>
      </c>
    </row>
    <row r="2704" spans="13:18">
      <c r="M2704">
        <v>10</v>
      </c>
      <c r="N2704" s="1">
        <v>77</v>
      </c>
      <c r="O2704">
        <f t="shared" si="113"/>
        <v>250000</v>
      </c>
      <c r="P2704" t="str">
        <f t="shared" si="112"/>
        <v>1077250000</v>
      </c>
      <c r="Q2704" t="str">
        <f>VLOOKUP(N2704,'Base rates'!$F$2:$H$1126,3,FALSE)</f>
        <v>76-80</v>
      </c>
      <c r="R2704" s="24">
        <f t="shared" si="111"/>
        <v>0</v>
      </c>
    </row>
    <row r="2705" spans="13:18">
      <c r="M2705">
        <v>10</v>
      </c>
      <c r="N2705" s="1">
        <v>78</v>
      </c>
      <c r="O2705">
        <f t="shared" si="113"/>
        <v>250000</v>
      </c>
      <c r="P2705" t="str">
        <f t="shared" si="112"/>
        <v>1078250000</v>
      </c>
      <c r="Q2705" t="str">
        <f>VLOOKUP(N2705,'Base rates'!$F$2:$H$1126,3,FALSE)</f>
        <v>76-80</v>
      </c>
      <c r="R2705" s="24">
        <f t="shared" si="111"/>
        <v>0</v>
      </c>
    </row>
    <row r="2706" spans="13:18">
      <c r="M2706">
        <v>10</v>
      </c>
      <c r="N2706" s="1">
        <v>79</v>
      </c>
      <c r="O2706">
        <f t="shared" si="113"/>
        <v>250000</v>
      </c>
      <c r="P2706" t="str">
        <f t="shared" si="112"/>
        <v>1079250000</v>
      </c>
      <c r="Q2706" t="str">
        <f>VLOOKUP(N2706,'Base rates'!$F$2:$H$1126,3,FALSE)</f>
        <v>76-80</v>
      </c>
      <c r="R2706" s="24">
        <f t="shared" si="111"/>
        <v>0</v>
      </c>
    </row>
    <row r="2707" spans="13:18">
      <c r="M2707">
        <v>10</v>
      </c>
      <c r="N2707" s="1">
        <v>80</v>
      </c>
      <c r="O2707">
        <f t="shared" si="113"/>
        <v>250000</v>
      </c>
      <c r="P2707" t="str">
        <f t="shared" si="112"/>
        <v>1080250000</v>
      </c>
      <c r="Q2707" t="str">
        <f>VLOOKUP(N2707,'Base rates'!$F$2:$H$1126,3,FALSE)</f>
        <v>76-80</v>
      </c>
      <c r="R2707" s="24">
        <f t="shared" si="111"/>
        <v>0</v>
      </c>
    </row>
    <row r="2708" spans="13:18">
      <c r="M2708">
        <v>10</v>
      </c>
      <c r="N2708" s="1">
        <v>81</v>
      </c>
      <c r="O2708">
        <f t="shared" si="113"/>
        <v>250000</v>
      </c>
      <c r="P2708" t="str">
        <f t="shared" si="112"/>
        <v>1081250000</v>
      </c>
      <c r="Q2708" t="str">
        <f>VLOOKUP(N2708,'Base rates'!$F$2:$H$1126,3,FALSE)</f>
        <v>&gt;80</v>
      </c>
      <c r="R2708" s="24">
        <f t="shared" si="111"/>
        <v>0</v>
      </c>
    </row>
    <row r="2709" spans="13:18">
      <c r="M2709">
        <v>10</v>
      </c>
      <c r="N2709" s="1">
        <v>82</v>
      </c>
      <c r="O2709">
        <f t="shared" si="113"/>
        <v>250000</v>
      </c>
      <c r="P2709" t="str">
        <f t="shared" si="112"/>
        <v>1082250000</v>
      </c>
      <c r="Q2709" t="str">
        <f>VLOOKUP(N2709,'Base rates'!$F$2:$H$1126,3,FALSE)</f>
        <v>&gt;80</v>
      </c>
      <c r="R2709" s="24">
        <f t="shared" si="111"/>
        <v>0</v>
      </c>
    </row>
    <row r="2710" spans="13:18">
      <c r="M2710">
        <v>10</v>
      </c>
      <c r="N2710" s="1">
        <v>83</v>
      </c>
      <c r="O2710">
        <f t="shared" si="113"/>
        <v>250000</v>
      </c>
      <c r="P2710" t="str">
        <f t="shared" si="112"/>
        <v>1083250000</v>
      </c>
      <c r="Q2710" t="str">
        <f>VLOOKUP(N2710,'Base rates'!$F$2:$H$1126,3,FALSE)</f>
        <v>&gt;80</v>
      </c>
      <c r="R2710" s="24">
        <f t="shared" si="111"/>
        <v>0</v>
      </c>
    </row>
    <row r="2711" spans="13:18">
      <c r="M2711">
        <v>10</v>
      </c>
      <c r="N2711" s="1">
        <v>84</v>
      </c>
      <c r="O2711">
        <f t="shared" si="113"/>
        <v>250000</v>
      </c>
      <c r="P2711" t="str">
        <f t="shared" si="112"/>
        <v>1084250000</v>
      </c>
      <c r="Q2711" t="str">
        <f>VLOOKUP(N2711,'Base rates'!$F$2:$H$1126,3,FALSE)</f>
        <v>&gt;80</v>
      </c>
      <c r="R2711" s="24">
        <f t="shared" si="111"/>
        <v>0</v>
      </c>
    </row>
    <row r="2712" spans="13:18">
      <c r="M2712">
        <v>10</v>
      </c>
      <c r="N2712" s="1">
        <v>85</v>
      </c>
      <c r="O2712">
        <f t="shared" si="113"/>
        <v>250000</v>
      </c>
      <c r="P2712" t="str">
        <f t="shared" si="112"/>
        <v>1085250000</v>
      </c>
      <c r="Q2712" t="str">
        <f>VLOOKUP(N2712,'Base rates'!$F$2:$H$1126,3,FALSE)</f>
        <v>&gt;80</v>
      </c>
      <c r="R2712" s="24">
        <f t="shared" si="111"/>
        <v>0</v>
      </c>
    </row>
    <row r="2713" spans="13:18">
      <c r="M2713">
        <v>10</v>
      </c>
      <c r="N2713" s="1">
        <v>86</v>
      </c>
      <c r="O2713">
        <f t="shared" si="113"/>
        <v>250000</v>
      </c>
      <c r="P2713" t="str">
        <f t="shared" si="112"/>
        <v>1086250000</v>
      </c>
      <c r="Q2713" t="str">
        <f>VLOOKUP(N2713,'Base rates'!$F$2:$H$1126,3,FALSE)</f>
        <v>&gt;80</v>
      </c>
      <c r="R2713" s="24">
        <f t="shared" si="111"/>
        <v>0</v>
      </c>
    </row>
    <row r="2714" spans="13:18">
      <c r="M2714">
        <v>10</v>
      </c>
      <c r="N2714" s="1">
        <v>87</v>
      </c>
      <c r="O2714">
        <f t="shared" si="113"/>
        <v>250000</v>
      </c>
      <c r="P2714" t="str">
        <f t="shared" si="112"/>
        <v>1087250000</v>
      </c>
      <c r="Q2714" t="str">
        <f>VLOOKUP(N2714,'Base rates'!$F$2:$H$1126,3,FALSE)</f>
        <v>&gt;80</v>
      </c>
      <c r="R2714" s="24">
        <f t="shared" si="111"/>
        <v>0</v>
      </c>
    </row>
    <row r="2715" spans="13:18">
      <c r="M2715">
        <v>10</v>
      </c>
      <c r="N2715" s="1">
        <v>88</v>
      </c>
      <c r="O2715">
        <f t="shared" si="113"/>
        <v>250000</v>
      </c>
      <c r="P2715" t="str">
        <f t="shared" si="112"/>
        <v>1088250000</v>
      </c>
      <c r="Q2715" t="str">
        <f>VLOOKUP(N2715,'Base rates'!$F$2:$H$1126,3,FALSE)</f>
        <v>&gt;80</v>
      </c>
      <c r="R2715" s="24">
        <f t="shared" si="111"/>
        <v>0</v>
      </c>
    </row>
    <row r="2716" spans="13:18">
      <c r="M2716">
        <v>10</v>
      </c>
      <c r="N2716" s="1">
        <v>89</v>
      </c>
      <c r="O2716">
        <f t="shared" si="113"/>
        <v>250000</v>
      </c>
      <c r="P2716" t="str">
        <f t="shared" si="112"/>
        <v>1089250000</v>
      </c>
      <c r="Q2716" t="str">
        <f>VLOOKUP(N2716,'Base rates'!$F$2:$H$1126,3,FALSE)</f>
        <v>&gt;80</v>
      </c>
      <c r="R2716" s="24">
        <f t="shared" si="111"/>
        <v>0</v>
      </c>
    </row>
    <row r="2717" spans="13:18">
      <c r="M2717">
        <v>10</v>
      </c>
      <c r="N2717" s="1">
        <v>90</v>
      </c>
      <c r="O2717">
        <f t="shared" si="113"/>
        <v>250000</v>
      </c>
      <c r="P2717" t="str">
        <f t="shared" si="112"/>
        <v>1090250000</v>
      </c>
      <c r="Q2717" t="str">
        <f>VLOOKUP(N2717,'Base rates'!$F$2:$H$1126,3,FALSE)</f>
        <v>&gt;80</v>
      </c>
      <c r="R2717" s="24">
        <f t="shared" si="111"/>
        <v>0</v>
      </c>
    </row>
    <row r="2718" spans="13:18">
      <c r="M2718">
        <v>10</v>
      </c>
      <c r="N2718" s="1">
        <v>91</v>
      </c>
      <c r="O2718">
        <f t="shared" si="113"/>
        <v>250000</v>
      </c>
      <c r="P2718" t="str">
        <f t="shared" si="112"/>
        <v>1091250000</v>
      </c>
      <c r="Q2718" t="str">
        <f>VLOOKUP(N2718,'Base rates'!$F$2:$H$1126,3,FALSE)</f>
        <v>&gt;80</v>
      </c>
      <c r="R2718" s="24">
        <f t="shared" si="111"/>
        <v>0</v>
      </c>
    </row>
    <row r="2719" spans="13:18">
      <c r="M2719">
        <v>10</v>
      </c>
      <c r="N2719" s="1">
        <v>92</v>
      </c>
      <c r="O2719">
        <f t="shared" si="113"/>
        <v>250000</v>
      </c>
      <c r="P2719" t="str">
        <f t="shared" si="112"/>
        <v>1092250000</v>
      </c>
      <c r="Q2719" t="str">
        <f>VLOOKUP(N2719,'Base rates'!$F$2:$H$1126,3,FALSE)</f>
        <v>&gt;80</v>
      </c>
      <c r="R2719" s="24">
        <f t="shared" si="111"/>
        <v>0</v>
      </c>
    </row>
    <row r="2720" spans="13:18">
      <c r="M2720">
        <v>10</v>
      </c>
      <c r="N2720" s="1">
        <v>93</v>
      </c>
      <c r="O2720">
        <f t="shared" si="113"/>
        <v>250000</v>
      </c>
      <c r="P2720" t="str">
        <f t="shared" si="112"/>
        <v>1093250000</v>
      </c>
      <c r="Q2720" t="str">
        <f>VLOOKUP(N2720,'Base rates'!$F$2:$H$1126,3,FALSE)</f>
        <v>&gt;80</v>
      </c>
      <c r="R2720" s="24">
        <f t="shared" si="111"/>
        <v>0</v>
      </c>
    </row>
    <row r="2721" spans="13:18">
      <c r="M2721">
        <v>10</v>
      </c>
      <c r="N2721" s="1">
        <v>94</v>
      </c>
      <c r="O2721">
        <f t="shared" si="113"/>
        <v>250000</v>
      </c>
      <c r="P2721" t="str">
        <f t="shared" si="112"/>
        <v>1094250000</v>
      </c>
      <c r="Q2721" t="str">
        <f>VLOOKUP(N2721,'Base rates'!$F$2:$H$1126,3,FALSE)</f>
        <v>&gt;80</v>
      </c>
      <c r="R2721" s="24">
        <f t="shared" si="111"/>
        <v>0</v>
      </c>
    </row>
    <row r="2722" spans="13:18">
      <c r="M2722">
        <v>10</v>
      </c>
      <c r="N2722" s="1">
        <v>95</v>
      </c>
      <c r="O2722">
        <f t="shared" si="113"/>
        <v>250000</v>
      </c>
      <c r="P2722" t="str">
        <f t="shared" si="112"/>
        <v>1095250000</v>
      </c>
      <c r="Q2722" t="str">
        <f>VLOOKUP(N2722,'Base rates'!$F$2:$H$1126,3,FALSE)</f>
        <v>&gt;80</v>
      </c>
      <c r="R2722" s="24">
        <f t="shared" si="111"/>
        <v>0</v>
      </c>
    </row>
    <row r="2723" spans="13:18">
      <c r="M2723">
        <v>10</v>
      </c>
      <c r="N2723" s="1">
        <v>96</v>
      </c>
      <c r="O2723">
        <f t="shared" si="113"/>
        <v>250000</v>
      </c>
      <c r="P2723" t="str">
        <f t="shared" si="112"/>
        <v>1096250000</v>
      </c>
      <c r="Q2723" t="str">
        <f>VLOOKUP(N2723,'Base rates'!$F$2:$H$1126,3,FALSE)</f>
        <v>&gt;80</v>
      </c>
      <c r="R2723" s="24">
        <f t="shared" si="111"/>
        <v>0</v>
      </c>
    </row>
    <row r="2724" spans="13:18">
      <c r="M2724">
        <v>10</v>
      </c>
      <c r="N2724" s="1">
        <v>97</v>
      </c>
      <c r="O2724">
        <f t="shared" si="113"/>
        <v>250000</v>
      </c>
      <c r="P2724" t="str">
        <f t="shared" si="112"/>
        <v>1097250000</v>
      </c>
      <c r="Q2724" t="str">
        <f>VLOOKUP(N2724,'Base rates'!$F$2:$H$1126,3,FALSE)</f>
        <v>&gt;80</v>
      </c>
      <c r="R2724" s="24">
        <f t="shared" si="111"/>
        <v>0</v>
      </c>
    </row>
    <row r="2725" spans="13:18">
      <c r="M2725">
        <v>10</v>
      </c>
      <c r="N2725" s="1">
        <v>98</v>
      </c>
      <c r="O2725">
        <f t="shared" si="113"/>
        <v>250000</v>
      </c>
      <c r="P2725" t="str">
        <f t="shared" si="112"/>
        <v>1098250000</v>
      </c>
      <c r="Q2725" t="str">
        <f>VLOOKUP(N2725,'Base rates'!$F$2:$H$1126,3,FALSE)</f>
        <v>&gt;80</v>
      </c>
      <c r="R2725" s="24">
        <f t="shared" si="111"/>
        <v>0</v>
      </c>
    </row>
    <row r="2726" spans="13:18">
      <c r="M2726">
        <v>10</v>
      </c>
      <c r="N2726" s="1">
        <v>99</v>
      </c>
      <c r="O2726">
        <f t="shared" si="113"/>
        <v>250000</v>
      </c>
      <c r="P2726" t="str">
        <f t="shared" si="112"/>
        <v>1099250000</v>
      </c>
      <c r="Q2726" t="str">
        <f>VLOOKUP(N2726,'Base rates'!$F$2:$H$1126,3,FALSE)</f>
        <v>&gt;80</v>
      </c>
      <c r="R2726" s="24">
        <f t="shared" si="111"/>
        <v>0</v>
      </c>
    </row>
    <row r="2727" spans="13:18">
      <c r="M2727">
        <v>10</v>
      </c>
      <c r="N2727" s="1">
        <v>100</v>
      </c>
      <c r="O2727">
        <f t="shared" si="113"/>
        <v>250000</v>
      </c>
      <c r="P2727" t="str">
        <f t="shared" si="112"/>
        <v>10100250000</v>
      </c>
      <c r="Q2727" t="str">
        <f>VLOOKUP(N2727,'Base rates'!$F$2:$H$1126,3,FALSE)</f>
        <v>&gt;80</v>
      </c>
      <c r="R2727" s="24">
        <f t="shared" si="111"/>
        <v>0</v>
      </c>
    </row>
    <row r="2728" spans="13:18">
      <c r="M2728">
        <v>10</v>
      </c>
      <c r="N2728" s="1">
        <v>101</v>
      </c>
      <c r="O2728">
        <f t="shared" si="113"/>
        <v>250000</v>
      </c>
      <c r="P2728" t="str">
        <f t="shared" si="112"/>
        <v>10101250000</v>
      </c>
      <c r="Q2728" t="str">
        <f>VLOOKUP(N2728,'Base rates'!$F$2:$H$1126,3,FALSE)</f>
        <v>&gt;80</v>
      </c>
      <c r="R2728" s="24">
        <f t="shared" si="111"/>
        <v>0</v>
      </c>
    </row>
    <row r="2729" spans="13:18">
      <c r="M2729">
        <v>10</v>
      </c>
      <c r="N2729" s="1">
        <v>102</v>
      </c>
      <c r="O2729">
        <f t="shared" si="113"/>
        <v>250000</v>
      </c>
      <c r="P2729" t="str">
        <f t="shared" si="112"/>
        <v>10102250000</v>
      </c>
      <c r="Q2729" t="str">
        <f>VLOOKUP(N2729,'Base rates'!$F$2:$H$1126,3,FALSE)</f>
        <v>&gt;80</v>
      </c>
      <c r="R2729" s="24">
        <f t="shared" si="111"/>
        <v>0</v>
      </c>
    </row>
    <row r="2730" spans="13:18">
      <c r="M2730">
        <v>10</v>
      </c>
      <c r="N2730" s="1">
        <v>103</v>
      </c>
      <c r="O2730">
        <f t="shared" si="113"/>
        <v>250000</v>
      </c>
      <c r="P2730" t="str">
        <f t="shared" si="112"/>
        <v>10103250000</v>
      </c>
      <c r="Q2730" t="str">
        <f>VLOOKUP(N2730,'Base rates'!$F$2:$H$1126,3,FALSE)</f>
        <v>&gt;80</v>
      </c>
      <c r="R2730" s="24">
        <f t="shared" si="111"/>
        <v>0</v>
      </c>
    </row>
    <row r="2731" spans="13:18">
      <c r="M2731">
        <v>10</v>
      </c>
      <c r="N2731" s="1">
        <v>104</v>
      </c>
      <c r="O2731">
        <f t="shared" si="113"/>
        <v>250000</v>
      </c>
      <c r="P2731" t="str">
        <f t="shared" si="112"/>
        <v>10104250000</v>
      </c>
      <c r="Q2731" t="str">
        <f>VLOOKUP(N2731,'Base rates'!$F$2:$H$1126,3,FALSE)</f>
        <v>&gt;80</v>
      </c>
      <c r="R2731" s="24">
        <f t="shared" si="111"/>
        <v>0</v>
      </c>
    </row>
    <row r="2732" spans="13:18">
      <c r="M2732">
        <v>10</v>
      </c>
      <c r="N2732" s="1">
        <v>105</v>
      </c>
      <c r="O2732">
        <f t="shared" si="113"/>
        <v>250000</v>
      </c>
      <c r="P2732" t="str">
        <f t="shared" si="112"/>
        <v>10105250000</v>
      </c>
      <c r="Q2732" t="str">
        <f>VLOOKUP(N2732,'Base rates'!$F$2:$H$1126,3,FALSE)</f>
        <v>&gt;80</v>
      </c>
      <c r="R2732" s="24">
        <f t="shared" si="111"/>
        <v>0</v>
      </c>
    </row>
    <row r="2733" spans="13:18">
      <c r="M2733">
        <v>10</v>
      </c>
      <c r="N2733" s="1">
        <v>106</v>
      </c>
      <c r="O2733">
        <f t="shared" si="113"/>
        <v>250000</v>
      </c>
      <c r="P2733" t="str">
        <f t="shared" si="112"/>
        <v>10106250000</v>
      </c>
      <c r="Q2733" t="str">
        <f>VLOOKUP(N2733,'Base rates'!$F$2:$H$1126,3,FALSE)</f>
        <v>&gt;80</v>
      </c>
      <c r="R2733" s="24">
        <f t="shared" si="111"/>
        <v>0</v>
      </c>
    </row>
    <row r="2734" spans="13:18">
      <c r="M2734">
        <v>10</v>
      </c>
      <c r="N2734" s="1">
        <v>107</v>
      </c>
      <c r="O2734">
        <f t="shared" si="113"/>
        <v>250000</v>
      </c>
      <c r="P2734" t="str">
        <f t="shared" si="112"/>
        <v>10107250000</v>
      </c>
      <c r="Q2734" t="str">
        <f>VLOOKUP(N2734,'Base rates'!$F$2:$H$1126,3,FALSE)</f>
        <v>&gt;80</v>
      </c>
      <c r="R2734" s="24">
        <f t="shared" si="111"/>
        <v>0</v>
      </c>
    </row>
    <row r="2735" spans="13:18">
      <c r="M2735">
        <v>10</v>
      </c>
      <c r="N2735" s="1">
        <v>108</v>
      </c>
      <c r="O2735">
        <f t="shared" si="113"/>
        <v>250000</v>
      </c>
      <c r="P2735" t="str">
        <f t="shared" si="112"/>
        <v>10108250000</v>
      </c>
      <c r="Q2735" t="str">
        <f>VLOOKUP(N2735,'Base rates'!$F$2:$H$1126,3,FALSE)</f>
        <v>&gt;80</v>
      </c>
      <c r="R2735" s="24">
        <f t="shared" si="111"/>
        <v>0</v>
      </c>
    </row>
    <row r="2736" spans="13:18">
      <c r="M2736">
        <v>10</v>
      </c>
      <c r="N2736" s="1">
        <v>109</v>
      </c>
      <c r="O2736">
        <f t="shared" si="113"/>
        <v>250000</v>
      </c>
      <c r="P2736" t="str">
        <f t="shared" si="112"/>
        <v>10109250000</v>
      </c>
      <c r="Q2736" t="str">
        <f>VLOOKUP(N2736,'Base rates'!$F$2:$H$1126,3,FALSE)</f>
        <v>&gt;80</v>
      </c>
      <c r="R2736" s="24">
        <f t="shared" si="111"/>
        <v>0</v>
      </c>
    </row>
    <row r="2737" spans="13:18">
      <c r="M2737">
        <v>10</v>
      </c>
      <c r="N2737" s="1">
        <v>110</v>
      </c>
      <c r="O2737">
        <f t="shared" si="113"/>
        <v>250000</v>
      </c>
      <c r="P2737" t="str">
        <f t="shared" si="112"/>
        <v>10110250000</v>
      </c>
      <c r="Q2737" t="str">
        <f>VLOOKUP(N2737,'Base rates'!$F$2:$H$1126,3,FALSE)</f>
        <v>&gt;80</v>
      </c>
      <c r="R2737" s="24">
        <f t="shared" si="111"/>
        <v>0</v>
      </c>
    </row>
    <row r="2738" spans="13:18">
      <c r="M2738">
        <v>10</v>
      </c>
      <c r="N2738" s="1">
        <v>111</v>
      </c>
      <c r="O2738">
        <f t="shared" si="113"/>
        <v>250000</v>
      </c>
      <c r="P2738" t="str">
        <f t="shared" si="112"/>
        <v>10111250000</v>
      </c>
      <c r="Q2738" t="str">
        <f>VLOOKUP(N2738,'Base rates'!$F$2:$H$1126,3,FALSE)</f>
        <v>&gt;80</v>
      </c>
      <c r="R2738" s="24">
        <f t="shared" si="111"/>
        <v>0</v>
      </c>
    </row>
    <row r="2739" spans="13:18">
      <c r="M2739">
        <v>10</v>
      </c>
      <c r="N2739" s="1">
        <v>112</v>
      </c>
      <c r="O2739">
        <f t="shared" si="113"/>
        <v>250000</v>
      </c>
      <c r="P2739" t="str">
        <f t="shared" si="112"/>
        <v>10112250000</v>
      </c>
      <c r="Q2739" t="str">
        <f>VLOOKUP(N2739,'Base rates'!$F$2:$H$1126,3,FALSE)</f>
        <v>&gt;80</v>
      </c>
      <c r="R2739" s="24">
        <f t="shared" si="111"/>
        <v>0</v>
      </c>
    </row>
    <row r="2740" spans="13:18">
      <c r="M2740">
        <v>10</v>
      </c>
      <c r="N2740" s="1">
        <v>113</v>
      </c>
      <c r="O2740">
        <f t="shared" si="113"/>
        <v>250000</v>
      </c>
      <c r="P2740" t="str">
        <f t="shared" si="112"/>
        <v>10113250000</v>
      </c>
      <c r="Q2740" t="str">
        <f>VLOOKUP(N2740,'Base rates'!$F$2:$H$1126,3,FALSE)</f>
        <v>&gt;80</v>
      </c>
      <c r="R2740" s="24">
        <f t="shared" si="111"/>
        <v>0</v>
      </c>
    </row>
    <row r="2741" spans="13:18">
      <c r="M2741">
        <v>10</v>
      </c>
      <c r="N2741" s="1">
        <v>114</v>
      </c>
      <c r="O2741">
        <f t="shared" si="113"/>
        <v>250000</v>
      </c>
      <c r="P2741" t="str">
        <f t="shared" si="112"/>
        <v>10114250000</v>
      </c>
      <c r="Q2741" t="str">
        <f>VLOOKUP(N2741,'Base rates'!$F$2:$H$1126,3,FALSE)</f>
        <v>&gt;80</v>
      </c>
      <c r="R2741" s="24">
        <f t="shared" si="111"/>
        <v>0</v>
      </c>
    </row>
    <row r="2742" spans="13:18">
      <c r="M2742">
        <v>10</v>
      </c>
      <c r="N2742" s="1">
        <v>115</v>
      </c>
      <c r="O2742">
        <f t="shared" si="113"/>
        <v>250000</v>
      </c>
      <c r="P2742" t="str">
        <f t="shared" si="112"/>
        <v>10115250000</v>
      </c>
      <c r="Q2742" t="str">
        <f>VLOOKUP(N2742,'Base rates'!$F$2:$H$1126,3,FALSE)</f>
        <v>&gt;80</v>
      </c>
      <c r="R2742" s="24">
        <f t="shared" si="111"/>
        <v>0</v>
      </c>
    </row>
    <row r="2743" spans="13:18">
      <c r="M2743">
        <v>10</v>
      </c>
      <c r="N2743" s="1">
        <v>116</v>
      </c>
      <c r="O2743">
        <f t="shared" si="113"/>
        <v>250000</v>
      </c>
      <c r="P2743" t="str">
        <f t="shared" si="112"/>
        <v>10116250000</v>
      </c>
      <c r="Q2743" t="str">
        <f>VLOOKUP(N2743,'Base rates'!$F$2:$H$1126,3,FALSE)</f>
        <v>&gt;80</v>
      </c>
      <c r="R2743" s="24">
        <f t="shared" si="111"/>
        <v>0</v>
      </c>
    </row>
    <row r="2744" spans="13:18">
      <c r="M2744">
        <v>10</v>
      </c>
      <c r="N2744" s="1">
        <v>117</v>
      </c>
      <c r="O2744">
        <f t="shared" si="113"/>
        <v>250000</v>
      </c>
      <c r="P2744" t="str">
        <f t="shared" si="112"/>
        <v>10117250000</v>
      </c>
      <c r="Q2744" t="str">
        <f>VLOOKUP(N2744,'Base rates'!$F$2:$H$1126,3,FALSE)</f>
        <v>&gt;80</v>
      </c>
      <c r="R2744" s="24">
        <f t="shared" si="111"/>
        <v>0</v>
      </c>
    </row>
    <row r="2745" spans="13:18">
      <c r="M2745">
        <v>10</v>
      </c>
      <c r="N2745" s="1">
        <v>118</v>
      </c>
      <c r="O2745">
        <f t="shared" si="113"/>
        <v>250000</v>
      </c>
      <c r="P2745" t="str">
        <f t="shared" si="112"/>
        <v>10118250000</v>
      </c>
      <c r="Q2745" t="str">
        <f>VLOOKUP(N2745,'Base rates'!$F$2:$H$1126,3,FALSE)</f>
        <v>&gt;80</v>
      </c>
      <c r="R2745" s="24">
        <f t="shared" si="111"/>
        <v>0</v>
      </c>
    </row>
    <row r="2746" spans="13:18">
      <c r="M2746">
        <v>10</v>
      </c>
      <c r="N2746" s="1">
        <v>119</v>
      </c>
      <c r="O2746">
        <f t="shared" si="113"/>
        <v>250000</v>
      </c>
      <c r="P2746" t="str">
        <f t="shared" si="112"/>
        <v>10119250000</v>
      </c>
      <c r="Q2746" t="str">
        <f>VLOOKUP(N2746,'Base rates'!$F$2:$H$1126,3,FALSE)</f>
        <v>&gt;80</v>
      </c>
      <c r="R2746" s="24">
        <f t="shared" si="111"/>
        <v>0</v>
      </c>
    </row>
    <row r="2747" spans="13:18">
      <c r="M2747">
        <v>10</v>
      </c>
      <c r="N2747" s="1">
        <v>120</v>
      </c>
      <c r="O2747">
        <f t="shared" si="113"/>
        <v>250000</v>
      </c>
      <c r="P2747" t="str">
        <f t="shared" si="112"/>
        <v>10120250000</v>
      </c>
      <c r="Q2747" t="str">
        <f>VLOOKUP(N2747,'Base rates'!$F$2:$H$1126,3,FALSE)</f>
        <v>&gt;80</v>
      </c>
      <c r="R2747" s="24">
        <f t="shared" si="111"/>
        <v>0</v>
      </c>
    </row>
    <row r="2748" spans="13:18">
      <c r="M2748">
        <v>10</v>
      </c>
      <c r="N2748" s="1">
        <v>121</v>
      </c>
      <c r="O2748">
        <f t="shared" si="113"/>
        <v>250000</v>
      </c>
      <c r="P2748" t="str">
        <f t="shared" si="112"/>
        <v>10121250000</v>
      </c>
      <c r="Q2748" t="str">
        <f>VLOOKUP(N2748,'Base rates'!$F$2:$H$1126,3,FALSE)</f>
        <v>&gt;80</v>
      </c>
      <c r="R2748" s="24">
        <f t="shared" si="111"/>
        <v>0</v>
      </c>
    </row>
    <row r="2749" spans="13:18">
      <c r="M2749">
        <v>10</v>
      </c>
      <c r="N2749" s="1">
        <v>122</v>
      </c>
      <c r="O2749">
        <f t="shared" si="113"/>
        <v>250000</v>
      </c>
      <c r="P2749" t="str">
        <f t="shared" si="112"/>
        <v>10122250000</v>
      </c>
      <c r="Q2749" t="str">
        <f>VLOOKUP(N2749,'Base rates'!$F$2:$H$1126,3,FALSE)</f>
        <v>&gt;80</v>
      </c>
      <c r="R2749" s="24">
        <f t="shared" si="111"/>
        <v>0</v>
      </c>
    </row>
    <row r="2750" spans="13:18">
      <c r="M2750">
        <v>10</v>
      </c>
      <c r="N2750" s="1">
        <v>123</v>
      </c>
      <c r="O2750">
        <f t="shared" si="113"/>
        <v>250000</v>
      </c>
      <c r="P2750" t="str">
        <f t="shared" si="112"/>
        <v>10123250000</v>
      </c>
      <c r="Q2750" t="str">
        <f>VLOOKUP(N2750,'Base rates'!$F$2:$H$1126,3,FALSE)</f>
        <v>&gt;80</v>
      </c>
      <c r="R2750" s="24">
        <f t="shared" si="111"/>
        <v>0</v>
      </c>
    </row>
    <row r="2751" spans="13:18">
      <c r="M2751">
        <v>10</v>
      </c>
      <c r="N2751" s="1">
        <v>124</v>
      </c>
      <c r="O2751">
        <f t="shared" si="113"/>
        <v>250000</v>
      </c>
      <c r="P2751" t="str">
        <f t="shared" si="112"/>
        <v>10124250000</v>
      </c>
      <c r="Q2751" t="str">
        <f>VLOOKUP(N2751,'Base rates'!$F$2:$H$1126,3,FALSE)</f>
        <v>&gt;80</v>
      </c>
      <c r="R2751" s="24">
        <f t="shared" si="111"/>
        <v>0</v>
      </c>
    </row>
    <row r="2752" spans="13:18">
      <c r="M2752">
        <v>10</v>
      </c>
      <c r="N2752" s="1">
        <v>125</v>
      </c>
      <c r="O2752">
        <f t="shared" si="113"/>
        <v>250000</v>
      </c>
      <c r="P2752" t="str">
        <f t="shared" si="112"/>
        <v>10125250000</v>
      </c>
      <c r="Q2752" t="str">
        <f>VLOOKUP(N2752,'Base rates'!$F$2:$H$1126,3,FALSE)</f>
        <v>&gt;80</v>
      </c>
      <c r="R2752" s="24">
        <f t="shared" si="111"/>
        <v>0</v>
      </c>
    </row>
    <row r="2753" spans="13:18">
      <c r="M2753">
        <v>11</v>
      </c>
      <c r="N2753" s="1">
        <v>1</v>
      </c>
      <c r="O2753">
        <f t="shared" si="113"/>
        <v>250000</v>
      </c>
      <c r="P2753" t="str">
        <f t="shared" si="112"/>
        <v>111250000</v>
      </c>
      <c r="Q2753" t="str">
        <f>VLOOKUP(N2753,'Base rates'!$F$2:$H$1126,3,FALSE)</f>
        <v>6-25</v>
      </c>
      <c r="R2753" s="24">
        <f t="shared" si="111"/>
        <v>0.41400339238623762</v>
      </c>
    </row>
    <row r="2754" spans="13:18">
      <c r="M2754">
        <v>11</v>
      </c>
      <c r="N2754" s="1">
        <v>2</v>
      </c>
      <c r="O2754">
        <f t="shared" si="113"/>
        <v>250000</v>
      </c>
      <c r="P2754" t="str">
        <f t="shared" si="112"/>
        <v>112250000</v>
      </c>
      <c r="Q2754" t="str">
        <f>VLOOKUP(N2754,'Base rates'!$F$2:$H$1126,3,FALSE)</f>
        <v>6-25</v>
      </c>
      <c r="R2754" s="24">
        <f t="shared" si="111"/>
        <v>0.41400339238623762</v>
      </c>
    </row>
    <row r="2755" spans="13:18">
      <c r="M2755">
        <v>11</v>
      </c>
      <c r="N2755" s="1">
        <v>3</v>
      </c>
      <c r="O2755">
        <f t="shared" si="113"/>
        <v>250000</v>
      </c>
      <c r="P2755" t="str">
        <f t="shared" si="112"/>
        <v>113250000</v>
      </c>
      <c r="Q2755" t="str">
        <f>VLOOKUP(N2755,'Base rates'!$F$2:$H$1126,3,FALSE)</f>
        <v>6-25</v>
      </c>
      <c r="R2755" s="24">
        <f t="shared" ref="R2755:R2818" si="114">VLOOKUP(M2755&amp;O2755&amp;Q2755,$W$2:$X$694,2,FALSE)</f>
        <v>0.41400339238623762</v>
      </c>
    </row>
    <row r="2756" spans="13:18">
      <c r="M2756">
        <v>11</v>
      </c>
      <c r="N2756" s="1">
        <v>4</v>
      </c>
      <c r="O2756">
        <f t="shared" si="113"/>
        <v>250000</v>
      </c>
      <c r="P2756" t="str">
        <f t="shared" ref="P2756:P2819" si="115">M2756&amp;N2756&amp;O2756</f>
        <v>114250000</v>
      </c>
      <c r="Q2756" t="str">
        <f>VLOOKUP(N2756,'Base rates'!$F$2:$H$1126,3,FALSE)</f>
        <v>6-25</v>
      </c>
      <c r="R2756" s="24">
        <f t="shared" si="114"/>
        <v>0.41400339238623762</v>
      </c>
    </row>
    <row r="2757" spans="13:18">
      <c r="M2757">
        <v>11</v>
      </c>
      <c r="N2757" s="1">
        <v>5</v>
      </c>
      <c r="O2757">
        <f t="shared" ref="O2757:O2820" si="116">$O$2627+50000</f>
        <v>250000</v>
      </c>
      <c r="P2757" t="str">
        <f t="shared" si="115"/>
        <v>115250000</v>
      </c>
      <c r="Q2757" t="str">
        <f>VLOOKUP(N2757,'Base rates'!$F$2:$H$1126,3,FALSE)</f>
        <v>6-25</v>
      </c>
      <c r="R2757" s="24">
        <f t="shared" si="114"/>
        <v>0.41400339238623762</v>
      </c>
    </row>
    <row r="2758" spans="13:18">
      <c r="M2758">
        <v>11</v>
      </c>
      <c r="N2758" s="1">
        <v>6</v>
      </c>
      <c r="O2758">
        <f t="shared" si="116"/>
        <v>250000</v>
      </c>
      <c r="P2758" t="str">
        <f t="shared" si="115"/>
        <v>116250000</v>
      </c>
      <c r="Q2758" t="str">
        <f>VLOOKUP(N2758,'Base rates'!$F$2:$H$1126,3,FALSE)</f>
        <v>6-25</v>
      </c>
      <c r="R2758" s="24">
        <f t="shared" si="114"/>
        <v>0.41400339238623762</v>
      </c>
    </row>
    <row r="2759" spans="13:18">
      <c r="M2759">
        <v>11</v>
      </c>
      <c r="N2759" s="1">
        <v>7</v>
      </c>
      <c r="O2759">
        <f t="shared" si="116"/>
        <v>250000</v>
      </c>
      <c r="P2759" t="str">
        <f t="shared" si="115"/>
        <v>117250000</v>
      </c>
      <c r="Q2759" t="str">
        <f>VLOOKUP(N2759,'Base rates'!$F$2:$H$1126,3,FALSE)</f>
        <v>6-25</v>
      </c>
      <c r="R2759" s="24">
        <f t="shared" si="114"/>
        <v>0.41400339238623762</v>
      </c>
    </row>
    <row r="2760" spans="13:18">
      <c r="M2760">
        <v>11</v>
      </c>
      <c r="N2760" s="1">
        <v>8</v>
      </c>
      <c r="O2760">
        <f t="shared" si="116"/>
        <v>250000</v>
      </c>
      <c r="P2760" t="str">
        <f t="shared" si="115"/>
        <v>118250000</v>
      </c>
      <c r="Q2760" t="str">
        <f>VLOOKUP(N2760,'Base rates'!$F$2:$H$1126,3,FALSE)</f>
        <v>6-25</v>
      </c>
      <c r="R2760" s="24">
        <f t="shared" si="114"/>
        <v>0.41400339238623762</v>
      </c>
    </row>
    <row r="2761" spans="13:18">
      <c r="M2761">
        <v>11</v>
      </c>
      <c r="N2761" s="1">
        <v>9</v>
      </c>
      <c r="O2761">
        <f t="shared" si="116"/>
        <v>250000</v>
      </c>
      <c r="P2761" t="str">
        <f t="shared" si="115"/>
        <v>119250000</v>
      </c>
      <c r="Q2761" t="str">
        <f>VLOOKUP(N2761,'Base rates'!$F$2:$H$1126,3,FALSE)</f>
        <v>6-25</v>
      </c>
      <c r="R2761" s="24">
        <f t="shared" si="114"/>
        <v>0.41400339238623762</v>
      </c>
    </row>
    <row r="2762" spans="13:18">
      <c r="M2762">
        <v>11</v>
      </c>
      <c r="N2762" s="1">
        <v>10</v>
      </c>
      <c r="O2762">
        <f t="shared" si="116"/>
        <v>250000</v>
      </c>
      <c r="P2762" t="str">
        <f t="shared" si="115"/>
        <v>1110250000</v>
      </c>
      <c r="Q2762" t="str">
        <f>VLOOKUP(N2762,'Base rates'!$F$2:$H$1126,3,FALSE)</f>
        <v>6-25</v>
      </c>
      <c r="R2762" s="24">
        <f t="shared" si="114"/>
        <v>0.41400339238623762</v>
      </c>
    </row>
    <row r="2763" spans="13:18">
      <c r="M2763">
        <v>11</v>
      </c>
      <c r="N2763" s="1">
        <v>11</v>
      </c>
      <c r="O2763">
        <f t="shared" si="116"/>
        <v>250000</v>
      </c>
      <c r="P2763" t="str">
        <f t="shared" si="115"/>
        <v>1111250000</v>
      </c>
      <c r="Q2763" t="str">
        <f>VLOOKUP(N2763,'Base rates'!$F$2:$H$1126,3,FALSE)</f>
        <v>6-25</v>
      </c>
      <c r="R2763" s="24">
        <f t="shared" si="114"/>
        <v>0.41400339238623762</v>
      </c>
    </row>
    <row r="2764" spans="13:18">
      <c r="M2764">
        <v>11</v>
      </c>
      <c r="N2764" s="1">
        <v>12</v>
      </c>
      <c r="O2764">
        <f t="shared" si="116"/>
        <v>250000</v>
      </c>
      <c r="P2764" t="str">
        <f t="shared" si="115"/>
        <v>1112250000</v>
      </c>
      <c r="Q2764" t="str">
        <f>VLOOKUP(N2764,'Base rates'!$F$2:$H$1126,3,FALSE)</f>
        <v>6-25</v>
      </c>
      <c r="R2764" s="24">
        <f t="shared" si="114"/>
        <v>0.41400339238623762</v>
      </c>
    </row>
    <row r="2765" spans="13:18">
      <c r="M2765">
        <v>11</v>
      </c>
      <c r="N2765" s="1">
        <v>13</v>
      </c>
      <c r="O2765">
        <f t="shared" si="116"/>
        <v>250000</v>
      </c>
      <c r="P2765" t="str">
        <f t="shared" si="115"/>
        <v>1113250000</v>
      </c>
      <c r="Q2765" t="str">
        <f>VLOOKUP(N2765,'Base rates'!$F$2:$H$1126,3,FALSE)</f>
        <v>6-25</v>
      </c>
      <c r="R2765" s="24">
        <f t="shared" si="114"/>
        <v>0.41400339238623762</v>
      </c>
    </row>
    <row r="2766" spans="13:18">
      <c r="M2766">
        <v>11</v>
      </c>
      <c r="N2766" s="1">
        <v>14</v>
      </c>
      <c r="O2766">
        <f t="shared" si="116"/>
        <v>250000</v>
      </c>
      <c r="P2766" t="str">
        <f t="shared" si="115"/>
        <v>1114250000</v>
      </c>
      <c r="Q2766" t="str">
        <f>VLOOKUP(N2766,'Base rates'!$F$2:$H$1126,3,FALSE)</f>
        <v>6-25</v>
      </c>
      <c r="R2766" s="24">
        <f t="shared" si="114"/>
        <v>0.41400339238623762</v>
      </c>
    </row>
    <row r="2767" spans="13:18">
      <c r="M2767">
        <v>11</v>
      </c>
      <c r="N2767" s="1">
        <v>15</v>
      </c>
      <c r="O2767">
        <f t="shared" si="116"/>
        <v>250000</v>
      </c>
      <c r="P2767" t="str">
        <f t="shared" si="115"/>
        <v>1115250000</v>
      </c>
      <c r="Q2767" t="str">
        <f>VLOOKUP(N2767,'Base rates'!$F$2:$H$1126,3,FALSE)</f>
        <v>6-25</v>
      </c>
      <c r="R2767" s="24">
        <f t="shared" si="114"/>
        <v>0.41400339238623762</v>
      </c>
    </row>
    <row r="2768" spans="13:18">
      <c r="M2768">
        <v>11</v>
      </c>
      <c r="N2768" s="1">
        <v>16</v>
      </c>
      <c r="O2768">
        <f t="shared" si="116"/>
        <v>250000</v>
      </c>
      <c r="P2768" t="str">
        <f t="shared" si="115"/>
        <v>1116250000</v>
      </c>
      <c r="Q2768" t="str">
        <f>VLOOKUP(N2768,'Base rates'!$F$2:$H$1126,3,FALSE)</f>
        <v>6-25</v>
      </c>
      <c r="R2768" s="24">
        <f t="shared" si="114"/>
        <v>0.41400339238623762</v>
      </c>
    </row>
    <row r="2769" spans="13:18">
      <c r="M2769">
        <v>11</v>
      </c>
      <c r="N2769" s="1">
        <v>17</v>
      </c>
      <c r="O2769">
        <f t="shared" si="116"/>
        <v>250000</v>
      </c>
      <c r="P2769" t="str">
        <f t="shared" si="115"/>
        <v>1117250000</v>
      </c>
      <c r="Q2769" t="str">
        <f>VLOOKUP(N2769,'Base rates'!$F$2:$H$1126,3,FALSE)</f>
        <v>6-25</v>
      </c>
      <c r="R2769" s="24">
        <f t="shared" si="114"/>
        <v>0.41400339238623762</v>
      </c>
    </row>
    <row r="2770" spans="13:18">
      <c r="M2770">
        <v>11</v>
      </c>
      <c r="N2770" s="1">
        <v>18</v>
      </c>
      <c r="O2770">
        <f t="shared" si="116"/>
        <v>250000</v>
      </c>
      <c r="P2770" t="str">
        <f t="shared" si="115"/>
        <v>1118250000</v>
      </c>
      <c r="Q2770" t="str">
        <f>VLOOKUP(N2770,'Base rates'!$F$2:$H$1126,3,FALSE)</f>
        <v>6-25</v>
      </c>
      <c r="R2770" s="24">
        <f t="shared" si="114"/>
        <v>0.41400339238623762</v>
      </c>
    </row>
    <row r="2771" spans="13:18">
      <c r="M2771">
        <v>11</v>
      </c>
      <c r="N2771" s="1">
        <v>19</v>
      </c>
      <c r="O2771">
        <f t="shared" si="116"/>
        <v>250000</v>
      </c>
      <c r="P2771" t="str">
        <f t="shared" si="115"/>
        <v>1119250000</v>
      </c>
      <c r="Q2771" t="str">
        <f>VLOOKUP(N2771,'Base rates'!$F$2:$H$1126,3,FALSE)</f>
        <v>6-25</v>
      </c>
      <c r="R2771" s="24">
        <f t="shared" si="114"/>
        <v>0.41400339238623762</v>
      </c>
    </row>
    <row r="2772" spans="13:18">
      <c r="M2772">
        <v>11</v>
      </c>
      <c r="N2772" s="1">
        <v>20</v>
      </c>
      <c r="O2772">
        <f t="shared" si="116"/>
        <v>250000</v>
      </c>
      <c r="P2772" t="str">
        <f t="shared" si="115"/>
        <v>1120250000</v>
      </c>
      <c r="Q2772" t="str">
        <f>VLOOKUP(N2772,'Base rates'!$F$2:$H$1126,3,FALSE)</f>
        <v>6-25</v>
      </c>
      <c r="R2772" s="24">
        <f t="shared" si="114"/>
        <v>0.41400339238623762</v>
      </c>
    </row>
    <row r="2773" spans="13:18">
      <c r="M2773">
        <v>11</v>
      </c>
      <c r="N2773" s="1">
        <v>21</v>
      </c>
      <c r="O2773">
        <f t="shared" si="116"/>
        <v>250000</v>
      </c>
      <c r="P2773" t="str">
        <f t="shared" si="115"/>
        <v>1121250000</v>
      </c>
      <c r="Q2773" t="str">
        <f>VLOOKUP(N2773,'Base rates'!$F$2:$H$1126,3,FALSE)</f>
        <v>6-25</v>
      </c>
      <c r="R2773" s="24">
        <f t="shared" si="114"/>
        <v>0.41400339238623762</v>
      </c>
    </row>
    <row r="2774" spans="13:18">
      <c r="M2774">
        <v>11</v>
      </c>
      <c r="N2774" s="1">
        <v>22</v>
      </c>
      <c r="O2774">
        <f t="shared" si="116"/>
        <v>250000</v>
      </c>
      <c r="P2774" t="str">
        <f t="shared" si="115"/>
        <v>1122250000</v>
      </c>
      <c r="Q2774" t="str">
        <f>VLOOKUP(N2774,'Base rates'!$F$2:$H$1126,3,FALSE)</f>
        <v>6-25</v>
      </c>
      <c r="R2774" s="24">
        <f t="shared" si="114"/>
        <v>0.41400339238623762</v>
      </c>
    </row>
    <row r="2775" spans="13:18">
      <c r="M2775">
        <v>11</v>
      </c>
      <c r="N2775" s="1">
        <v>23</v>
      </c>
      <c r="O2775">
        <f t="shared" si="116"/>
        <v>250000</v>
      </c>
      <c r="P2775" t="str">
        <f t="shared" si="115"/>
        <v>1123250000</v>
      </c>
      <c r="Q2775" t="str">
        <f>VLOOKUP(N2775,'Base rates'!$F$2:$H$1126,3,FALSE)</f>
        <v>6-25</v>
      </c>
      <c r="R2775" s="24">
        <f t="shared" si="114"/>
        <v>0.41400339238623762</v>
      </c>
    </row>
    <row r="2776" spans="13:18">
      <c r="M2776">
        <v>11</v>
      </c>
      <c r="N2776" s="1">
        <v>24</v>
      </c>
      <c r="O2776">
        <f t="shared" si="116"/>
        <v>250000</v>
      </c>
      <c r="P2776" t="str">
        <f t="shared" si="115"/>
        <v>1124250000</v>
      </c>
      <c r="Q2776" t="str">
        <f>VLOOKUP(N2776,'Base rates'!$F$2:$H$1126,3,FALSE)</f>
        <v>6-25</v>
      </c>
      <c r="R2776" s="24">
        <f t="shared" si="114"/>
        <v>0.41400339238623762</v>
      </c>
    </row>
    <row r="2777" spans="13:18">
      <c r="M2777">
        <v>11</v>
      </c>
      <c r="N2777" s="1">
        <v>25</v>
      </c>
      <c r="O2777">
        <f t="shared" si="116"/>
        <v>250000</v>
      </c>
      <c r="P2777" t="str">
        <f t="shared" si="115"/>
        <v>1125250000</v>
      </c>
      <c r="Q2777" t="str">
        <f>VLOOKUP(N2777,'Base rates'!$F$2:$H$1126,3,FALSE)</f>
        <v>6-25</v>
      </c>
      <c r="R2777" s="24">
        <f t="shared" si="114"/>
        <v>0.41400339238623762</v>
      </c>
    </row>
    <row r="2778" spans="13:18">
      <c r="M2778">
        <v>11</v>
      </c>
      <c r="N2778" s="1">
        <v>26</v>
      </c>
      <c r="O2778">
        <f t="shared" si="116"/>
        <v>250000</v>
      </c>
      <c r="P2778" t="str">
        <f t="shared" si="115"/>
        <v>1126250000</v>
      </c>
      <c r="Q2778" t="str">
        <f>VLOOKUP(N2778,'Base rates'!$F$2:$H$1126,3,FALSE)</f>
        <v>26-35</v>
      </c>
      <c r="R2778" s="24">
        <f t="shared" si="114"/>
        <v>0.40466089482501899</v>
      </c>
    </row>
    <row r="2779" spans="13:18">
      <c r="M2779">
        <v>11</v>
      </c>
      <c r="N2779" s="1">
        <v>27</v>
      </c>
      <c r="O2779">
        <f t="shared" si="116"/>
        <v>250000</v>
      </c>
      <c r="P2779" t="str">
        <f t="shared" si="115"/>
        <v>1127250000</v>
      </c>
      <c r="Q2779" t="str">
        <f>VLOOKUP(N2779,'Base rates'!$F$2:$H$1126,3,FALSE)</f>
        <v>26-35</v>
      </c>
      <c r="R2779" s="24">
        <f t="shared" si="114"/>
        <v>0.40466089482501899</v>
      </c>
    </row>
    <row r="2780" spans="13:18">
      <c r="M2780">
        <v>11</v>
      </c>
      <c r="N2780" s="1">
        <v>28</v>
      </c>
      <c r="O2780">
        <f t="shared" si="116"/>
        <v>250000</v>
      </c>
      <c r="P2780" t="str">
        <f t="shared" si="115"/>
        <v>1128250000</v>
      </c>
      <c r="Q2780" t="str">
        <f>VLOOKUP(N2780,'Base rates'!$F$2:$H$1126,3,FALSE)</f>
        <v>26-35</v>
      </c>
      <c r="R2780" s="24">
        <f t="shared" si="114"/>
        <v>0.40466089482501899</v>
      </c>
    </row>
    <row r="2781" spans="13:18">
      <c r="M2781">
        <v>11</v>
      </c>
      <c r="N2781" s="1">
        <v>29</v>
      </c>
      <c r="O2781">
        <f t="shared" si="116"/>
        <v>250000</v>
      </c>
      <c r="P2781" t="str">
        <f t="shared" si="115"/>
        <v>1129250000</v>
      </c>
      <c r="Q2781" t="str">
        <f>VLOOKUP(N2781,'Base rates'!$F$2:$H$1126,3,FALSE)</f>
        <v>26-35</v>
      </c>
      <c r="R2781" s="24">
        <f t="shared" si="114"/>
        <v>0.40466089482501899</v>
      </c>
    </row>
    <row r="2782" spans="13:18">
      <c r="M2782">
        <v>11</v>
      </c>
      <c r="N2782" s="1">
        <v>30</v>
      </c>
      <c r="O2782">
        <f t="shared" si="116"/>
        <v>250000</v>
      </c>
      <c r="P2782" t="str">
        <f t="shared" si="115"/>
        <v>1130250000</v>
      </c>
      <c r="Q2782" t="str">
        <f>VLOOKUP(N2782,'Base rates'!$F$2:$H$1126,3,FALSE)</f>
        <v>26-35</v>
      </c>
      <c r="R2782" s="24">
        <f t="shared" si="114"/>
        <v>0.40466089482501899</v>
      </c>
    </row>
    <row r="2783" spans="13:18">
      <c r="M2783">
        <v>11</v>
      </c>
      <c r="N2783" s="1">
        <v>31</v>
      </c>
      <c r="O2783">
        <f t="shared" si="116"/>
        <v>250000</v>
      </c>
      <c r="P2783" t="str">
        <f t="shared" si="115"/>
        <v>1131250000</v>
      </c>
      <c r="Q2783" t="str">
        <f>VLOOKUP(N2783,'Base rates'!$F$2:$H$1126,3,FALSE)</f>
        <v>26-35</v>
      </c>
      <c r="R2783" s="24">
        <f t="shared" si="114"/>
        <v>0.40466089482501899</v>
      </c>
    </row>
    <row r="2784" spans="13:18">
      <c r="M2784">
        <v>11</v>
      </c>
      <c r="N2784" s="1">
        <v>32</v>
      </c>
      <c r="O2784">
        <f t="shared" si="116"/>
        <v>250000</v>
      </c>
      <c r="P2784" t="str">
        <f t="shared" si="115"/>
        <v>1132250000</v>
      </c>
      <c r="Q2784" t="str">
        <f>VLOOKUP(N2784,'Base rates'!$F$2:$H$1126,3,FALSE)</f>
        <v>26-35</v>
      </c>
      <c r="R2784" s="24">
        <f t="shared" si="114"/>
        <v>0.40466089482501899</v>
      </c>
    </row>
    <row r="2785" spans="13:18">
      <c r="M2785">
        <v>11</v>
      </c>
      <c r="N2785" s="1">
        <v>33</v>
      </c>
      <c r="O2785">
        <f t="shared" si="116"/>
        <v>250000</v>
      </c>
      <c r="P2785" t="str">
        <f t="shared" si="115"/>
        <v>1133250000</v>
      </c>
      <c r="Q2785" t="str">
        <f>VLOOKUP(N2785,'Base rates'!$F$2:$H$1126,3,FALSE)</f>
        <v>26-35</v>
      </c>
      <c r="R2785" s="24">
        <f t="shared" si="114"/>
        <v>0.40466089482501899</v>
      </c>
    </row>
    <row r="2786" spans="13:18">
      <c r="M2786">
        <v>11</v>
      </c>
      <c r="N2786" s="1">
        <v>34</v>
      </c>
      <c r="O2786">
        <f t="shared" si="116"/>
        <v>250000</v>
      </c>
      <c r="P2786" t="str">
        <f t="shared" si="115"/>
        <v>1134250000</v>
      </c>
      <c r="Q2786" t="str">
        <f>VLOOKUP(N2786,'Base rates'!$F$2:$H$1126,3,FALSE)</f>
        <v>26-35</v>
      </c>
      <c r="R2786" s="24">
        <f t="shared" si="114"/>
        <v>0.40466089482501899</v>
      </c>
    </row>
    <row r="2787" spans="13:18">
      <c r="M2787">
        <v>11</v>
      </c>
      <c r="N2787" s="1">
        <v>35</v>
      </c>
      <c r="O2787">
        <f t="shared" si="116"/>
        <v>250000</v>
      </c>
      <c r="P2787" t="str">
        <f t="shared" si="115"/>
        <v>1135250000</v>
      </c>
      <c r="Q2787" t="str">
        <f>VLOOKUP(N2787,'Base rates'!$F$2:$H$1126,3,FALSE)</f>
        <v>26-35</v>
      </c>
      <c r="R2787" s="24">
        <f t="shared" si="114"/>
        <v>0.40466089482501899</v>
      </c>
    </row>
    <row r="2788" spans="13:18">
      <c r="M2788">
        <v>11</v>
      </c>
      <c r="N2788" s="1">
        <v>36</v>
      </c>
      <c r="O2788">
        <f t="shared" si="116"/>
        <v>250000</v>
      </c>
      <c r="P2788" t="str">
        <f t="shared" si="115"/>
        <v>1136250000</v>
      </c>
      <c r="Q2788" t="str">
        <f>VLOOKUP(N2788,'Base rates'!$F$2:$H$1126,3,FALSE)</f>
        <v>36-45</v>
      </c>
      <c r="R2788" s="24">
        <f t="shared" si="114"/>
        <v>0.33677614024210045</v>
      </c>
    </row>
    <row r="2789" spans="13:18">
      <c r="M2789">
        <v>11</v>
      </c>
      <c r="N2789" s="1">
        <v>37</v>
      </c>
      <c r="O2789">
        <f t="shared" si="116"/>
        <v>250000</v>
      </c>
      <c r="P2789" t="str">
        <f t="shared" si="115"/>
        <v>1137250000</v>
      </c>
      <c r="Q2789" t="str">
        <f>VLOOKUP(N2789,'Base rates'!$F$2:$H$1126,3,FALSE)</f>
        <v>36-45</v>
      </c>
      <c r="R2789" s="24">
        <f t="shared" si="114"/>
        <v>0.33677614024210045</v>
      </c>
    </row>
    <row r="2790" spans="13:18">
      <c r="M2790">
        <v>11</v>
      </c>
      <c r="N2790" s="1">
        <v>38</v>
      </c>
      <c r="O2790">
        <f t="shared" si="116"/>
        <v>250000</v>
      </c>
      <c r="P2790" t="str">
        <f t="shared" si="115"/>
        <v>1138250000</v>
      </c>
      <c r="Q2790" t="str">
        <f>VLOOKUP(N2790,'Base rates'!$F$2:$H$1126,3,FALSE)</f>
        <v>36-45</v>
      </c>
      <c r="R2790" s="24">
        <f t="shared" si="114"/>
        <v>0.33677614024210045</v>
      </c>
    </row>
    <row r="2791" spans="13:18">
      <c r="M2791">
        <v>11</v>
      </c>
      <c r="N2791" s="1">
        <v>39</v>
      </c>
      <c r="O2791">
        <f t="shared" si="116"/>
        <v>250000</v>
      </c>
      <c r="P2791" t="str">
        <f t="shared" si="115"/>
        <v>1139250000</v>
      </c>
      <c r="Q2791" t="str">
        <f>VLOOKUP(N2791,'Base rates'!$F$2:$H$1126,3,FALSE)</f>
        <v>36-45</v>
      </c>
      <c r="R2791" s="24">
        <f t="shared" si="114"/>
        <v>0.33677614024210045</v>
      </c>
    </row>
    <row r="2792" spans="13:18">
      <c r="M2792">
        <v>11</v>
      </c>
      <c r="N2792" s="1">
        <v>40</v>
      </c>
      <c r="O2792">
        <f t="shared" si="116"/>
        <v>250000</v>
      </c>
      <c r="P2792" t="str">
        <f t="shared" si="115"/>
        <v>1140250000</v>
      </c>
      <c r="Q2792" t="str">
        <f>VLOOKUP(N2792,'Base rates'!$F$2:$H$1126,3,FALSE)</f>
        <v>36-45</v>
      </c>
      <c r="R2792" s="24">
        <f t="shared" si="114"/>
        <v>0.33677614024210045</v>
      </c>
    </row>
    <row r="2793" spans="13:18">
      <c r="M2793">
        <v>11</v>
      </c>
      <c r="N2793" s="1">
        <v>41</v>
      </c>
      <c r="O2793">
        <f t="shared" si="116"/>
        <v>250000</v>
      </c>
      <c r="P2793" t="str">
        <f t="shared" si="115"/>
        <v>1141250000</v>
      </c>
      <c r="Q2793" t="str">
        <f>VLOOKUP(N2793,'Base rates'!$F$2:$H$1126,3,FALSE)</f>
        <v>36-45</v>
      </c>
      <c r="R2793" s="24">
        <f t="shared" si="114"/>
        <v>0.33677614024210045</v>
      </c>
    </row>
    <row r="2794" spans="13:18">
      <c r="M2794">
        <v>11</v>
      </c>
      <c r="N2794" s="1">
        <v>42</v>
      </c>
      <c r="O2794">
        <f t="shared" si="116"/>
        <v>250000</v>
      </c>
      <c r="P2794" t="str">
        <f t="shared" si="115"/>
        <v>1142250000</v>
      </c>
      <c r="Q2794" t="str">
        <f>VLOOKUP(N2794,'Base rates'!$F$2:$H$1126,3,FALSE)</f>
        <v>36-45</v>
      </c>
      <c r="R2794" s="24">
        <f t="shared" si="114"/>
        <v>0.33677614024210045</v>
      </c>
    </row>
    <row r="2795" spans="13:18">
      <c r="M2795">
        <v>11</v>
      </c>
      <c r="N2795" s="1">
        <v>43</v>
      </c>
      <c r="O2795">
        <f t="shared" si="116"/>
        <v>250000</v>
      </c>
      <c r="P2795" t="str">
        <f t="shared" si="115"/>
        <v>1143250000</v>
      </c>
      <c r="Q2795" t="str">
        <f>VLOOKUP(N2795,'Base rates'!$F$2:$H$1126,3,FALSE)</f>
        <v>36-45</v>
      </c>
      <c r="R2795" s="24">
        <f t="shared" si="114"/>
        <v>0.33677614024210045</v>
      </c>
    </row>
    <row r="2796" spans="13:18">
      <c r="M2796">
        <v>11</v>
      </c>
      <c r="N2796" s="1">
        <v>44</v>
      </c>
      <c r="O2796">
        <f t="shared" si="116"/>
        <v>250000</v>
      </c>
      <c r="P2796" t="str">
        <f t="shared" si="115"/>
        <v>1144250000</v>
      </c>
      <c r="Q2796" t="str">
        <f>VLOOKUP(N2796,'Base rates'!$F$2:$H$1126,3,FALSE)</f>
        <v>36-45</v>
      </c>
      <c r="R2796" s="24">
        <f t="shared" si="114"/>
        <v>0.33677614024210045</v>
      </c>
    </row>
    <row r="2797" spans="13:18">
      <c r="M2797">
        <v>11</v>
      </c>
      <c r="N2797" s="1">
        <v>45</v>
      </c>
      <c r="O2797">
        <f t="shared" si="116"/>
        <v>250000</v>
      </c>
      <c r="P2797" t="str">
        <f t="shared" si="115"/>
        <v>1145250000</v>
      </c>
      <c r="Q2797" t="str">
        <f>VLOOKUP(N2797,'Base rates'!$F$2:$H$1126,3,FALSE)</f>
        <v>36-45</v>
      </c>
      <c r="R2797" s="24">
        <f t="shared" si="114"/>
        <v>0.33677614024210045</v>
      </c>
    </row>
    <row r="2798" spans="13:18">
      <c r="M2798">
        <v>11</v>
      </c>
      <c r="N2798" s="1">
        <v>46</v>
      </c>
      <c r="O2798">
        <f t="shared" si="116"/>
        <v>250000</v>
      </c>
      <c r="P2798" t="str">
        <f t="shared" si="115"/>
        <v>1146250000</v>
      </c>
      <c r="Q2798" t="str">
        <f>VLOOKUP(N2798,'Base rates'!$F$2:$H$1126,3,FALSE)</f>
        <v>46-50</v>
      </c>
      <c r="R2798" s="24">
        <f t="shared" si="114"/>
        <v>0.30146802523398253</v>
      </c>
    </row>
    <row r="2799" spans="13:18">
      <c r="M2799">
        <v>11</v>
      </c>
      <c r="N2799" s="1">
        <v>47</v>
      </c>
      <c r="O2799">
        <f t="shared" si="116"/>
        <v>250000</v>
      </c>
      <c r="P2799" t="str">
        <f t="shared" si="115"/>
        <v>1147250000</v>
      </c>
      <c r="Q2799" t="str">
        <f>VLOOKUP(N2799,'Base rates'!$F$2:$H$1126,3,FALSE)</f>
        <v>46-50</v>
      </c>
      <c r="R2799" s="24">
        <f t="shared" si="114"/>
        <v>0.30146802523398253</v>
      </c>
    </row>
    <row r="2800" spans="13:18">
      <c r="M2800">
        <v>11</v>
      </c>
      <c r="N2800" s="1">
        <v>48</v>
      </c>
      <c r="O2800">
        <f t="shared" si="116"/>
        <v>250000</v>
      </c>
      <c r="P2800" t="str">
        <f t="shared" si="115"/>
        <v>1148250000</v>
      </c>
      <c r="Q2800" t="str">
        <f>VLOOKUP(N2800,'Base rates'!$F$2:$H$1126,3,FALSE)</f>
        <v>46-50</v>
      </c>
      <c r="R2800" s="24">
        <f t="shared" si="114"/>
        <v>0.30146802523398253</v>
      </c>
    </row>
    <row r="2801" spans="13:18">
      <c r="M2801">
        <v>11</v>
      </c>
      <c r="N2801" s="1">
        <v>49</v>
      </c>
      <c r="O2801">
        <f t="shared" si="116"/>
        <v>250000</v>
      </c>
      <c r="P2801" t="str">
        <f t="shared" si="115"/>
        <v>1149250000</v>
      </c>
      <c r="Q2801" t="str">
        <f>VLOOKUP(N2801,'Base rates'!$F$2:$H$1126,3,FALSE)</f>
        <v>46-50</v>
      </c>
      <c r="R2801" s="24">
        <f t="shared" si="114"/>
        <v>0.30146802523398253</v>
      </c>
    </row>
    <row r="2802" spans="13:18">
      <c r="M2802">
        <v>11</v>
      </c>
      <c r="N2802" s="1">
        <v>50</v>
      </c>
      <c r="O2802">
        <f t="shared" si="116"/>
        <v>250000</v>
      </c>
      <c r="P2802" t="str">
        <f t="shared" si="115"/>
        <v>1150250000</v>
      </c>
      <c r="Q2802" t="str">
        <f>VLOOKUP(N2802,'Base rates'!$F$2:$H$1126,3,FALSE)</f>
        <v>46-50</v>
      </c>
      <c r="R2802" s="24">
        <f t="shared" si="114"/>
        <v>0.30146802523398253</v>
      </c>
    </row>
    <row r="2803" spans="13:18">
      <c r="M2803">
        <v>11</v>
      </c>
      <c r="N2803" s="1">
        <v>51</v>
      </c>
      <c r="O2803">
        <f t="shared" si="116"/>
        <v>250000</v>
      </c>
      <c r="P2803" t="str">
        <f t="shared" si="115"/>
        <v>1151250000</v>
      </c>
      <c r="Q2803" t="str">
        <f>VLOOKUP(N2803,'Base rates'!$F$2:$H$1126,3,FALSE)</f>
        <v>51-55</v>
      </c>
      <c r="R2803" s="24">
        <f t="shared" si="114"/>
        <v>0.21563289652657758</v>
      </c>
    </row>
    <row r="2804" spans="13:18">
      <c r="M2804">
        <v>11</v>
      </c>
      <c r="N2804" s="1">
        <v>52</v>
      </c>
      <c r="O2804">
        <f t="shared" si="116"/>
        <v>250000</v>
      </c>
      <c r="P2804" t="str">
        <f t="shared" si="115"/>
        <v>1152250000</v>
      </c>
      <c r="Q2804" t="str">
        <f>VLOOKUP(N2804,'Base rates'!$F$2:$H$1126,3,FALSE)</f>
        <v>51-55</v>
      </c>
      <c r="R2804" s="24">
        <f t="shared" si="114"/>
        <v>0.21563289652657758</v>
      </c>
    </row>
    <row r="2805" spans="13:18">
      <c r="M2805">
        <v>11</v>
      </c>
      <c r="N2805" s="1">
        <v>53</v>
      </c>
      <c r="O2805">
        <f t="shared" si="116"/>
        <v>250000</v>
      </c>
      <c r="P2805" t="str">
        <f t="shared" si="115"/>
        <v>1153250000</v>
      </c>
      <c r="Q2805" t="str">
        <f>VLOOKUP(N2805,'Base rates'!$F$2:$H$1126,3,FALSE)</f>
        <v>51-55</v>
      </c>
      <c r="R2805" s="24">
        <f t="shared" si="114"/>
        <v>0.21563289652657758</v>
      </c>
    </row>
    <row r="2806" spans="13:18">
      <c r="M2806">
        <v>11</v>
      </c>
      <c r="N2806" s="1">
        <v>54</v>
      </c>
      <c r="O2806">
        <f t="shared" si="116"/>
        <v>250000</v>
      </c>
      <c r="P2806" t="str">
        <f t="shared" si="115"/>
        <v>1154250000</v>
      </c>
      <c r="Q2806" t="str">
        <f>VLOOKUP(N2806,'Base rates'!$F$2:$H$1126,3,FALSE)</f>
        <v>51-55</v>
      </c>
      <c r="R2806" s="24">
        <f t="shared" si="114"/>
        <v>0.21563289652657758</v>
      </c>
    </row>
    <row r="2807" spans="13:18">
      <c r="M2807">
        <v>11</v>
      </c>
      <c r="N2807" s="1">
        <v>55</v>
      </c>
      <c r="O2807">
        <f t="shared" si="116"/>
        <v>250000</v>
      </c>
      <c r="P2807" t="str">
        <f t="shared" si="115"/>
        <v>1155250000</v>
      </c>
      <c r="Q2807" t="str">
        <f>VLOOKUP(N2807,'Base rates'!$F$2:$H$1126,3,FALSE)</f>
        <v>51-55</v>
      </c>
      <c r="R2807" s="24">
        <f t="shared" si="114"/>
        <v>0.21563289652657758</v>
      </c>
    </row>
    <row r="2808" spans="13:18">
      <c r="M2808">
        <v>11</v>
      </c>
      <c r="N2808" s="1">
        <v>56</v>
      </c>
      <c r="O2808">
        <f t="shared" si="116"/>
        <v>250000</v>
      </c>
      <c r="P2808" t="str">
        <f t="shared" si="115"/>
        <v>1156250000</v>
      </c>
      <c r="Q2808" t="str">
        <f>VLOOKUP(N2808,'Base rates'!$F$2:$H$1126,3,FALSE)</f>
        <v>56-60</v>
      </c>
      <c r="R2808" s="24">
        <f t="shared" si="114"/>
        <v>0.15392645557154927</v>
      </c>
    </row>
    <row r="2809" spans="13:18">
      <c r="M2809">
        <v>11</v>
      </c>
      <c r="N2809" s="1">
        <v>57</v>
      </c>
      <c r="O2809">
        <f t="shared" si="116"/>
        <v>250000</v>
      </c>
      <c r="P2809" t="str">
        <f t="shared" si="115"/>
        <v>1157250000</v>
      </c>
      <c r="Q2809" t="str">
        <f>VLOOKUP(N2809,'Base rates'!$F$2:$H$1126,3,FALSE)</f>
        <v>56-60</v>
      </c>
      <c r="R2809" s="24">
        <f t="shared" si="114"/>
        <v>0.15392645557154927</v>
      </c>
    </row>
    <row r="2810" spans="13:18">
      <c r="M2810">
        <v>11</v>
      </c>
      <c r="N2810" s="1">
        <v>58</v>
      </c>
      <c r="O2810">
        <f t="shared" si="116"/>
        <v>250000</v>
      </c>
      <c r="P2810" t="str">
        <f t="shared" si="115"/>
        <v>1158250000</v>
      </c>
      <c r="Q2810" t="str">
        <f>VLOOKUP(N2810,'Base rates'!$F$2:$H$1126,3,FALSE)</f>
        <v>56-60</v>
      </c>
      <c r="R2810" s="24">
        <f t="shared" si="114"/>
        <v>0.15392645557154927</v>
      </c>
    </row>
    <row r="2811" spans="13:18">
      <c r="M2811">
        <v>11</v>
      </c>
      <c r="N2811" s="1">
        <v>59</v>
      </c>
      <c r="O2811">
        <f t="shared" si="116"/>
        <v>250000</v>
      </c>
      <c r="P2811" t="str">
        <f t="shared" si="115"/>
        <v>1159250000</v>
      </c>
      <c r="Q2811" t="str">
        <f>VLOOKUP(N2811,'Base rates'!$F$2:$H$1126,3,FALSE)</f>
        <v>56-60</v>
      </c>
      <c r="R2811" s="24">
        <f t="shared" si="114"/>
        <v>0.15392645557154927</v>
      </c>
    </row>
    <row r="2812" spans="13:18">
      <c r="M2812">
        <v>11</v>
      </c>
      <c r="N2812" s="1">
        <v>60</v>
      </c>
      <c r="O2812">
        <f t="shared" si="116"/>
        <v>250000</v>
      </c>
      <c r="P2812" t="str">
        <f t="shared" si="115"/>
        <v>1160250000</v>
      </c>
      <c r="Q2812" t="str">
        <f>VLOOKUP(N2812,'Base rates'!$F$2:$H$1126,3,FALSE)</f>
        <v>56-60</v>
      </c>
      <c r="R2812" s="24">
        <f t="shared" si="114"/>
        <v>0.15392645557154927</v>
      </c>
    </row>
    <row r="2813" spans="13:18">
      <c r="M2813">
        <v>11</v>
      </c>
      <c r="N2813" s="1">
        <v>61</v>
      </c>
      <c r="O2813">
        <f t="shared" si="116"/>
        <v>250000</v>
      </c>
      <c r="P2813" t="str">
        <f t="shared" si="115"/>
        <v>1161250000</v>
      </c>
      <c r="Q2813" t="str">
        <f>VLOOKUP(N2813,'Base rates'!$F$2:$H$1126,3,FALSE)</f>
        <v>61-65</v>
      </c>
      <c r="R2813" s="24">
        <f t="shared" si="114"/>
        <v>0.10027268330896011</v>
      </c>
    </row>
    <row r="2814" spans="13:18">
      <c r="M2814">
        <v>11</v>
      </c>
      <c r="N2814" s="1">
        <v>62</v>
      </c>
      <c r="O2814">
        <f t="shared" si="116"/>
        <v>250000</v>
      </c>
      <c r="P2814" t="str">
        <f t="shared" si="115"/>
        <v>1162250000</v>
      </c>
      <c r="Q2814" t="str">
        <f>VLOOKUP(N2814,'Base rates'!$F$2:$H$1126,3,FALSE)</f>
        <v>61-65</v>
      </c>
      <c r="R2814" s="24">
        <f t="shared" si="114"/>
        <v>0.10027268330896011</v>
      </c>
    </row>
    <row r="2815" spans="13:18">
      <c r="M2815">
        <v>11</v>
      </c>
      <c r="N2815" s="1">
        <v>63</v>
      </c>
      <c r="O2815">
        <f t="shared" si="116"/>
        <v>250000</v>
      </c>
      <c r="P2815" t="str">
        <f t="shared" si="115"/>
        <v>1163250000</v>
      </c>
      <c r="Q2815" t="str">
        <f>VLOOKUP(N2815,'Base rates'!$F$2:$H$1126,3,FALSE)</f>
        <v>61-65</v>
      </c>
      <c r="R2815" s="24">
        <f t="shared" si="114"/>
        <v>0.10027268330896011</v>
      </c>
    </row>
    <row r="2816" spans="13:18">
      <c r="M2816">
        <v>11</v>
      </c>
      <c r="N2816" s="1">
        <v>64</v>
      </c>
      <c r="O2816">
        <f t="shared" si="116"/>
        <v>250000</v>
      </c>
      <c r="P2816" t="str">
        <f t="shared" si="115"/>
        <v>1164250000</v>
      </c>
      <c r="Q2816" t="str">
        <f>VLOOKUP(N2816,'Base rates'!$F$2:$H$1126,3,FALSE)</f>
        <v>61-65</v>
      </c>
      <c r="R2816" s="24">
        <f t="shared" si="114"/>
        <v>0.10027268330896011</v>
      </c>
    </row>
    <row r="2817" spans="13:18">
      <c r="M2817">
        <v>11</v>
      </c>
      <c r="N2817" s="1">
        <v>65</v>
      </c>
      <c r="O2817">
        <f t="shared" si="116"/>
        <v>250000</v>
      </c>
      <c r="P2817" t="str">
        <f t="shared" si="115"/>
        <v>1165250000</v>
      </c>
      <c r="Q2817" t="str">
        <f>VLOOKUP(N2817,'Base rates'!$F$2:$H$1126,3,FALSE)</f>
        <v>61-65</v>
      </c>
      <c r="R2817" s="24">
        <f t="shared" si="114"/>
        <v>0.10027268330896011</v>
      </c>
    </row>
    <row r="2818" spans="13:18">
      <c r="M2818">
        <v>11</v>
      </c>
      <c r="N2818" s="1">
        <v>66</v>
      </c>
      <c r="O2818">
        <f t="shared" si="116"/>
        <v>250000</v>
      </c>
      <c r="P2818" t="str">
        <f t="shared" si="115"/>
        <v>1166250000</v>
      </c>
      <c r="Q2818" t="str">
        <f>VLOOKUP(N2818,'Base rates'!$F$2:$H$1126,3,FALSE)</f>
        <v>66-70</v>
      </c>
      <c r="R2818" s="24">
        <f t="shared" si="114"/>
        <v>6.1271251103071966E-2</v>
      </c>
    </row>
    <row r="2819" spans="13:18">
      <c r="M2819">
        <v>11</v>
      </c>
      <c r="N2819" s="1">
        <v>67</v>
      </c>
      <c r="O2819">
        <f t="shared" si="116"/>
        <v>250000</v>
      </c>
      <c r="P2819" t="str">
        <f t="shared" si="115"/>
        <v>1167250000</v>
      </c>
      <c r="Q2819" t="str">
        <f>VLOOKUP(N2819,'Base rates'!$F$2:$H$1126,3,FALSE)</f>
        <v>66-70</v>
      </c>
      <c r="R2819" s="24">
        <f t="shared" ref="R2819:R2882" si="117">VLOOKUP(M2819&amp;O2819&amp;Q2819,$W$2:$X$694,2,FALSE)</f>
        <v>6.1271251103071966E-2</v>
      </c>
    </row>
    <row r="2820" spans="13:18">
      <c r="M2820">
        <v>11</v>
      </c>
      <c r="N2820" s="1">
        <v>68</v>
      </c>
      <c r="O2820">
        <f t="shared" si="116"/>
        <v>250000</v>
      </c>
      <c r="P2820" t="str">
        <f t="shared" ref="P2820:P2883" si="118">M2820&amp;N2820&amp;O2820</f>
        <v>1168250000</v>
      </c>
      <c r="Q2820" t="str">
        <f>VLOOKUP(N2820,'Base rates'!$F$2:$H$1126,3,FALSE)</f>
        <v>66-70</v>
      </c>
      <c r="R2820" s="24">
        <f t="shared" si="117"/>
        <v>6.1271251103071966E-2</v>
      </c>
    </row>
    <row r="2821" spans="13:18">
      <c r="M2821">
        <v>11</v>
      </c>
      <c r="N2821" s="1">
        <v>69</v>
      </c>
      <c r="O2821">
        <f t="shared" ref="O2821:O2884" si="119">$O$2627+50000</f>
        <v>250000</v>
      </c>
      <c r="P2821" t="str">
        <f t="shared" si="118"/>
        <v>1169250000</v>
      </c>
      <c r="Q2821" t="str">
        <f>VLOOKUP(N2821,'Base rates'!$F$2:$H$1126,3,FALSE)</f>
        <v>66-70</v>
      </c>
      <c r="R2821" s="24">
        <f t="shared" si="117"/>
        <v>6.1271251103071966E-2</v>
      </c>
    </row>
    <row r="2822" spans="13:18">
      <c r="M2822">
        <v>11</v>
      </c>
      <c r="N2822" s="1">
        <v>70</v>
      </c>
      <c r="O2822">
        <f t="shared" si="119"/>
        <v>250000</v>
      </c>
      <c r="P2822" t="str">
        <f t="shared" si="118"/>
        <v>1170250000</v>
      </c>
      <c r="Q2822" t="str">
        <f>VLOOKUP(N2822,'Base rates'!$F$2:$H$1126,3,FALSE)</f>
        <v>66-70</v>
      </c>
      <c r="R2822" s="24">
        <f t="shared" si="117"/>
        <v>6.1271251103071966E-2</v>
      </c>
    </row>
    <row r="2823" spans="13:18">
      <c r="M2823">
        <v>11</v>
      </c>
      <c r="N2823" s="1">
        <v>71</v>
      </c>
      <c r="O2823">
        <f t="shared" si="119"/>
        <v>250000</v>
      </c>
      <c r="P2823" t="str">
        <f t="shared" si="118"/>
        <v>1171250000</v>
      </c>
      <c r="Q2823" t="str">
        <f>VLOOKUP(N2823,'Base rates'!$F$2:$H$1126,3,FALSE)</f>
        <v>71-75</v>
      </c>
      <c r="R2823" s="24">
        <f t="shared" si="117"/>
        <v>3.0958652815601506E-2</v>
      </c>
    </row>
    <row r="2824" spans="13:18">
      <c r="M2824">
        <v>11</v>
      </c>
      <c r="N2824" s="1">
        <v>72</v>
      </c>
      <c r="O2824">
        <f t="shared" si="119"/>
        <v>250000</v>
      </c>
      <c r="P2824" t="str">
        <f t="shared" si="118"/>
        <v>1172250000</v>
      </c>
      <c r="Q2824" t="str">
        <f>VLOOKUP(N2824,'Base rates'!$F$2:$H$1126,3,FALSE)</f>
        <v>71-75</v>
      </c>
      <c r="R2824" s="24">
        <f t="shared" si="117"/>
        <v>3.0958652815601506E-2</v>
      </c>
    </row>
    <row r="2825" spans="13:18">
      <c r="M2825">
        <v>11</v>
      </c>
      <c r="N2825" s="1">
        <v>73</v>
      </c>
      <c r="O2825">
        <f t="shared" si="119"/>
        <v>250000</v>
      </c>
      <c r="P2825" t="str">
        <f t="shared" si="118"/>
        <v>1173250000</v>
      </c>
      <c r="Q2825" t="str">
        <f>VLOOKUP(N2825,'Base rates'!$F$2:$H$1126,3,FALSE)</f>
        <v>71-75</v>
      </c>
      <c r="R2825" s="24">
        <f t="shared" si="117"/>
        <v>3.0958652815601506E-2</v>
      </c>
    </row>
    <row r="2826" spans="13:18">
      <c r="M2826">
        <v>11</v>
      </c>
      <c r="N2826" s="1">
        <v>74</v>
      </c>
      <c r="O2826">
        <f t="shared" si="119"/>
        <v>250000</v>
      </c>
      <c r="P2826" t="str">
        <f t="shared" si="118"/>
        <v>1174250000</v>
      </c>
      <c r="Q2826" t="str">
        <f>VLOOKUP(N2826,'Base rates'!$F$2:$H$1126,3,FALSE)</f>
        <v>71-75</v>
      </c>
      <c r="R2826" s="24">
        <f t="shared" si="117"/>
        <v>3.0958652815601506E-2</v>
      </c>
    </row>
    <row r="2827" spans="13:18">
      <c r="M2827">
        <v>11</v>
      </c>
      <c r="N2827" s="1">
        <v>75</v>
      </c>
      <c r="O2827">
        <f t="shared" si="119"/>
        <v>250000</v>
      </c>
      <c r="P2827" t="str">
        <f t="shared" si="118"/>
        <v>1175250000</v>
      </c>
      <c r="Q2827" t="str">
        <f>VLOOKUP(N2827,'Base rates'!$F$2:$H$1126,3,FALSE)</f>
        <v>71-75</v>
      </c>
      <c r="R2827" s="24">
        <f t="shared" si="117"/>
        <v>3.0958652815601506E-2</v>
      </c>
    </row>
    <row r="2828" spans="13:18">
      <c r="M2828">
        <v>11</v>
      </c>
      <c r="N2828" s="1">
        <v>76</v>
      </c>
      <c r="O2828">
        <f t="shared" si="119"/>
        <v>250000</v>
      </c>
      <c r="P2828" t="str">
        <f t="shared" si="118"/>
        <v>1176250000</v>
      </c>
      <c r="Q2828" t="str">
        <f>VLOOKUP(N2828,'Base rates'!$F$2:$H$1126,3,FALSE)</f>
        <v>76-80</v>
      </c>
      <c r="R2828" s="24">
        <f t="shared" si="117"/>
        <v>8.7810182042735718E-5</v>
      </c>
    </row>
    <row r="2829" spans="13:18">
      <c r="M2829">
        <v>11</v>
      </c>
      <c r="N2829" s="1">
        <v>77</v>
      </c>
      <c r="O2829">
        <f t="shared" si="119"/>
        <v>250000</v>
      </c>
      <c r="P2829" t="str">
        <f t="shared" si="118"/>
        <v>1177250000</v>
      </c>
      <c r="Q2829" t="str">
        <f>VLOOKUP(N2829,'Base rates'!$F$2:$H$1126,3,FALSE)</f>
        <v>76-80</v>
      </c>
      <c r="R2829" s="24">
        <f t="shared" si="117"/>
        <v>8.7810182042735718E-5</v>
      </c>
    </row>
    <row r="2830" spans="13:18">
      <c r="M2830">
        <v>11</v>
      </c>
      <c r="N2830" s="1">
        <v>78</v>
      </c>
      <c r="O2830">
        <f t="shared" si="119"/>
        <v>250000</v>
      </c>
      <c r="P2830" t="str">
        <f t="shared" si="118"/>
        <v>1178250000</v>
      </c>
      <c r="Q2830" t="str">
        <f>VLOOKUP(N2830,'Base rates'!$F$2:$H$1126,3,FALSE)</f>
        <v>76-80</v>
      </c>
      <c r="R2830" s="24">
        <f t="shared" si="117"/>
        <v>8.7810182042735718E-5</v>
      </c>
    </row>
    <row r="2831" spans="13:18">
      <c r="M2831">
        <v>11</v>
      </c>
      <c r="N2831" s="1">
        <v>79</v>
      </c>
      <c r="O2831">
        <f t="shared" si="119"/>
        <v>250000</v>
      </c>
      <c r="P2831" t="str">
        <f t="shared" si="118"/>
        <v>1179250000</v>
      </c>
      <c r="Q2831" t="str">
        <f>VLOOKUP(N2831,'Base rates'!$F$2:$H$1126,3,FALSE)</f>
        <v>76-80</v>
      </c>
      <c r="R2831" s="24">
        <f t="shared" si="117"/>
        <v>8.7810182042735718E-5</v>
      </c>
    </row>
    <row r="2832" spans="13:18">
      <c r="M2832">
        <v>11</v>
      </c>
      <c r="N2832" s="1">
        <v>80</v>
      </c>
      <c r="O2832">
        <f t="shared" si="119"/>
        <v>250000</v>
      </c>
      <c r="P2832" t="str">
        <f t="shared" si="118"/>
        <v>1180250000</v>
      </c>
      <c r="Q2832" t="str">
        <f>VLOOKUP(N2832,'Base rates'!$F$2:$H$1126,3,FALSE)</f>
        <v>76-80</v>
      </c>
      <c r="R2832" s="24">
        <f t="shared" si="117"/>
        <v>8.7810182042735718E-5</v>
      </c>
    </row>
    <row r="2833" spans="13:18">
      <c r="M2833">
        <v>11</v>
      </c>
      <c r="N2833" s="1">
        <v>81</v>
      </c>
      <c r="O2833">
        <f t="shared" si="119"/>
        <v>250000</v>
      </c>
      <c r="P2833" t="str">
        <f t="shared" si="118"/>
        <v>1181250000</v>
      </c>
      <c r="Q2833" t="str">
        <f>VLOOKUP(N2833,'Base rates'!$F$2:$H$1126,3,FALSE)</f>
        <v>&gt;80</v>
      </c>
      <c r="R2833" s="24">
        <f t="shared" si="117"/>
        <v>1.055423771090247E-5</v>
      </c>
    </row>
    <row r="2834" spans="13:18">
      <c r="M2834">
        <v>11</v>
      </c>
      <c r="N2834" s="1">
        <v>82</v>
      </c>
      <c r="O2834">
        <f t="shared" si="119"/>
        <v>250000</v>
      </c>
      <c r="P2834" t="str">
        <f t="shared" si="118"/>
        <v>1182250000</v>
      </c>
      <c r="Q2834" t="str">
        <f>VLOOKUP(N2834,'Base rates'!$F$2:$H$1126,3,FALSE)</f>
        <v>&gt;80</v>
      </c>
      <c r="R2834" s="24">
        <f t="shared" si="117"/>
        <v>1.055423771090247E-5</v>
      </c>
    </row>
    <row r="2835" spans="13:18">
      <c r="M2835">
        <v>11</v>
      </c>
      <c r="N2835" s="1">
        <v>83</v>
      </c>
      <c r="O2835">
        <f t="shared" si="119"/>
        <v>250000</v>
      </c>
      <c r="P2835" t="str">
        <f t="shared" si="118"/>
        <v>1183250000</v>
      </c>
      <c r="Q2835" t="str">
        <f>VLOOKUP(N2835,'Base rates'!$F$2:$H$1126,3,FALSE)</f>
        <v>&gt;80</v>
      </c>
      <c r="R2835" s="24">
        <f t="shared" si="117"/>
        <v>1.055423771090247E-5</v>
      </c>
    </row>
    <row r="2836" spans="13:18">
      <c r="M2836">
        <v>11</v>
      </c>
      <c r="N2836" s="1">
        <v>84</v>
      </c>
      <c r="O2836">
        <f t="shared" si="119"/>
        <v>250000</v>
      </c>
      <c r="P2836" t="str">
        <f t="shared" si="118"/>
        <v>1184250000</v>
      </c>
      <c r="Q2836" t="str">
        <f>VLOOKUP(N2836,'Base rates'!$F$2:$H$1126,3,FALSE)</f>
        <v>&gt;80</v>
      </c>
      <c r="R2836" s="24">
        <f t="shared" si="117"/>
        <v>1.055423771090247E-5</v>
      </c>
    </row>
    <row r="2837" spans="13:18">
      <c r="M2837">
        <v>11</v>
      </c>
      <c r="N2837" s="1">
        <v>85</v>
      </c>
      <c r="O2837">
        <f t="shared" si="119"/>
        <v>250000</v>
      </c>
      <c r="P2837" t="str">
        <f t="shared" si="118"/>
        <v>1185250000</v>
      </c>
      <c r="Q2837" t="str">
        <f>VLOOKUP(N2837,'Base rates'!$F$2:$H$1126,3,FALSE)</f>
        <v>&gt;80</v>
      </c>
      <c r="R2837" s="24">
        <f t="shared" si="117"/>
        <v>1.055423771090247E-5</v>
      </c>
    </row>
    <row r="2838" spans="13:18">
      <c r="M2838">
        <v>11</v>
      </c>
      <c r="N2838" s="1">
        <v>86</v>
      </c>
      <c r="O2838">
        <f t="shared" si="119"/>
        <v>250000</v>
      </c>
      <c r="P2838" t="str">
        <f t="shared" si="118"/>
        <v>1186250000</v>
      </c>
      <c r="Q2838" t="str">
        <f>VLOOKUP(N2838,'Base rates'!$F$2:$H$1126,3,FALSE)</f>
        <v>&gt;80</v>
      </c>
      <c r="R2838" s="24">
        <f t="shared" si="117"/>
        <v>1.055423771090247E-5</v>
      </c>
    </row>
    <row r="2839" spans="13:18">
      <c r="M2839">
        <v>11</v>
      </c>
      <c r="N2839" s="1">
        <v>87</v>
      </c>
      <c r="O2839">
        <f t="shared" si="119"/>
        <v>250000</v>
      </c>
      <c r="P2839" t="str">
        <f t="shared" si="118"/>
        <v>1187250000</v>
      </c>
      <c r="Q2839" t="str">
        <f>VLOOKUP(N2839,'Base rates'!$F$2:$H$1126,3,FALSE)</f>
        <v>&gt;80</v>
      </c>
      <c r="R2839" s="24">
        <f t="shared" si="117"/>
        <v>1.055423771090247E-5</v>
      </c>
    </row>
    <row r="2840" spans="13:18">
      <c r="M2840">
        <v>11</v>
      </c>
      <c r="N2840" s="1">
        <v>88</v>
      </c>
      <c r="O2840">
        <f t="shared" si="119"/>
        <v>250000</v>
      </c>
      <c r="P2840" t="str">
        <f t="shared" si="118"/>
        <v>1188250000</v>
      </c>
      <c r="Q2840" t="str">
        <f>VLOOKUP(N2840,'Base rates'!$F$2:$H$1126,3,FALSE)</f>
        <v>&gt;80</v>
      </c>
      <c r="R2840" s="24">
        <f t="shared" si="117"/>
        <v>1.055423771090247E-5</v>
      </c>
    </row>
    <row r="2841" spans="13:18">
      <c r="M2841">
        <v>11</v>
      </c>
      <c r="N2841" s="1">
        <v>89</v>
      </c>
      <c r="O2841">
        <f t="shared" si="119"/>
        <v>250000</v>
      </c>
      <c r="P2841" t="str">
        <f t="shared" si="118"/>
        <v>1189250000</v>
      </c>
      <c r="Q2841" t="str">
        <f>VLOOKUP(N2841,'Base rates'!$F$2:$H$1126,3,FALSE)</f>
        <v>&gt;80</v>
      </c>
      <c r="R2841" s="24">
        <f t="shared" si="117"/>
        <v>1.055423771090247E-5</v>
      </c>
    </row>
    <row r="2842" spans="13:18">
      <c r="M2842">
        <v>11</v>
      </c>
      <c r="N2842" s="1">
        <v>90</v>
      </c>
      <c r="O2842">
        <f t="shared" si="119"/>
        <v>250000</v>
      </c>
      <c r="P2842" t="str">
        <f t="shared" si="118"/>
        <v>1190250000</v>
      </c>
      <c r="Q2842" t="str">
        <f>VLOOKUP(N2842,'Base rates'!$F$2:$H$1126,3,FALSE)</f>
        <v>&gt;80</v>
      </c>
      <c r="R2842" s="24">
        <f t="shared" si="117"/>
        <v>1.055423771090247E-5</v>
      </c>
    </row>
    <row r="2843" spans="13:18">
      <c r="M2843">
        <v>11</v>
      </c>
      <c r="N2843" s="1">
        <v>91</v>
      </c>
      <c r="O2843">
        <f t="shared" si="119"/>
        <v>250000</v>
      </c>
      <c r="P2843" t="str">
        <f t="shared" si="118"/>
        <v>1191250000</v>
      </c>
      <c r="Q2843" t="str">
        <f>VLOOKUP(N2843,'Base rates'!$F$2:$H$1126,3,FALSE)</f>
        <v>&gt;80</v>
      </c>
      <c r="R2843" s="24">
        <f t="shared" si="117"/>
        <v>1.055423771090247E-5</v>
      </c>
    </row>
    <row r="2844" spans="13:18">
      <c r="M2844">
        <v>11</v>
      </c>
      <c r="N2844" s="1">
        <v>92</v>
      </c>
      <c r="O2844">
        <f t="shared" si="119"/>
        <v>250000</v>
      </c>
      <c r="P2844" t="str">
        <f t="shared" si="118"/>
        <v>1192250000</v>
      </c>
      <c r="Q2844" t="str">
        <f>VLOOKUP(N2844,'Base rates'!$F$2:$H$1126,3,FALSE)</f>
        <v>&gt;80</v>
      </c>
      <c r="R2844" s="24">
        <f t="shared" si="117"/>
        <v>1.055423771090247E-5</v>
      </c>
    </row>
    <row r="2845" spans="13:18">
      <c r="M2845">
        <v>11</v>
      </c>
      <c r="N2845" s="1">
        <v>93</v>
      </c>
      <c r="O2845">
        <f t="shared" si="119"/>
        <v>250000</v>
      </c>
      <c r="P2845" t="str">
        <f t="shared" si="118"/>
        <v>1193250000</v>
      </c>
      <c r="Q2845" t="str">
        <f>VLOOKUP(N2845,'Base rates'!$F$2:$H$1126,3,FALSE)</f>
        <v>&gt;80</v>
      </c>
      <c r="R2845" s="24">
        <f t="shared" si="117"/>
        <v>1.055423771090247E-5</v>
      </c>
    </row>
    <row r="2846" spans="13:18">
      <c r="M2846">
        <v>11</v>
      </c>
      <c r="N2846" s="1">
        <v>94</v>
      </c>
      <c r="O2846">
        <f t="shared" si="119"/>
        <v>250000</v>
      </c>
      <c r="P2846" t="str">
        <f t="shared" si="118"/>
        <v>1194250000</v>
      </c>
      <c r="Q2846" t="str">
        <f>VLOOKUP(N2846,'Base rates'!$F$2:$H$1126,3,FALSE)</f>
        <v>&gt;80</v>
      </c>
      <c r="R2846" s="24">
        <f t="shared" si="117"/>
        <v>1.055423771090247E-5</v>
      </c>
    </row>
    <row r="2847" spans="13:18">
      <c r="M2847">
        <v>11</v>
      </c>
      <c r="N2847" s="1">
        <v>95</v>
      </c>
      <c r="O2847">
        <f t="shared" si="119"/>
        <v>250000</v>
      </c>
      <c r="P2847" t="str">
        <f t="shared" si="118"/>
        <v>1195250000</v>
      </c>
      <c r="Q2847" t="str">
        <f>VLOOKUP(N2847,'Base rates'!$F$2:$H$1126,3,FALSE)</f>
        <v>&gt;80</v>
      </c>
      <c r="R2847" s="24">
        <f t="shared" si="117"/>
        <v>1.055423771090247E-5</v>
      </c>
    </row>
    <row r="2848" spans="13:18">
      <c r="M2848">
        <v>11</v>
      </c>
      <c r="N2848" s="1">
        <v>96</v>
      </c>
      <c r="O2848">
        <f t="shared" si="119"/>
        <v>250000</v>
      </c>
      <c r="P2848" t="str">
        <f t="shared" si="118"/>
        <v>1196250000</v>
      </c>
      <c r="Q2848" t="str">
        <f>VLOOKUP(N2848,'Base rates'!$F$2:$H$1126,3,FALSE)</f>
        <v>&gt;80</v>
      </c>
      <c r="R2848" s="24">
        <f t="shared" si="117"/>
        <v>1.055423771090247E-5</v>
      </c>
    </row>
    <row r="2849" spans="13:18">
      <c r="M2849">
        <v>11</v>
      </c>
      <c r="N2849" s="1">
        <v>97</v>
      </c>
      <c r="O2849">
        <f t="shared" si="119"/>
        <v>250000</v>
      </c>
      <c r="P2849" t="str">
        <f t="shared" si="118"/>
        <v>1197250000</v>
      </c>
      <c r="Q2849" t="str">
        <f>VLOOKUP(N2849,'Base rates'!$F$2:$H$1126,3,FALSE)</f>
        <v>&gt;80</v>
      </c>
      <c r="R2849" s="24">
        <f t="shared" si="117"/>
        <v>1.055423771090247E-5</v>
      </c>
    </row>
    <row r="2850" spans="13:18">
      <c r="M2850">
        <v>11</v>
      </c>
      <c r="N2850" s="1">
        <v>98</v>
      </c>
      <c r="O2850">
        <f t="shared" si="119"/>
        <v>250000</v>
      </c>
      <c r="P2850" t="str">
        <f t="shared" si="118"/>
        <v>1198250000</v>
      </c>
      <c r="Q2850" t="str">
        <f>VLOOKUP(N2850,'Base rates'!$F$2:$H$1126,3,FALSE)</f>
        <v>&gt;80</v>
      </c>
      <c r="R2850" s="24">
        <f t="shared" si="117"/>
        <v>1.055423771090247E-5</v>
      </c>
    </row>
    <row r="2851" spans="13:18">
      <c r="M2851">
        <v>11</v>
      </c>
      <c r="N2851" s="1">
        <v>99</v>
      </c>
      <c r="O2851">
        <f t="shared" si="119"/>
        <v>250000</v>
      </c>
      <c r="P2851" t="str">
        <f t="shared" si="118"/>
        <v>1199250000</v>
      </c>
      <c r="Q2851" t="str">
        <f>VLOOKUP(N2851,'Base rates'!$F$2:$H$1126,3,FALSE)</f>
        <v>&gt;80</v>
      </c>
      <c r="R2851" s="24">
        <f t="shared" si="117"/>
        <v>1.055423771090247E-5</v>
      </c>
    </row>
    <row r="2852" spans="13:18">
      <c r="M2852">
        <v>11</v>
      </c>
      <c r="N2852" s="1">
        <v>100</v>
      </c>
      <c r="O2852">
        <f t="shared" si="119"/>
        <v>250000</v>
      </c>
      <c r="P2852" t="str">
        <f t="shared" si="118"/>
        <v>11100250000</v>
      </c>
      <c r="Q2852" t="str">
        <f>VLOOKUP(N2852,'Base rates'!$F$2:$H$1126,3,FALSE)</f>
        <v>&gt;80</v>
      </c>
      <c r="R2852" s="24">
        <f t="shared" si="117"/>
        <v>1.055423771090247E-5</v>
      </c>
    </row>
    <row r="2853" spans="13:18">
      <c r="M2853">
        <v>11</v>
      </c>
      <c r="N2853" s="1">
        <v>101</v>
      </c>
      <c r="O2853">
        <f t="shared" si="119"/>
        <v>250000</v>
      </c>
      <c r="P2853" t="str">
        <f t="shared" si="118"/>
        <v>11101250000</v>
      </c>
      <c r="Q2853" t="str">
        <f>VLOOKUP(N2853,'Base rates'!$F$2:$H$1126,3,FALSE)</f>
        <v>&gt;80</v>
      </c>
      <c r="R2853" s="24">
        <f t="shared" si="117"/>
        <v>1.055423771090247E-5</v>
      </c>
    </row>
    <row r="2854" spans="13:18">
      <c r="M2854">
        <v>11</v>
      </c>
      <c r="N2854" s="1">
        <v>102</v>
      </c>
      <c r="O2854">
        <f t="shared" si="119"/>
        <v>250000</v>
      </c>
      <c r="P2854" t="str">
        <f t="shared" si="118"/>
        <v>11102250000</v>
      </c>
      <c r="Q2854" t="str">
        <f>VLOOKUP(N2854,'Base rates'!$F$2:$H$1126,3,FALSE)</f>
        <v>&gt;80</v>
      </c>
      <c r="R2854" s="24">
        <f t="shared" si="117"/>
        <v>1.055423771090247E-5</v>
      </c>
    </row>
    <row r="2855" spans="13:18">
      <c r="M2855">
        <v>11</v>
      </c>
      <c r="N2855" s="1">
        <v>103</v>
      </c>
      <c r="O2855">
        <f t="shared" si="119"/>
        <v>250000</v>
      </c>
      <c r="P2855" t="str">
        <f t="shared" si="118"/>
        <v>11103250000</v>
      </c>
      <c r="Q2855" t="str">
        <f>VLOOKUP(N2855,'Base rates'!$F$2:$H$1126,3,FALSE)</f>
        <v>&gt;80</v>
      </c>
      <c r="R2855" s="24">
        <f t="shared" si="117"/>
        <v>1.055423771090247E-5</v>
      </c>
    </row>
    <row r="2856" spans="13:18">
      <c r="M2856">
        <v>11</v>
      </c>
      <c r="N2856" s="1">
        <v>104</v>
      </c>
      <c r="O2856">
        <f t="shared" si="119"/>
        <v>250000</v>
      </c>
      <c r="P2856" t="str">
        <f t="shared" si="118"/>
        <v>11104250000</v>
      </c>
      <c r="Q2856" t="str">
        <f>VLOOKUP(N2856,'Base rates'!$F$2:$H$1126,3,FALSE)</f>
        <v>&gt;80</v>
      </c>
      <c r="R2856" s="24">
        <f t="shared" si="117"/>
        <v>1.055423771090247E-5</v>
      </c>
    </row>
    <row r="2857" spans="13:18">
      <c r="M2857">
        <v>11</v>
      </c>
      <c r="N2857" s="1">
        <v>105</v>
      </c>
      <c r="O2857">
        <f t="shared" si="119"/>
        <v>250000</v>
      </c>
      <c r="P2857" t="str">
        <f t="shared" si="118"/>
        <v>11105250000</v>
      </c>
      <c r="Q2857" t="str">
        <f>VLOOKUP(N2857,'Base rates'!$F$2:$H$1126,3,FALSE)</f>
        <v>&gt;80</v>
      </c>
      <c r="R2857" s="24">
        <f t="shared" si="117"/>
        <v>1.055423771090247E-5</v>
      </c>
    </row>
    <row r="2858" spans="13:18">
      <c r="M2858">
        <v>11</v>
      </c>
      <c r="N2858" s="1">
        <v>106</v>
      </c>
      <c r="O2858">
        <f t="shared" si="119"/>
        <v>250000</v>
      </c>
      <c r="P2858" t="str">
        <f t="shared" si="118"/>
        <v>11106250000</v>
      </c>
      <c r="Q2858" t="str">
        <f>VLOOKUP(N2858,'Base rates'!$F$2:$H$1126,3,FALSE)</f>
        <v>&gt;80</v>
      </c>
      <c r="R2858" s="24">
        <f t="shared" si="117"/>
        <v>1.055423771090247E-5</v>
      </c>
    </row>
    <row r="2859" spans="13:18">
      <c r="M2859">
        <v>11</v>
      </c>
      <c r="N2859" s="1">
        <v>107</v>
      </c>
      <c r="O2859">
        <f t="shared" si="119"/>
        <v>250000</v>
      </c>
      <c r="P2859" t="str">
        <f t="shared" si="118"/>
        <v>11107250000</v>
      </c>
      <c r="Q2859" t="str">
        <f>VLOOKUP(N2859,'Base rates'!$F$2:$H$1126,3,FALSE)</f>
        <v>&gt;80</v>
      </c>
      <c r="R2859" s="24">
        <f t="shared" si="117"/>
        <v>1.055423771090247E-5</v>
      </c>
    </row>
    <row r="2860" spans="13:18">
      <c r="M2860">
        <v>11</v>
      </c>
      <c r="N2860" s="1">
        <v>108</v>
      </c>
      <c r="O2860">
        <f t="shared" si="119"/>
        <v>250000</v>
      </c>
      <c r="P2860" t="str">
        <f t="shared" si="118"/>
        <v>11108250000</v>
      </c>
      <c r="Q2860" t="str">
        <f>VLOOKUP(N2860,'Base rates'!$F$2:$H$1126,3,FALSE)</f>
        <v>&gt;80</v>
      </c>
      <c r="R2860" s="24">
        <f t="shared" si="117"/>
        <v>1.055423771090247E-5</v>
      </c>
    </row>
    <row r="2861" spans="13:18">
      <c r="M2861">
        <v>11</v>
      </c>
      <c r="N2861" s="1">
        <v>109</v>
      </c>
      <c r="O2861">
        <f t="shared" si="119"/>
        <v>250000</v>
      </c>
      <c r="P2861" t="str">
        <f t="shared" si="118"/>
        <v>11109250000</v>
      </c>
      <c r="Q2861" t="str">
        <f>VLOOKUP(N2861,'Base rates'!$F$2:$H$1126,3,FALSE)</f>
        <v>&gt;80</v>
      </c>
      <c r="R2861" s="24">
        <f t="shared" si="117"/>
        <v>1.055423771090247E-5</v>
      </c>
    </row>
    <row r="2862" spans="13:18">
      <c r="M2862">
        <v>11</v>
      </c>
      <c r="N2862" s="1">
        <v>110</v>
      </c>
      <c r="O2862">
        <f t="shared" si="119"/>
        <v>250000</v>
      </c>
      <c r="P2862" t="str">
        <f t="shared" si="118"/>
        <v>11110250000</v>
      </c>
      <c r="Q2862" t="str">
        <f>VLOOKUP(N2862,'Base rates'!$F$2:$H$1126,3,FALSE)</f>
        <v>&gt;80</v>
      </c>
      <c r="R2862" s="24">
        <f t="shared" si="117"/>
        <v>1.055423771090247E-5</v>
      </c>
    </row>
    <row r="2863" spans="13:18">
      <c r="M2863">
        <v>11</v>
      </c>
      <c r="N2863" s="1">
        <v>111</v>
      </c>
      <c r="O2863">
        <f t="shared" si="119"/>
        <v>250000</v>
      </c>
      <c r="P2863" t="str">
        <f t="shared" si="118"/>
        <v>11111250000</v>
      </c>
      <c r="Q2863" t="str">
        <f>VLOOKUP(N2863,'Base rates'!$F$2:$H$1126,3,FALSE)</f>
        <v>&gt;80</v>
      </c>
      <c r="R2863" s="24">
        <f t="shared" si="117"/>
        <v>1.055423771090247E-5</v>
      </c>
    </row>
    <row r="2864" spans="13:18">
      <c r="M2864">
        <v>11</v>
      </c>
      <c r="N2864" s="1">
        <v>112</v>
      </c>
      <c r="O2864">
        <f t="shared" si="119"/>
        <v>250000</v>
      </c>
      <c r="P2864" t="str">
        <f t="shared" si="118"/>
        <v>11112250000</v>
      </c>
      <c r="Q2864" t="str">
        <f>VLOOKUP(N2864,'Base rates'!$F$2:$H$1126,3,FALSE)</f>
        <v>&gt;80</v>
      </c>
      <c r="R2864" s="24">
        <f t="shared" si="117"/>
        <v>1.055423771090247E-5</v>
      </c>
    </row>
    <row r="2865" spans="13:18">
      <c r="M2865">
        <v>11</v>
      </c>
      <c r="N2865" s="1">
        <v>113</v>
      </c>
      <c r="O2865">
        <f t="shared" si="119"/>
        <v>250000</v>
      </c>
      <c r="P2865" t="str">
        <f t="shared" si="118"/>
        <v>11113250000</v>
      </c>
      <c r="Q2865" t="str">
        <f>VLOOKUP(N2865,'Base rates'!$F$2:$H$1126,3,FALSE)</f>
        <v>&gt;80</v>
      </c>
      <c r="R2865" s="24">
        <f t="shared" si="117"/>
        <v>1.055423771090247E-5</v>
      </c>
    </row>
    <row r="2866" spans="13:18">
      <c r="M2866">
        <v>11</v>
      </c>
      <c r="N2866" s="1">
        <v>114</v>
      </c>
      <c r="O2866">
        <f t="shared" si="119"/>
        <v>250000</v>
      </c>
      <c r="P2866" t="str">
        <f t="shared" si="118"/>
        <v>11114250000</v>
      </c>
      <c r="Q2866" t="str">
        <f>VLOOKUP(N2866,'Base rates'!$F$2:$H$1126,3,FALSE)</f>
        <v>&gt;80</v>
      </c>
      <c r="R2866" s="24">
        <f t="shared" si="117"/>
        <v>1.055423771090247E-5</v>
      </c>
    </row>
    <row r="2867" spans="13:18">
      <c r="M2867">
        <v>11</v>
      </c>
      <c r="N2867" s="1">
        <v>115</v>
      </c>
      <c r="O2867">
        <f t="shared" si="119"/>
        <v>250000</v>
      </c>
      <c r="P2867" t="str">
        <f t="shared" si="118"/>
        <v>11115250000</v>
      </c>
      <c r="Q2867" t="str">
        <f>VLOOKUP(N2867,'Base rates'!$F$2:$H$1126,3,FALSE)</f>
        <v>&gt;80</v>
      </c>
      <c r="R2867" s="24">
        <f t="shared" si="117"/>
        <v>1.055423771090247E-5</v>
      </c>
    </row>
    <row r="2868" spans="13:18">
      <c r="M2868">
        <v>11</v>
      </c>
      <c r="N2868" s="1">
        <v>116</v>
      </c>
      <c r="O2868">
        <f t="shared" si="119"/>
        <v>250000</v>
      </c>
      <c r="P2868" t="str">
        <f t="shared" si="118"/>
        <v>11116250000</v>
      </c>
      <c r="Q2868" t="str">
        <f>VLOOKUP(N2868,'Base rates'!$F$2:$H$1126,3,FALSE)</f>
        <v>&gt;80</v>
      </c>
      <c r="R2868" s="24">
        <f t="shared" si="117"/>
        <v>1.055423771090247E-5</v>
      </c>
    </row>
    <row r="2869" spans="13:18">
      <c r="M2869">
        <v>11</v>
      </c>
      <c r="N2869" s="1">
        <v>117</v>
      </c>
      <c r="O2869">
        <f t="shared" si="119"/>
        <v>250000</v>
      </c>
      <c r="P2869" t="str">
        <f t="shared" si="118"/>
        <v>11117250000</v>
      </c>
      <c r="Q2869" t="str">
        <f>VLOOKUP(N2869,'Base rates'!$F$2:$H$1126,3,FALSE)</f>
        <v>&gt;80</v>
      </c>
      <c r="R2869" s="24">
        <f t="shared" si="117"/>
        <v>1.055423771090247E-5</v>
      </c>
    </row>
    <row r="2870" spans="13:18">
      <c r="M2870">
        <v>11</v>
      </c>
      <c r="N2870" s="1">
        <v>118</v>
      </c>
      <c r="O2870">
        <f t="shared" si="119"/>
        <v>250000</v>
      </c>
      <c r="P2870" t="str">
        <f t="shared" si="118"/>
        <v>11118250000</v>
      </c>
      <c r="Q2870" t="str">
        <f>VLOOKUP(N2870,'Base rates'!$F$2:$H$1126,3,FALSE)</f>
        <v>&gt;80</v>
      </c>
      <c r="R2870" s="24">
        <f t="shared" si="117"/>
        <v>1.055423771090247E-5</v>
      </c>
    </row>
    <row r="2871" spans="13:18">
      <c r="M2871">
        <v>11</v>
      </c>
      <c r="N2871" s="1">
        <v>119</v>
      </c>
      <c r="O2871">
        <f t="shared" si="119"/>
        <v>250000</v>
      </c>
      <c r="P2871" t="str">
        <f t="shared" si="118"/>
        <v>11119250000</v>
      </c>
      <c r="Q2871" t="str">
        <f>VLOOKUP(N2871,'Base rates'!$F$2:$H$1126,3,FALSE)</f>
        <v>&gt;80</v>
      </c>
      <c r="R2871" s="24">
        <f t="shared" si="117"/>
        <v>1.055423771090247E-5</v>
      </c>
    </row>
    <row r="2872" spans="13:18">
      <c r="M2872">
        <v>11</v>
      </c>
      <c r="N2872" s="1">
        <v>120</v>
      </c>
      <c r="O2872">
        <f t="shared" si="119"/>
        <v>250000</v>
      </c>
      <c r="P2872" t="str">
        <f t="shared" si="118"/>
        <v>11120250000</v>
      </c>
      <c r="Q2872" t="str">
        <f>VLOOKUP(N2872,'Base rates'!$F$2:$H$1126,3,FALSE)</f>
        <v>&gt;80</v>
      </c>
      <c r="R2872" s="24">
        <f t="shared" si="117"/>
        <v>1.055423771090247E-5</v>
      </c>
    </row>
    <row r="2873" spans="13:18">
      <c r="M2873">
        <v>11</v>
      </c>
      <c r="N2873" s="1">
        <v>121</v>
      </c>
      <c r="O2873">
        <f t="shared" si="119"/>
        <v>250000</v>
      </c>
      <c r="P2873" t="str">
        <f t="shared" si="118"/>
        <v>11121250000</v>
      </c>
      <c r="Q2873" t="str">
        <f>VLOOKUP(N2873,'Base rates'!$F$2:$H$1126,3,FALSE)</f>
        <v>&gt;80</v>
      </c>
      <c r="R2873" s="24">
        <f t="shared" si="117"/>
        <v>1.055423771090247E-5</v>
      </c>
    </row>
    <row r="2874" spans="13:18">
      <c r="M2874">
        <v>11</v>
      </c>
      <c r="N2874" s="1">
        <v>122</v>
      </c>
      <c r="O2874">
        <f t="shared" si="119"/>
        <v>250000</v>
      </c>
      <c r="P2874" t="str">
        <f t="shared" si="118"/>
        <v>11122250000</v>
      </c>
      <c r="Q2874" t="str">
        <f>VLOOKUP(N2874,'Base rates'!$F$2:$H$1126,3,FALSE)</f>
        <v>&gt;80</v>
      </c>
      <c r="R2874" s="24">
        <f t="shared" si="117"/>
        <v>1.055423771090247E-5</v>
      </c>
    </row>
    <row r="2875" spans="13:18">
      <c r="M2875">
        <v>11</v>
      </c>
      <c r="N2875" s="1">
        <v>123</v>
      </c>
      <c r="O2875">
        <f t="shared" si="119"/>
        <v>250000</v>
      </c>
      <c r="P2875" t="str">
        <f t="shared" si="118"/>
        <v>11123250000</v>
      </c>
      <c r="Q2875" t="str">
        <f>VLOOKUP(N2875,'Base rates'!$F$2:$H$1126,3,FALSE)</f>
        <v>&gt;80</v>
      </c>
      <c r="R2875" s="24">
        <f t="shared" si="117"/>
        <v>1.055423771090247E-5</v>
      </c>
    </row>
    <row r="2876" spans="13:18">
      <c r="M2876">
        <v>11</v>
      </c>
      <c r="N2876" s="1">
        <v>124</v>
      </c>
      <c r="O2876">
        <f t="shared" si="119"/>
        <v>250000</v>
      </c>
      <c r="P2876" t="str">
        <f t="shared" si="118"/>
        <v>11124250000</v>
      </c>
      <c r="Q2876" t="str">
        <f>VLOOKUP(N2876,'Base rates'!$F$2:$H$1126,3,FALSE)</f>
        <v>&gt;80</v>
      </c>
      <c r="R2876" s="24">
        <f t="shared" si="117"/>
        <v>1.055423771090247E-5</v>
      </c>
    </row>
    <row r="2877" spans="13:18">
      <c r="M2877">
        <v>11</v>
      </c>
      <c r="N2877" s="1">
        <v>125</v>
      </c>
      <c r="O2877">
        <f t="shared" si="119"/>
        <v>250000</v>
      </c>
      <c r="P2877" t="str">
        <f t="shared" si="118"/>
        <v>11125250000</v>
      </c>
      <c r="Q2877" t="str">
        <f>VLOOKUP(N2877,'Base rates'!$F$2:$H$1126,3,FALSE)</f>
        <v>&gt;80</v>
      </c>
      <c r="R2877" s="24">
        <f t="shared" si="117"/>
        <v>1.055423771090247E-5</v>
      </c>
    </row>
    <row r="2878" spans="13:18">
      <c r="M2878">
        <v>12</v>
      </c>
      <c r="N2878" s="1">
        <v>1</v>
      </c>
      <c r="O2878">
        <f t="shared" si="119"/>
        <v>250000</v>
      </c>
      <c r="P2878" t="str">
        <f t="shared" si="118"/>
        <v>121250000</v>
      </c>
      <c r="Q2878" t="str">
        <f>VLOOKUP(N2878,'Base rates'!$F$2:$H$1126,3,FALSE)</f>
        <v>6-25</v>
      </c>
      <c r="R2878" s="24">
        <f t="shared" si="117"/>
        <v>0.4267205395905237</v>
      </c>
    </row>
    <row r="2879" spans="13:18">
      <c r="M2879">
        <v>12</v>
      </c>
      <c r="N2879" s="1">
        <v>2</v>
      </c>
      <c r="O2879">
        <f t="shared" si="119"/>
        <v>250000</v>
      </c>
      <c r="P2879" t="str">
        <f t="shared" si="118"/>
        <v>122250000</v>
      </c>
      <c r="Q2879" t="str">
        <f>VLOOKUP(N2879,'Base rates'!$F$2:$H$1126,3,FALSE)</f>
        <v>6-25</v>
      </c>
      <c r="R2879" s="24">
        <f t="shared" si="117"/>
        <v>0.4267205395905237</v>
      </c>
    </row>
    <row r="2880" spans="13:18">
      <c r="M2880">
        <v>12</v>
      </c>
      <c r="N2880" s="1">
        <v>3</v>
      </c>
      <c r="O2880">
        <f t="shared" si="119"/>
        <v>250000</v>
      </c>
      <c r="P2880" t="str">
        <f t="shared" si="118"/>
        <v>123250000</v>
      </c>
      <c r="Q2880" t="str">
        <f>VLOOKUP(N2880,'Base rates'!$F$2:$H$1126,3,FALSE)</f>
        <v>6-25</v>
      </c>
      <c r="R2880" s="24">
        <f t="shared" si="117"/>
        <v>0.4267205395905237</v>
      </c>
    </row>
    <row r="2881" spans="13:18">
      <c r="M2881">
        <v>12</v>
      </c>
      <c r="N2881" s="1">
        <v>4</v>
      </c>
      <c r="O2881">
        <f t="shared" si="119"/>
        <v>250000</v>
      </c>
      <c r="P2881" t="str">
        <f t="shared" si="118"/>
        <v>124250000</v>
      </c>
      <c r="Q2881" t="str">
        <f>VLOOKUP(N2881,'Base rates'!$F$2:$H$1126,3,FALSE)</f>
        <v>6-25</v>
      </c>
      <c r="R2881" s="24">
        <f t="shared" si="117"/>
        <v>0.4267205395905237</v>
      </c>
    </row>
    <row r="2882" spans="13:18">
      <c r="M2882">
        <v>12</v>
      </c>
      <c r="N2882" s="1">
        <v>5</v>
      </c>
      <c r="O2882">
        <f t="shared" si="119"/>
        <v>250000</v>
      </c>
      <c r="P2882" t="str">
        <f t="shared" si="118"/>
        <v>125250000</v>
      </c>
      <c r="Q2882" t="str">
        <f>VLOOKUP(N2882,'Base rates'!$F$2:$H$1126,3,FALSE)</f>
        <v>6-25</v>
      </c>
      <c r="R2882" s="24">
        <f t="shared" si="117"/>
        <v>0.4267205395905237</v>
      </c>
    </row>
    <row r="2883" spans="13:18">
      <c r="M2883">
        <v>12</v>
      </c>
      <c r="N2883" s="1">
        <v>6</v>
      </c>
      <c r="O2883">
        <f t="shared" si="119"/>
        <v>250000</v>
      </c>
      <c r="P2883" t="str">
        <f t="shared" si="118"/>
        <v>126250000</v>
      </c>
      <c r="Q2883" t="str">
        <f>VLOOKUP(N2883,'Base rates'!$F$2:$H$1126,3,FALSE)</f>
        <v>6-25</v>
      </c>
      <c r="R2883" s="24">
        <f t="shared" ref="R2883:R2946" si="120">VLOOKUP(M2883&amp;O2883&amp;Q2883,$W$2:$X$694,2,FALSE)</f>
        <v>0.4267205395905237</v>
      </c>
    </row>
    <row r="2884" spans="13:18">
      <c r="M2884">
        <v>12</v>
      </c>
      <c r="N2884" s="1">
        <v>7</v>
      </c>
      <c r="O2884">
        <f t="shared" si="119"/>
        <v>250000</v>
      </c>
      <c r="P2884" t="str">
        <f t="shared" ref="P2884:P2947" si="121">M2884&amp;N2884&amp;O2884</f>
        <v>127250000</v>
      </c>
      <c r="Q2884" t="str">
        <f>VLOOKUP(N2884,'Base rates'!$F$2:$H$1126,3,FALSE)</f>
        <v>6-25</v>
      </c>
      <c r="R2884" s="24">
        <f t="shared" si="120"/>
        <v>0.4267205395905237</v>
      </c>
    </row>
    <row r="2885" spans="13:18">
      <c r="M2885">
        <v>12</v>
      </c>
      <c r="N2885" s="1">
        <v>8</v>
      </c>
      <c r="O2885">
        <f t="shared" ref="O2885:O2948" si="122">$O$2627+50000</f>
        <v>250000</v>
      </c>
      <c r="P2885" t="str">
        <f t="shared" si="121"/>
        <v>128250000</v>
      </c>
      <c r="Q2885" t="str">
        <f>VLOOKUP(N2885,'Base rates'!$F$2:$H$1126,3,FALSE)</f>
        <v>6-25</v>
      </c>
      <c r="R2885" s="24">
        <f t="shared" si="120"/>
        <v>0.4267205395905237</v>
      </c>
    </row>
    <row r="2886" spans="13:18">
      <c r="M2886">
        <v>12</v>
      </c>
      <c r="N2886" s="1">
        <v>9</v>
      </c>
      <c r="O2886">
        <f t="shared" si="122"/>
        <v>250000</v>
      </c>
      <c r="P2886" t="str">
        <f t="shared" si="121"/>
        <v>129250000</v>
      </c>
      <c r="Q2886" t="str">
        <f>VLOOKUP(N2886,'Base rates'!$F$2:$H$1126,3,FALSE)</f>
        <v>6-25</v>
      </c>
      <c r="R2886" s="24">
        <f t="shared" si="120"/>
        <v>0.4267205395905237</v>
      </c>
    </row>
    <row r="2887" spans="13:18">
      <c r="M2887">
        <v>12</v>
      </c>
      <c r="N2887" s="1">
        <v>10</v>
      </c>
      <c r="O2887">
        <f t="shared" si="122"/>
        <v>250000</v>
      </c>
      <c r="P2887" t="str">
        <f t="shared" si="121"/>
        <v>1210250000</v>
      </c>
      <c r="Q2887" t="str">
        <f>VLOOKUP(N2887,'Base rates'!$F$2:$H$1126,3,FALSE)</f>
        <v>6-25</v>
      </c>
      <c r="R2887" s="24">
        <f t="shared" si="120"/>
        <v>0.4267205395905237</v>
      </c>
    </row>
    <row r="2888" spans="13:18">
      <c r="M2888">
        <v>12</v>
      </c>
      <c r="N2888" s="1">
        <v>11</v>
      </c>
      <c r="O2888">
        <f t="shared" si="122"/>
        <v>250000</v>
      </c>
      <c r="P2888" t="str">
        <f t="shared" si="121"/>
        <v>1211250000</v>
      </c>
      <c r="Q2888" t="str">
        <f>VLOOKUP(N2888,'Base rates'!$F$2:$H$1126,3,FALSE)</f>
        <v>6-25</v>
      </c>
      <c r="R2888" s="24">
        <f t="shared" si="120"/>
        <v>0.4267205395905237</v>
      </c>
    </row>
    <row r="2889" spans="13:18">
      <c r="M2889">
        <v>12</v>
      </c>
      <c r="N2889" s="1">
        <v>12</v>
      </c>
      <c r="O2889">
        <f t="shared" si="122"/>
        <v>250000</v>
      </c>
      <c r="P2889" t="str">
        <f t="shared" si="121"/>
        <v>1212250000</v>
      </c>
      <c r="Q2889" t="str">
        <f>VLOOKUP(N2889,'Base rates'!$F$2:$H$1126,3,FALSE)</f>
        <v>6-25</v>
      </c>
      <c r="R2889" s="24">
        <f t="shared" si="120"/>
        <v>0.4267205395905237</v>
      </c>
    </row>
    <row r="2890" spans="13:18">
      <c r="M2890">
        <v>12</v>
      </c>
      <c r="N2890" s="1">
        <v>13</v>
      </c>
      <c r="O2890">
        <f t="shared" si="122"/>
        <v>250000</v>
      </c>
      <c r="P2890" t="str">
        <f t="shared" si="121"/>
        <v>1213250000</v>
      </c>
      <c r="Q2890" t="str">
        <f>VLOOKUP(N2890,'Base rates'!$F$2:$H$1126,3,FALSE)</f>
        <v>6-25</v>
      </c>
      <c r="R2890" s="24">
        <f t="shared" si="120"/>
        <v>0.4267205395905237</v>
      </c>
    </row>
    <row r="2891" spans="13:18">
      <c r="M2891">
        <v>12</v>
      </c>
      <c r="N2891" s="1">
        <v>14</v>
      </c>
      <c r="O2891">
        <f t="shared" si="122"/>
        <v>250000</v>
      </c>
      <c r="P2891" t="str">
        <f t="shared" si="121"/>
        <v>1214250000</v>
      </c>
      <c r="Q2891" t="str">
        <f>VLOOKUP(N2891,'Base rates'!$F$2:$H$1126,3,FALSE)</f>
        <v>6-25</v>
      </c>
      <c r="R2891" s="24">
        <f t="shared" si="120"/>
        <v>0.4267205395905237</v>
      </c>
    </row>
    <row r="2892" spans="13:18">
      <c r="M2892">
        <v>12</v>
      </c>
      <c r="N2892" s="1">
        <v>15</v>
      </c>
      <c r="O2892">
        <f t="shared" si="122"/>
        <v>250000</v>
      </c>
      <c r="P2892" t="str">
        <f t="shared" si="121"/>
        <v>1215250000</v>
      </c>
      <c r="Q2892" t="str">
        <f>VLOOKUP(N2892,'Base rates'!$F$2:$H$1126,3,FALSE)</f>
        <v>6-25</v>
      </c>
      <c r="R2892" s="24">
        <f t="shared" si="120"/>
        <v>0.4267205395905237</v>
      </c>
    </row>
    <row r="2893" spans="13:18">
      <c r="M2893">
        <v>12</v>
      </c>
      <c r="N2893" s="1">
        <v>16</v>
      </c>
      <c r="O2893">
        <f t="shared" si="122"/>
        <v>250000</v>
      </c>
      <c r="P2893" t="str">
        <f t="shared" si="121"/>
        <v>1216250000</v>
      </c>
      <c r="Q2893" t="str">
        <f>VLOOKUP(N2893,'Base rates'!$F$2:$H$1126,3,FALSE)</f>
        <v>6-25</v>
      </c>
      <c r="R2893" s="24">
        <f t="shared" si="120"/>
        <v>0.4267205395905237</v>
      </c>
    </row>
    <row r="2894" spans="13:18">
      <c r="M2894">
        <v>12</v>
      </c>
      <c r="N2894" s="1">
        <v>17</v>
      </c>
      <c r="O2894">
        <f t="shared" si="122"/>
        <v>250000</v>
      </c>
      <c r="P2894" t="str">
        <f t="shared" si="121"/>
        <v>1217250000</v>
      </c>
      <c r="Q2894" t="str">
        <f>VLOOKUP(N2894,'Base rates'!$F$2:$H$1126,3,FALSE)</f>
        <v>6-25</v>
      </c>
      <c r="R2894" s="24">
        <f t="shared" si="120"/>
        <v>0.4267205395905237</v>
      </c>
    </row>
    <row r="2895" spans="13:18">
      <c r="M2895">
        <v>12</v>
      </c>
      <c r="N2895" s="1">
        <v>18</v>
      </c>
      <c r="O2895">
        <f t="shared" si="122"/>
        <v>250000</v>
      </c>
      <c r="P2895" t="str">
        <f t="shared" si="121"/>
        <v>1218250000</v>
      </c>
      <c r="Q2895" t="str">
        <f>VLOOKUP(N2895,'Base rates'!$F$2:$H$1126,3,FALSE)</f>
        <v>6-25</v>
      </c>
      <c r="R2895" s="24">
        <f t="shared" si="120"/>
        <v>0.4267205395905237</v>
      </c>
    </row>
    <row r="2896" spans="13:18">
      <c r="M2896">
        <v>12</v>
      </c>
      <c r="N2896" s="1">
        <v>19</v>
      </c>
      <c r="O2896">
        <f t="shared" si="122"/>
        <v>250000</v>
      </c>
      <c r="P2896" t="str">
        <f t="shared" si="121"/>
        <v>1219250000</v>
      </c>
      <c r="Q2896" t="str">
        <f>VLOOKUP(N2896,'Base rates'!$F$2:$H$1126,3,FALSE)</f>
        <v>6-25</v>
      </c>
      <c r="R2896" s="24">
        <f t="shared" si="120"/>
        <v>0.4267205395905237</v>
      </c>
    </row>
    <row r="2897" spans="13:18">
      <c r="M2897">
        <v>12</v>
      </c>
      <c r="N2897" s="1">
        <v>20</v>
      </c>
      <c r="O2897">
        <f t="shared" si="122"/>
        <v>250000</v>
      </c>
      <c r="P2897" t="str">
        <f t="shared" si="121"/>
        <v>1220250000</v>
      </c>
      <c r="Q2897" t="str">
        <f>VLOOKUP(N2897,'Base rates'!$F$2:$H$1126,3,FALSE)</f>
        <v>6-25</v>
      </c>
      <c r="R2897" s="24">
        <f t="shared" si="120"/>
        <v>0.4267205395905237</v>
      </c>
    </row>
    <row r="2898" spans="13:18">
      <c r="M2898">
        <v>12</v>
      </c>
      <c r="N2898" s="1">
        <v>21</v>
      </c>
      <c r="O2898">
        <f t="shared" si="122"/>
        <v>250000</v>
      </c>
      <c r="P2898" t="str">
        <f t="shared" si="121"/>
        <v>1221250000</v>
      </c>
      <c r="Q2898" t="str">
        <f>VLOOKUP(N2898,'Base rates'!$F$2:$H$1126,3,FALSE)</f>
        <v>6-25</v>
      </c>
      <c r="R2898" s="24">
        <f t="shared" si="120"/>
        <v>0.4267205395905237</v>
      </c>
    </row>
    <row r="2899" spans="13:18">
      <c r="M2899">
        <v>12</v>
      </c>
      <c r="N2899" s="1">
        <v>22</v>
      </c>
      <c r="O2899">
        <f t="shared" si="122"/>
        <v>250000</v>
      </c>
      <c r="P2899" t="str">
        <f t="shared" si="121"/>
        <v>1222250000</v>
      </c>
      <c r="Q2899" t="str">
        <f>VLOOKUP(N2899,'Base rates'!$F$2:$H$1126,3,FALSE)</f>
        <v>6-25</v>
      </c>
      <c r="R2899" s="24">
        <f t="shared" si="120"/>
        <v>0.4267205395905237</v>
      </c>
    </row>
    <row r="2900" spans="13:18">
      <c r="M2900">
        <v>12</v>
      </c>
      <c r="N2900" s="1">
        <v>23</v>
      </c>
      <c r="O2900">
        <f t="shared" si="122"/>
        <v>250000</v>
      </c>
      <c r="P2900" t="str">
        <f t="shared" si="121"/>
        <v>1223250000</v>
      </c>
      <c r="Q2900" t="str">
        <f>VLOOKUP(N2900,'Base rates'!$F$2:$H$1126,3,FALSE)</f>
        <v>6-25</v>
      </c>
      <c r="R2900" s="24">
        <f t="shared" si="120"/>
        <v>0.4267205395905237</v>
      </c>
    </row>
    <row r="2901" spans="13:18">
      <c r="M2901">
        <v>12</v>
      </c>
      <c r="N2901" s="1">
        <v>24</v>
      </c>
      <c r="O2901">
        <f t="shared" si="122"/>
        <v>250000</v>
      </c>
      <c r="P2901" t="str">
        <f t="shared" si="121"/>
        <v>1224250000</v>
      </c>
      <c r="Q2901" t="str">
        <f>VLOOKUP(N2901,'Base rates'!$F$2:$H$1126,3,FALSE)</f>
        <v>6-25</v>
      </c>
      <c r="R2901" s="24">
        <f t="shared" si="120"/>
        <v>0.4267205395905237</v>
      </c>
    </row>
    <row r="2902" spans="13:18">
      <c r="M2902">
        <v>12</v>
      </c>
      <c r="N2902" s="1">
        <v>25</v>
      </c>
      <c r="O2902">
        <f t="shared" si="122"/>
        <v>250000</v>
      </c>
      <c r="P2902" t="str">
        <f t="shared" si="121"/>
        <v>1225250000</v>
      </c>
      <c r="Q2902" t="str">
        <f>VLOOKUP(N2902,'Base rates'!$F$2:$H$1126,3,FALSE)</f>
        <v>6-25</v>
      </c>
      <c r="R2902" s="24">
        <f t="shared" si="120"/>
        <v>0.4267205395905237</v>
      </c>
    </row>
    <row r="2903" spans="13:18">
      <c r="M2903">
        <v>12</v>
      </c>
      <c r="N2903" s="1">
        <v>26</v>
      </c>
      <c r="O2903">
        <f t="shared" si="122"/>
        <v>250000</v>
      </c>
      <c r="P2903" t="str">
        <f t="shared" si="121"/>
        <v>1226250000</v>
      </c>
      <c r="Q2903" t="str">
        <f>VLOOKUP(N2903,'Base rates'!$F$2:$H$1126,3,FALSE)</f>
        <v>26-35</v>
      </c>
      <c r="R2903" s="24">
        <f t="shared" si="120"/>
        <v>0.41397770110358956</v>
      </c>
    </row>
    <row r="2904" spans="13:18">
      <c r="M2904">
        <v>12</v>
      </c>
      <c r="N2904" s="1">
        <v>27</v>
      </c>
      <c r="O2904">
        <f t="shared" si="122"/>
        <v>250000</v>
      </c>
      <c r="P2904" t="str">
        <f t="shared" si="121"/>
        <v>1227250000</v>
      </c>
      <c r="Q2904" t="str">
        <f>VLOOKUP(N2904,'Base rates'!$F$2:$H$1126,3,FALSE)</f>
        <v>26-35</v>
      </c>
      <c r="R2904" s="24">
        <f t="shared" si="120"/>
        <v>0.41397770110358956</v>
      </c>
    </row>
    <row r="2905" spans="13:18">
      <c r="M2905">
        <v>12</v>
      </c>
      <c r="N2905" s="1">
        <v>28</v>
      </c>
      <c r="O2905">
        <f t="shared" si="122"/>
        <v>250000</v>
      </c>
      <c r="P2905" t="str">
        <f t="shared" si="121"/>
        <v>1228250000</v>
      </c>
      <c r="Q2905" t="str">
        <f>VLOOKUP(N2905,'Base rates'!$F$2:$H$1126,3,FALSE)</f>
        <v>26-35</v>
      </c>
      <c r="R2905" s="24">
        <f t="shared" si="120"/>
        <v>0.41397770110358956</v>
      </c>
    </row>
    <row r="2906" spans="13:18">
      <c r="M2906">
        <v>12</v>
      </c>
      <c r="N2906" s="1">
        <v>29</v>
      </c>
      <c r="O2906">
        <f t="shared" si="122"/>
        <v>250000</v>
      </c>
      <c r="P2906" t="str">
        <f t="shared" si="121"/>
        <v>1229250000</v>
      </c>
      <c r="Q2906" t="str">
        <f>VLOOKUP(N2906,'Base rates'!$F$2:$H$1126,3,FALSE)</f>
        <v>26-35</v>
      </c>
      <c r="R2906" s="24">
        <f t="shared" si="120"/>
        <v>0.41397770110358956</v>
      </c>
    </row>
    <row r="2907" spans="13:18">
      <c r="M2907">
        <v>12</v>
      </c>
      <c r="N2907" s="1">
        <v>30</v>
      </c>
      <c r="O2907">
        <f t="shared" si="122"/>
        <v>250000</v>
      </c>
      <c r="P2907" t="str">
        <f t="shared" si="121"/>
        <v>1230250000</v>
      </c>
      <c r="Q2907" t="str">
        <f>VLOOKUP(N2907,'Base rates'!$F$2:$H$1126,3,FALSE)</f>
        <v>26-35</v>
      </c>
      <c r="R2907" s="24">
        <f t="shared" si="120"/>
        <v>0.41397770110358956</v>
      </c>
    </row>
    <row r="2908" spans="13:18">
      <c r="M2908">
        <v>12</v>
      </c>
      <c r="N2908" s="1">
        <v>31</v>
      </c>
      <c r="O2908">
        <f t="shared" si="122"/>
        <v>250000</v>
      </c>
      <c r="P2908" t="str">
        <f t="shared" si="121"/>
        <v>1231250000</v>
      </c>
      <c r="Q2908" t="str">
        <f>VLOOKUP(N2908,'Base rates'!$F$2:$H$1126,3,FALSE)</f>
        <v>26-35</v>
      </c>
      <c r="R2908" s="24">
        <f t="shared" si="120"/>
        <v>0.41397770110358956</v>
      </c>
    </row>
    <row r="2909" spans="13:18">
      <c r="M2909">
        <v>12</v>
      </c>
      <c r="N2909" s="1">
        <v>32</v>
      </c>
      <c r="O2909">
        <f t="shared" si="122"/>
        <v>250000</v>
      </c>
      <c r="P2909" t="str">
        <f t="shared" si="121"/>
        <v>1232250000</v>
      </c>
      <c r="Q2909" t="str">
        <f>VLOOKUP(N2909,'Base rates'!$F$2:$H$1126,3,FALSE)</f>
        <v>26-35</v>
      </c>
      <c r="R2909" s="24">
        <f t="shared" si="120"/>
        <v>0.41397770110358956</v>
      </c>
    </row>
    <row r="2910" spans="13:18">
      <c r="M2910">
        <v>12</v>
      </c>
      <c r="N2910" s="1">
        <v>33</v>
      </c>
      <c r="O2910">
        <f t="shared" si="122"/>
        <v>250000</v>
      </c>
      <c r="P2910" t="str">
        <f t="shared" si="121"/>
        <v>1233250000</v>
      </c>
      <c r="Q2910" t="str">
        <f>VLOOKUP(N2910,'Base rates'!$F$2:$H$1126,3,FALSE)</f>
        <v>26-35</v>
      </c>
      <c r="R2910" s="24">
        <f t="shared" si="120"/>
        <v>0.41397770110358956</v>
      </c>
    </row>
    <row r="2911" spans="13:18">
      <c r="M2911">
        <v>12</v>
      </c>
      <c r="N2911" s="1">
        <v>34</v>
      </c>
      <c r="O2911">
        <f t="shared" si="122"/>
        <v>250000</v>
      </c>
      <c r="P2911" t="str">
        <f t="shared" si="121"/>
        <v>1234250000</v>
      </c>
      <c r="Q2911" t="str">
        <f>VLOOKUP(N2911,'Base rates'!$F$2:$H$1126,3,FALSE)</f>
        <v>26-35</v>
      </c>
      <c r="R2911" s="24">
        <f t="shared" si="120"/>
        <v>0.41397770110358956</v>
      </c>
    </row>
    <row r="2912" spans="13:18">
      <c r="M2912">
        <v>12</v>
      </c>
      <c r="N2912" s="1">
        <v>35</v>
      </c>
      <c r="O2912">
        <f t="shared" si="122"/>
        <v>250000</v>
      </c>
      <c r="P2912" t="str">
        <f t="shared" si="121"/>
        <v>1235250000</v>
      </c>
      <c r="Q2912" t="str">
        <f>VLOOKUP(N2912,'Base rates'!$F$2:$H$1126,3,FALSE)</f>
        <v>26-35</v>
      </c>
      <c r="R2912" s="24">
        <f t="shared" si="120"/>
        <v>0.41397770110358956</v>
      </c>
    </row>
    <row r="2913" spans="13:18">
      <c r="M2913">
        <v>12</v>
      </c>
      <c r="N2913" s="1">
        <v>36</v>
      </c>
      <c r="O2913">
        <f t="shared" si="122"/>
        <v>250000</v>
      </c>
      <c r="P2913" t="str">
        <f t="shared" si="121"/>
        <v>1236250000</v>
      </c>
      <c r="Q2913" t="str">
        <f>VLOOKUP(N2913,'Base rates'!$F$2:$H$1126,3,FALSE)</f>
        <v>36-45</v>
      </c>
      <c r="R2913" s="24">
        <f t="shared" si="120"/>
        <v>0.36199320190500228</v>
      </c>
    </row>
    <row r="2914" spans="13:18">
      <c r="M2914">
        <v>12</v>
      </c>
      <c r="N2914" s="1">
        <v>37</v>
      </c>
      <c r="O2914">
        <f t="shared" si="122"/>
        <v>250000</v>
      </c>
      <c r="P2914" t="str">
        <f t="shared" si="121"/>
        <v>1237250000</v>
      </c>
      <c r="Q2914" t="str">
        <f>VLOOKUP(N2914,'Base rates'!$F$2:$H$1126,3,FALSE)</f>
        <v>36-45</v>
      </c>
      <c r="R2914" s="24">
        <f t="shared" si="120"/>
        <v>0.36199320190500228</v>
      </c>
    </row>
    <row r="2915" spans="13:18">
      <c r="M2915">
        <v>12</v>
      </c>
      <c r="N2915" s="1">
        <v>38</v>
      </c>
      <c r="O2915">
        <f t="shared" si="122"/>
        <v>250000</v>
      </c>
      <c r="P2915" t="str">
        <f t="shared" si="121"/>
        <v>1238250000</v>
      </c>
      <c r="Q2915" t="str">
        <f>VLOOKUP(N2915,'Base rates'!$F$2:$H$1126,3,FALSE)</f>
        <v>36-45</v>
      </c>
      <c r="R2915" s="24">
        <f t="shared" si="120"/>
        <v>0.36199320190500228</v>
      </c>
    </row>
    <row r="2916" spans="13:18">
      <c r="M2916">
        <v>12</v>
      </c>
      <c r="N2916" s="1">
        <v>39</v>
      </c>
      <c r="O2916">
        <f t="shared" si="122"/>
        <v>250000</v>
      </c>
      <c r="P2916" t="str">
        <f t="shared" si="121"/>
        <v>1239250000</v>
      </c>
      <c r="Q2916" t="str">
        <f>VLOOKUP(N2916,'Base rates'!$F$2:$H$1126,3,FALSE)</f>
        <v>36-45</v>
      </c>
      <c r="R2916" s="24">
        <f t="shared" si="120"/>
        <v>0.36199320190500228</v>
      </c>
    </row>
    <row r="2917" spans="13:18">
      <c r="M2917">
        <v>12</v>
      </c>
      <c r="N2917" s="1">
        <v>40</v>
      </c>
      <c r="O2917">
        <f t="shared" si="122"/>
        <v>250000</v>
      </c>
      <c r="P2917" t="str">
        <f t="shared" si="121"/>
        <v>1240250000</v>
      </c>
      <c r="Q2917" t="str">
        <f>VLOOKUP(N2917,'Base rates'!$F$2:$H$1126,3,FALSE)</f>
        <v>36-45</v>
      </c>
      <c r="R2917" s="24">
        <f t="shared" si="120"/>
        <v>0.36199320190500228</v>
      </c>
    </row>
    <row r="2918" spans="13:18">
      <c r="M2918">
        <v>12</v>
      </c>
      <c r="N2918" s="1">
        <v>41</v>
      </c>
      <c r="O2918">
        <f t="shared" si="122"/>
        <v>250000</v>
      </c>
      <c r="P2918" t="str">
        <f t="shared" si="121"/>
        <v>1241250000</v>
      </c>
      <c r="Q2918" t="str">
        <f>VLOOKUP(N2918,'Base rates'!$F$2:$H$1126,3,FALSE)</f>
        <v>36-45</v>
      </c>
      <c r="R2918" s="24">
        <f t="shared" si="120"/>
        <v>0.36199320190500228</v>
      </c>
    </row>
    <row r="2919" spans="13:18">
      <c r="M2919">
        <v>12</v>
      </c>
      <c r="N2919" s="1">
        <v>42</v>
      </c>
      <c r="O2919">
        <f t="shared" si="122"/>
        <v>250000</v>
      </c>
      <c r="P2919" t="str">
        <f t="shared" si="121"/>
        <v>1242250000</v>
      </c>
      <c r="Q2919" t="str">
        <f>VLOOKUP(N2919,'Base rates'!$F$2:$H$1126,3,FALSE)</f>
        <v>36-45</v>
      </c>
      <c r="R2919" s="24">
        <f t="shared" si="120"/>
        <v>0.36199320190500228</v>
      </c>
    </row>
    <row r="2920" spans="13:18">
      <c r="M2920">
        <v>12</v>
      </c>
      <c r="N2920" s="1">
        <v>43</v>
      </c>
      <c r="O2920">
        <f t="shared" si="122"/>
        <v>250000</v>
      </c>
      <c r="P2920" t="str">
        <f t="shared" si="121"/>
        <v>1243250000</v>
      </c>
      <c r="Q2920" t="str">
        <f>VLOOKUP(N2920,'Base rates'!$F$2:$H$1126,3,FALSE)</f>
        <v>36-45</v>
      </c>
      <c r="R2920" s="24">
        <f t="shared" si="120"/>
        <v>0.36199320190500228</v>
      </c>
    </row>
    <row r="2921" spans="13:18">
      <c r="M2921">
        <v>12</v>
      </c>
      <c r="N2921" s="1">
        <v>44</v>
      </c>
      <c r="O2921">
        <f t="shared" si="122"/>
        <v>250000</v>
      </c>
      <c r="P2921" t="str">
        <f t="shared" si="121"/>
        <v>1244250000</v>
      </c>
      <c r="Q2921" t="str">
        <f>VLOOKUP(N2921,'Base rates'!$F$2:$H$1126,3,FALSE)</f>
        <v>36-45</v>
      </c>
      <c r="R2921" s="24">
        <f t="shared" si="120"/>
        <v>0.36199320190500228</v>
      </c>
    </row>
    <row r="2922" spans="13:18">
      <c r="M2922">
        <v>12</v>
      </c>
      <c r="N2922" s="1">
        <v>45</v>
      </c>
      <c r="O2922">
        <f t="shared" si="122"/>
        <v>250000</v>
      </c>
      <c r="P2922" t="str">
        <f t="shared" si="121"/>
        <v>1245250000</v>
      </c>
      <c r="Q2922" t="str">
        <f>VLOOKUP(N2922,'Base rates'!$F$2:$H$1126,3,FALSE)</f>
        <v>36-45</v>
      </c>
      <c r="R2922" s="24">
        <f t="shared" si="120"/>
        <v>0.36199320190500228</v>
      </c>
    </row>
    <row r="2923" spans="13:18">
      <c r="M2923">
        <v>12</v>
      </c>
      <c r="N2923" s="1">
        <v>46</v>
      </c>
      <c r="O2923">
        <f t="shared" si="122"/>
        <v>250000</v>
      </c>
      <c r="P2923" t="str">
        <f t="shared" si="121"/>
        <v>1246250000</v>
      </c>
      <c r="Q2923" t="str">
        <f>VLOOKUP(N2923,'Base rates'!$F$2:$H$1126,3,FALSE)</f>
        <v>46-50</v>
      </c>
      <c r="R2923" s="24">
        <f t="shared" si="120"/>
        <v>0.29884519155162703</v>
      </c>
    </row>
    <row r="2924" spans="13:18">
      <c r="M2924">
        <v>12</v>
      </c>
      <c r="N2924" s="1">
        <v>47</v>
      </c>
      <c r="O2924">
        <f t="shared" si="122"/>
        <v>250000</v>
      </c>
      <c r="P2924" t="str">
        <f t="shared" si="121"/>
        <v>1247250000</v>
      </c>
      <c r="Q2924" t="str">
        <f>VLOOKUP(N2924,'Base rates'!$F$2:$H$1126,3,FALSE)</f>
        <v>46-50</v>
      </c>
      <c r="R2924" s="24">
        <f t="shared" si="120"/>
        <v>0.29884519155162703</v>
      </c>
    </row>
    <row r="2925" spans="13:18">
      <c r="M2925">
        <v>12</v>
      </c>
      <c r="N2925" s="1">
        <v>48</v>
      </c>
      <c r="O2925">
        <f t="shared" si="122"/>
        <v>250000</v>
      </c>
      <c r="P2925" t="str">
        <f t="shared" si="121"/>
        <v>1248250000</v>
      </c>
      <c r="Q2925" t="str">
        <f>VLOOKUP(N2925,'Base rates'!$F$2:$H$1126,3,FALSE)</f>
        <v>46-50</v>
      </c>
      <c r="R2925" s="24">
        <f t="shared" si="120"/>
        <v>0.29884519155162703</v>
      </c>
    </row>
    <row r="2926" spans="13:18">
      <c r="M2926">
        <v>12</v>
      </c>
      <c r="N2926" s="1">
        <v>49</v>
      </c>
      <c r="O2926">
        <f t="shared" si="122"/>
        <v>250000</v>
      </c>
      <c r="P2926" t="str">
        <f t="shared" si="121"/>
        <v>1249250000</v>
      </c>
      <c r="Q2926" t="str">
        <f>VLOOKUP(N2926,'Base rates'!$F$2:$H$1126,3,FALSE)</f>
        <v>46-50</v>
      </c>
      <c r="R2926" s="24">
        <f t="shared" si="120"/>
        <v>0.29884519155162703</v>
      </c>
    </row>
    <row r="2927" spans="13:18">
      <c r="M2927">
        <v>12</v>
      </c>
      <c r="N2927" s="1">
        <v>50</v>
      </c>
      <c r="O2927">
        <f t="shared" si="122"/>
        <v>250000</v>
      </c>
      <c r="P2927" t="str">
        <f t="shared" si="121"/>
        <v>1250250000</v>
      </c>
      <c r="Q2927" t="str">
        <f>VLOOKUP(N2927,'Base rates'!$F$2:$H$1126,3,FALSE)</f>
        <v>46-50</v>
      </c>
      <c r="R2927" s="24">
        <f t="shared" si="120"/>
        <v>0.29884519155162703</v>
      </c>
    </row>
    <row r="2928" spans="13:18">
      <c r="M2928">
        <v>12</v>
      </c>
      <c r="N2928" s="1">
        <v>51</v>
      </c>
      <c r="O2928">
        <f t="shared" si="122"/>
        <v>250000</v>
      </c>
      <c r="P2928" t="str">
        <f t="shared" si="121"/>
        <v>1251250000</v>
      </c>
      <c r="Q2928" t="str">
        <f>VLOOKUP(N2928,'Base rates'!$F$2:$H$1126,3,FALSE)</f>
        <v>51-55</v>
      </c>
      <c r="R2928" s="24">
        <f t="shared" si="120"/>
        <v>0.1963104926093957</v>
      </c>
    </row>
    <row r="2929" spans="13:18">
      <c r="M2929">
        <v>12</v>
      </c>
      <c r="N2929" s="1">
        <v>52</v>
      </c>
      <c r="O2929">
        <f t="shared" si="122"/>
        <v>250000</v>
      </c>
      <c r="P2929" t="str">
        <f t="shared" si="121"/>
        <v>1252250000</v>
      </c>
      <c r="Q2929" t="str">
        <f>VLOOKUP(N2929,'Base rates'!$F$2:$H$1126,3,FALSE)</f>
        <v>51-55</v>
      </c>
      <c r="R2929" s="24">
        <f t="shared" si="120"/>
        <v>0.1963104926093957</v>
      </c>
    </row>
    <row r="2930" spans="13:18">
      <c r="M2930">
        <v>12</v>
      </c>
      <c r="N2930" s="1">
        <v>53</v>
      </c>
      <c r="O2930">
        <f t="shared" si="122"/>
        <v>250000</v>
      </c>
      <c r="P2930" t="str">
        <f t="shared" si="121"/>
        <v>1253250000</v>
      </c>
      <c r="Q2930" t="str">
        <f>VLOOKUP(N2930,'Base rates'!$F$2:$H$1126,3,FALSE)</f>
        <v>51-55</v>
      </c>
      <c r="R2930" s="24">
        <f t="shared" si="120"/>
        <v>0.1963104926093957</v>
      </c>
    </row>
    <row r="2931" spans="13:18">
      <c r="M2931">
        <v>12</v>
      </c>
      <c r="N2931" s="1">
        <v>54</v>
      </c>
      <c r="O2931">
        <f t="shared" si="122"/>
        <v>250000</v>
      </c>
      <c r="P2931" t="str">
        <f t="shared" si="121"/>
        <v>1254250000</v>
      </c>
      <c r="Q2931" t="str">
        <f>VLOOKUP(N2931,'Base rates'!$F$2:$H$1126,3,FALSE)</f>
        <v>51-55</v>
      </c>
      <c r="R2931" s="24">
        <f t="shared" si="120"/>
        <v>0.1963104926093957</v>
      </c>
    </row>
    <row r="2932" spans="13:18">
      <c r="M2932">
        <v>12</v>
      </c>
      <c r="N2932" s="1">
        <v>55</v>
      </c>
      <c r="O2932">
        <f t="shared" si="122"/>
        <v>250000</v>
      </c>
      <c r="P2932" t="str">
        <f t="shared" si="121"/>
        <v>1255250000</v>
      </c>
      <c r="Q2932" t="str">
        <f>VLOOKUP(N2932,'Base rates'!$F$2:$H$1126,3,FALSE)</f>
        <v>51-55</v>
      </c>
      <c r="R2932" s="24">
        <f t="shared" si="120"/>
        <v>0.1963104926093957</v>
      </c>
    </row>
    <row r="2933" spans="13:18">
      <c r="M2933">
        <v>12</v>
      </c>
      <c r="N2933" s="1">
        <v>56</v>
      </c>
      <c r="O2933">
        <f t="shared" si="122"/>
        <v>250000</v>
      </c>
      <c r="P2933" t="str">
        <f t="shared" si="121"/>
        <v>1256250000</v>
      </c>
      <c r="Q2933" t="str">
        <f>VLOOKUP(N2933,'Base rates'!$F$2:$H$1126,3,FALSE)</f>
        <v>56-60</v>
      </c>
      <c r="R2933" s="24">
        <f t="shared" si="120"/>
        <v>0.12797318822973536</v>
      </c>
    </row>
    <row r="2934" spans="13:18">
      <c r="M2934">
        <v>12</v>
      </c>
      <c r="N2934" s="1">
        <v>57</v>
      </c>
      <c r="O2934">
        <f t="shared" si="122"/>
        <v>250000</v>
      </c>
      <c r="P2934" t="str">
        <f t="shared" si="121"/>
        <v>1257250000</v>
      </c>
      <c r="Q2934" t="str">
        <f>VLOOKUP(N2934,'Base rates'!$F$2:$H$1126,3,FALSE)</f>
        <v>56-60</v>
      </c>
      <c r="R2934" s="24">
        <f t="shared" si="120"/>
        <v>0.12797318822973536</v>
      </c>
    </row>
    <row r="2935" spans="13:18">
      <c r="M2935">
        <v>12</v>
      </c>
      <c r="N2935" s="1">
        <v>58</v>
      </c>
      <c r="O2935">
        <f t="shared" si="122"/>
        <v>250000</v>
      </c>
      <c r="P2935" t="str">
        <f t="shared" si="121"/>
        <v>1258250000</v>
      </c>
      <c r="Q2935" t="str">
        <f>VLOOKUP(N2935,'Base rates'!$F$2:$H$1126,3,FALSE)</f>
        <v>56-60</v>
      </c>
      <c r="R2935" s="24">
        <f t="shared" si="120"/>
        <v>0.12797318822973536</v>
      </c>
    </row>
    <row r="2936" spans="13:18">
      <c r="M2936">
        <v>12</v>
      </c>
      <c r="N2936" s="1">
        <v>59</v>
      </c>
      <c r="O2936">
        <f t="shared" si="122"/>
        <v>250000</v>
      </c>
      <c r="P2936" t="str">
        <f t="shared" si="121"/>
        <v>1259250000</v>
      </c>
      <c r="Q2936" t="str">
        <f>VLOOKUP(N2936,'Base rates'!$F$2:$H$1126,3,FALSE)</f>
        <v>56-60</v>
      </c>
      <c r="R2936" s="24">
        <f t="shared" si="120"/>
        <v>0.12797318822973536</v>
      </c>
    </row>
    <row r="2937" spans="13:18">
      <c r="M2937">
        <v>12</v>
      </c>
      <c r="N2937" s="1">
        <v>60</v>
      </c>
      <c r="O2937">
        <f t="shared" si="122"/>
        <v>250000</v>
      </c>
      <c r="P2937" t="str">
        <f t="shared" si="121"/>
        <v>1260250000</v>
      </c>
      <c r="Q2937" t="str">
        <f>VLOOKUP(N2937,'Base rates'!$F$2:$H$1126,3,FALSE)</f>
        <v>56-60</v>
      </c>
      <c r="R2937" s="24">
        <f t="shared" si="120"/>
        <v>0.12797318822973536</v>
      </c>
    </row>
    <row r="2938" spans="13:18">
      <c r="M2938">
        <v>12</v>
      </c>
      <c r="N2938" s="1">
        <v>61</v>
      </c>
      <c r="O2938">
        <f t="shared" si="122"/>
        <v>250000</v>
      </c>
      <c r="P2938" t="str">
        <f t="shared" si="121"/>
        <v>1261250000</v>
      </c>
      <c r="Q2938" t="str">
        <f>VLOOKUP(N2938,'Base rates'!$F$2:$H$1126,3,FALSE)</f>
        <v>61-65</v>
      </c>
      <c r="R2938" s="24">
        <f t="shared" si="120"/>
        <v>0.1070856846310837</v>
      </c>
    </row>
    <row r="2939" spans="13:18">
      <c r="M2939">
        <v>12</v>
      </c>
      <c r="N2939" s="1">
        <v>62</v>
      </c>
      <c r="O2939">
        <f t="shared" si="122"/>
        <v>250000</v>
      </c>
      <c r="P2939" t="str">
        <f t="shared" si="121"/>
        <v>1262250000</v>
      </c>
      <c r="Q2939" t="str">
        <f>VLOOKUP(N2939,'Base rates'!$F$2:$H$1126,3,FALSE)</f>
        <v>61-65</v>
      </c>
      <c r="R2939" s="24">
        <f t="shared" si="120"/>
        <v>0.1070856846310837</v>
      </c>
    </row>
    <row r="2940" spans="13:18">
      <c r="M2940">
        <v>12</v>
      </c>
      <c r="N2940" s="1">
        <v>63</v>
      </c>
      <c r="O2940">
        <f t="shared" si="122"/>
        <v>250000</v>
      </c>
      <c r="P2940" t="str">
        <f t="shared" si="121"/>
        <v>1263250000</v>
      </c>
      <c r="Q2940" t="str">
        <f>VLOOKUP(N2940,'Base rates'!$F$2:$H$1126,3,FALSE)</f>
        <v>61-65</v>
      </c>
      <c r="R2940" s="24">
        <f t="shared" si="120"/>
        <v>0.1070856846310837</v>
      </c>
    </row>
    <row r="2941" spans="13:18">
      <c r="M2941">
        <v>12</v>
      </c>
      <c r="N2941" s="1">
        <v>64</v>
      </c>
      <c r="O2941">
        <f t="shared" si="122"/>
        <v>250000</v>
      </c>
      <c r="P2941" t="str">
        <f t="shared" si="121"/>
        <v>1264250000</v>
      </c>
      <c r="Q2941" t="str">
        <f>VLOOKUP(N2941,'Base rates'!$F$2:$H$1126,3,FALSE)</f>
        <v>61-65</v>
      </c>
      <c r="R2941" s="24">
        <f t="shared" si="120"/>
        <v>0.1070856846310837</v>
      </c>
    </row>
    <row r="2942" spans="13:18">
      <c r="M2942">
        <v>12</v>
      </c>
      <c r="N2942" s="1">
        <v>65</v>
      </c>
      <c r="O2942">
        <f t="shared" si="122"/>
        <v>250000</v>
      </c>
      <c r="P2942" t="str">
        <f t="shared" si="121"/>
        <v>1265250000</v>
      </c>
      <c r="Q2942" t="str">
        <f>VLOOKUP(N2942,'Base rates'!$F$2:$H$1126,3,FALSE)</f>
        <v>61-65</v>
      </c>
      <c r="R2942" s="24">
        <f t="shared" si="120"/>
        <v>0.1070856846310837</v>
      </c>
    </row>
    <row r="2943" spans="13:18">
      <c r="M2943">
        <v>12</v>
      </c>
      <c r="N2943" s="1">
        <v>66</v>
      </c>
      <c r="O2943">
        <f t="shared" si="122"/>
        <v>250000</v>
      </c>
      <c r="P2943" t="str">
        <f t="shared" si="121"/>
        <v>1266250000</v>
      </c>
      <c r="Q2943" t="str">
        <f>VLOOKUP(N2943,'Base rates'!$F$2:$H$1126,3,FALSE)</f>
        <v>66-70</v>
      </c>
      <c r="R2943" s="24">
        <f t="shared" si="120"/>
        <v>9.082526202040464E-2</v>
      </c>
    </row>
    <row r="2944" spans="13:18">
      <c r="M2944">
        <v>12</v>
      </c>
      <c r="N2944" s="1">
        <v>67</v>
      </c>
      <c r="O2944">
        <f t="shared" si="122"/>
        <v>250000</v>
      </c>
      <c r="P2944" t="str">
        <f t="shared" si="121"/>
        <v>1267250000</v>
      </c>
      <c r="Q2944" t="str">
        <f>VLOOKUP(N2944,'Base rates'!$F$2:$H$1126,3,FALSE)</f>
        <v>66-70</v>
      </c>
      <c r="R2944" s="24">
        <f t="shared" si="120"/>
        <v>9.082526202040464E-2</v>
      </c>
    </row>
    <row r="2945" spans="13:18">
      <c r="M2945">
        <v>12</v>
      </c>
      <c r="N2945" s="1">
        <v>68</v>
      </c>
      <c r="O2945">
        <f t="shared" si="122"/>
        <v>250000</v>
      </c>
      <c r="P2945" t="str">
        <f t="shared" si="121"/>
        <v>1268250000</v>
      </c>
      <c r="Q2945" t="str">
        <f>VLOOKUP(N2945,'Base rates'!$F$2:$H$1126,3,FALSE)</f>
        <v>66-70</v>
      </c>
      <c r="R2945" s="24">
        <f t="shared" si="120"/>
        <v>9.082526202040464E-2</v>
      </c>
    </row>
    <row r="2946" spans="13:18">
      <c r="M2946">
        <v>12</v>
      </c>
      <c r="N2946" s="1">
        <v>69</v>
      </c>
      <c r="O2946">
        <f t="shared" si="122"/>
        <v>250000</v>
      </c>
      <c r="P2946" t="str">
        <f t="shared" si="121"/>
        <v>1269250000</v>
      </c>
      <c r="Q2946" t="str">
        <f>VLOOKUP(N2946,'Base rates'!$F$2:$H$1126,3,FALSE)</f>
        <v>66-70</v>
      </c>
      <c r="R2946" s="24">
        <f t="shared" si="120"/>
        <v>9.082526202040464E-2</v>
      </c>
    </row>
    <row r="2947" spans="13:18">
      <c r="M2947">
        <v>12</v>
      </c>
      <c r="N2947" s="1">
        <v>70</v>
      </c>
      <c r="O2947">
        <f t="shared" si="122"/>
        <v>250000</v>
      </c>
      <c r="P2947" t="str">
        <f t="shared" si="121"/>
        <v>1270250000</v>
      </c>
      <c r="Q2947" t="str">
        <f>VLOOKUP(N2947,'Base rates'!$F$2:$H$1126,3,FALSE)</f>
        <v>66-70</v>
      </c>
      <c r="R2947" s="24">
        <f t="shared" ref="R2947:R3010" si="123">VLOOKUP(M2947&amp;O2947&amp;Q2947,$W$2:$X$694,2,FALSE)</f>
        <v>9.082526202040464E-2</v>
      </c>
    </row>
    <row r="2948" spans="13:18">
      <c r="M2948">
        <v>12</v>
      </c>
      <c r="N2948" s="1">
        <v>71</v>
      </c>
      <c r="O2948">
        <f t="shared" si="122"/>
        <v>250000</v>
      </c>
      <c r="P2948" t="str">
        <f t="shared" ref="P2948:P3011" si="124">M2948&amp;N2948&amp;O2948</f>
        <v>1271250000</v>
      </c>
      <c r="Q2948" t="str">
        <f>VLOOKUP(N2948,'Base rates'!$F$2:$H$1126,3,FALSE)</f>
        <v>71-75</v>
      </c>
      <c r="R2948" s="24">
        <f t="shared" si="123"/>
        <v>7.7413029758544027E-2</v>
      </c>
    </row>
    <row r="2949" spans="13:18">
      <c r="M2949">
        <v>12</v>
      </c>
      <c r="N2949" s="1">
        <v>72</v>
      </c>
      <c r="O2949">
        <f t="shared" ref="O2949:O3012" si="125">$O$2627+50000</f>
        <v>250000</v>
      </c>
      <c r="P2949" t="str">
        <f t="shared" si="124"/>
        <v>1272250000</v>
      </c>
      <c r="Q2949" t="str">
        <f>VLOOKUP(N2949,'Base rates'!$F$2:$H$1126,3,FALSE)</f>
        <v>71-75</v>
      </c>
      <c r="R2949" s="24">
        <f t="shared" si="123"/>
        <v>7.7413029758544027E-2</v>
      </c>
    </row>
    <row r="2950" spans="13:18">
      <c r="M2950">
        <v>12</v>
      </c>
      <c r="N2950" s="1">
        <v>73</v>
      </c>
      <c r="O2950">
        <f t="shared" si="125"/>
        <v>250000</v>
      </c>
      <c r="P2950" t="str">
        <f t="shared" si="124"/>
        <v>1273250000</v>
      </c>
      <c r="Q2950" t="str">
        <f>VLOOKUP(N2950,'Base rates'!$F$2:$H$1126,3,FALSE)</f>
        <v>71-75</v>
      </c>
      <c r="R2950" s="24">
        <f t="shared" si="123"/>
        <v>7.7413029758544027E-2</v>
      </c>
    </row>
    <row r="2951" spans="13:18">
      <c r="M2951">
        <v>12</v>
      </c>
      <c r="N2951" s="1">
        <v>74</v>
      </c>
      <c r="O2951">
        <f t="shared" si="125"/>
        <v>250000</v>
      </c>
      <c r="P2951" t="str">
        <f t="shared" si="124"/>
        <v>1274250000</v>
      </c>
      <c r="Q2951" t="str">
        <f>VLOOKUP(N2951,'Base rates'!$F$2:$H$1126,3,FALSE)</f>
        <v>71-75</v>
      </c>
      <c r="R2951" s="24">
        <f t="shared" si="123"/>
        <v>7.7413029758544027E-2</v>
      </c>
    </row>
    <row r="2952" spans="13:18">
      <c r="M2952">
        <v>12</v>
      </c>
      <c r="N2952" s="1">
        <v>75</v>
      </c>
      <c r="O2952">
        <f t="shared" si="125"/>
        <v>250000</v>
      </c>
      <c r="P2952" t="str">
        <f t="shared" si="124"/>
        <v>1275250000</v>
      </c>
      <c r="Q2952" t="str">
        <f>VLOOKUP(N2952,'Base rates'!$F$2:$H$1126,3,FALSE)</f>
        <v>71-75</v>
      </c>
      <c r="R2952" s="24">
        <f t="shared" si="123"/>
        <v>7.7413029758544027E-2</v>
      </c>
    </row>
    <row r="2953" spans="13:18">
      <c r="M2953">
        <v>12</v>
      </c>
      <c r="N2953" s="1">
        <v>76</v>
      </c>
      <c r="O2953">
        <f t="shared" si="125"/>
        <v>250000</v>
      </c>
      <c r="P2953" t="str">
        <f t="shared" si="124"/>
        <v>1276250000</v>
      </c>
      <c r="Q2953" t="str">
        <f>VLOOKUP(N2953,'Base rates'!$F$2:$H$1126,3,FALSE)</f>
        <v>76-80</v>
      </c>
      <c r="R2953" s="24">
        <f t="shared" si="123"/>
        <v>6.570281010734691E-2</v>
      </c>
    </row>
    <row r="2954" spans="13:18">
      <c r="M2954">
        <v>12</v>
      </c>
      <c r="N2954" s="1">
        <v>77</v>
      </c>
      <c r="O2954">
        <f t="shared" si="125"/>
        <v>250000</v>
      </c>
      <c r="P2954" t="str">
        <f t="shared" si="124"/>
        <v>1277250000</v>
      </c>
      <c r="Q2954" t="str">
        <f>VLOOKUP(N2954,'Base rates'!$F$2:$H$1126,3,FALSE)</f>
        <v>76-80</v>
      </c>
      <c r="R2954" s="24">
        <f t="shared" si="123"/>
        <v>6.570281010734691E-2</v>
      </c>
    </row>
    <row r="2955" spans="13:18">
      <c r="M2955">
        <v>12</v>
      </c>
      <c r="N2955" s="1">
        <v>78</v>
      </c>
      <c r="O2955">
        <f t="shared" si="125"/>
        <v>250000</v>
      </c>
      <c r="P2955" t="str">
        <f t="shared" si="124"/>
        <v>1278250000</v>
      </c>
      <c r="Q2955" t="str">
        <f>VLOOKUP(N2955,'Base rates'!$F$2:$H$1126,3,FALSE)</f>
        <v>76-80</v>
      </c>
      <c r="R2955" s="24">
        <f t="shared" si="123"/>
        <v>6.570281010734691E-2</v>
      </c>
    </row>
    <row r="2956" spans="13:18">
      <c r="M2956">
        <v>12</v>
      </c>
      <c r="N2956" s="1">
        <v>79</v>
      </c>
      <c r="O2956">
        <f t="shared" si="125"/>
        <v>250000</v>
      </c>
      <c r="P2956" t="str">
        <f t="shared" si="124"/>
        <v>1279250000</v>
      </c>
      <c r="Q2956" t="str">
        <f>VLOOKUP(N2956,'Base rates'!$F$2:$H$1126,3,FALSE)</f>
        <v>76-80</v>
      </c>
      <c r="R2956" s="24">
        <f t="shared" si="123"/>
        <v>6.570281010734691E-2</v>
      </c>
    </row>
    <row r="2957" spans="13:18">
      <c r="M2957">
        <v>12</v>
      </c>
      <c r="N2957" s="1">
        <v>80</v>
      </c>
      <c r="O2957">
        <f t="shared" si="125"/>
        <v>250000</v>
      </c>
      <c r="P2957" t="str">
        <f t="shared" si="124"/>
        <v>1280250000</v>
      </c>
      <c r="Q2957" t="str">
        <f>VLOOKUP(N2957,'Base rates'!$F$2:$H$1126,3,FALSE)</f>
        <v>76-80</v>
      </c>
      <c r="R2957" s="24">
        <f t="shared" si="123"/>
        <v>6.570281010734691E-2</v>
      </c>
    </row>
    <row r="2958" spans="13:18">
      <c r="M2958">
        <v>12</v>
      </c>
      <c r="N2958" s="1">
        <v>81</v>
      </c>
      <c r="O2958">
        <f t="shared" si="125"/>
        <v>250000</v>
      </c>
      <c r="P2958" t="str">
        <f t="shared" si="124"/>
        <v>1281250000</v>
      </c>
      <c r="Q2958" t="str">
        <f>VLOOKUP(N2958,'Base rates'!$F$2:$H$1126,3,FALSE)</f>
        <v>&gt;80</v>
      </c>
      <c r="R2958" s="24">
        <f t="shared" si="123"/>
        <v>5.6737497326150632E-2</v>
      </c>
    </row>
    <row r="2959" spans="13:18">
      <c r="M2959">
        <v>12</v>
      </c>
      <c r="N2959" s="1">
        <v>82</v>
      </c>
      <c r="O2959">
        <f t="shared" si="125"/>
        <v>250000</v>
      </c>
      <c r="P2959" t="str">
        <f t="shared" si="124"/>
        <v>1282250000</v>
      </c>
      <c r="Q2959" t="str">
        <f>VLOOKUP(N2959,'Base rates'!$F$2:$H$1126,3,FALSE)</f>
        <v>&gt;80</v>
      </c>
      <c r="R2959" s="24">
        <f t="shared" si="123"/>
        <v>5.6737497326150632E-2</v>
      </c>
    </row>
    <row r="2960" spans="13:18">
      <c r="M2960">
        <v>12</v>
      </c>
      <c r="N2960" s="1">
        <v>83</v>
      </c>
      <c r="O2960">
        <f t="shared" si="125"/>
        <v>250000</v>
      </c>
      <c r="P2960" t="str">
        <f t="shared" si="124"/>
        <v>1283250000</v>
      </c>
      <c r="Q2960" t="str">
        <f>VLOOKUP(N2960,'Base rates'!$F$2:$H$1126,3,FALSE)</f>
        <v>&gt;80</v>
      </c>
      <c r="R2960" s="24">
        <f t="shared" si="123"/>
        <v>5.6737497326150632E-2</v>
      </c>
    </row>
    <row r="2961" spans="13:18">
      <c r="M2961">
        <v>12</v>
      </c>
      <c r="N2961" s="1">
        <v>84</v>
      </c>
      <c r="O2961">
        <f t="shared" si="125"/>
        <v>250000</v>
      </c>
      <c r="P2961" t="str">
        <f t="shared" si="124"/>
        <v>1284250000</v>
      </c>
      <c r="Q2961" t="str">
        <f>VLOOKUP(N2961,'Base rates'!$F$2:$H$1126,3,FALSE)</f>
        <v>&gt;80</v>
      </c>
      <c r="R2961" s="24">
        <f t="shared" si="123"/>
        <v>5.6737497326150632E-2</v>
      </c>
    </row>
    <row r="2962" spans="13:18">
      <c r="M2962">
        <v>12</v>
      </c>
      <c r="N2962" s="1">
        <v>85</v>
      </c>
      <c r="O2962">
        <f t="shared" si="125"/>
        <v>250000</v>
      </c>
      <c r="P2962" t="str">
        <f t="shared" si="124"/>
        <v>1285250000</v>
      </c>
      <c r="Q2962" t="str">
        <f>VLOOKUP(N2962,'Base rates'!$F$2:$H$1126,3,FALSE)</f>
        <v>&gt;80</v>
      </c>
      <c r="R2962" s="24">
        <f t="shared" si="123"/>
        <v>5.6737497326150632E-2</v>
      </c>
    </row>
    <row r="2963" spans="13:18">
      <c r="M2963">
        <v>12</v>
      </c>
      <c r="N2963" s="1">
        <v>86</v>
      </c>
      <c r="O2963">
        <f t="shared" si="125"/>
        <v>250000</v>
      </c>
      <c r="P2963" t="str">
        <f t="shared" si="124"/>
        <v>1286250000</v>
      </c>
      <c r="Q2963" t="str">
        <f>VLOOKUP(N2963,'Base rates'!$F$2:$H$1126,3,FALSE)</f>
        <v>&gt;80</v>
      </c>
      <c r="R2963" s="24">
        <f t="shared" si="123"/>
        <v>5.6737497326150632E-2</v>
      </c>
    </row>
    <row r="2964" spans="13:18">
      <c r="M2964">
        <v>12</v>
      </c>
      <c r="N2964" s="1">
        <v>87</v>
      </c>
      <c r="O2964">
        <f t="shared" si="125"/>
        <v>250000</v>
      </c>
      <c r="P2964" t="str">
        <f t="shared" si="124"/>
        <v>1287250000</v>
      </c>
      <c r="Q2964" t="str">
        <f>VLOOKUP(N2964,'Base rates'!$F$2:$H$1126,3,FALSE)</f>
        <v>&gt;80</v>
      </c>
      <c r="R2964" s="24">
        <f t="shared" si="123"/>
        <v>5.6737497326150632E-2</v>
      </c>
    </row>
    <row r="2965" spans="13:18">
      <c r="M2965">
        <v>12</v>
      </c>
      <c r="N2965" s="1">
        <v>88</v>
      </c>
      <c r="O2965">
        <f t="shared" si="125"/>
        <v>250000</v>
      </c>
      <c r="P2965" t="str">
        <f t="shared" si="124"/>
        <v>1288250000</v>
      </c>
      <c r="Q2965" t="str">
        <f>VLOOKUP(N2965,'Base rates'!$F$2:$H$1126,3,FALSE)</f>
        <v>&gt;80</v>
      </c>
      <c r="R2965" s="24">
        <f t="shared" si="123"/>
        <v>5.6737497326150632E-2</v>
      </c>
    </row>
    <row r="2966" spans="13:18">
      <c r="M2966">
        <v>12</v>
      </c>
      <c r="N2966" s="1">
        <v>89</v>
      </c>
      <c r="O2966">
        <f t="shared" si="125"/>
        <v>250000</v>
      </c>
      <c r="P2966" t="str">
        <f t="shared" si="124"/>
        <v>1289250000</v>
      </c>
      <c r="Q2966" t="str">
        <f>VLOOKUP(N2966,'Base rates'!$F$2:$H$1126,3,FALSE)</f>
        <v>&gt;80</v>
      </c>
      <c r="R2966" s="24">
        <f t="shared" si="123"/>
        <v>5.6737497326150632E-2</v>
      </c>
    </row>
    <row r="2967" spans="13:18">
      <c r="M2967">
        <v>12</v>
      </c>
      <c r="N2967" s="1">
        <v>90</v>
      </c>
      <c r="O2967">
        <f t="shared" si="125"/>
        <v>250000</v>
      </c>
      <c r="P2967" t="str">
        <f t="shared" si="124"/>
        <v>1290250000</v>
      </c>
      <c r="Q2967" t="str">
        <f>VLOOKUP(N2967,'Base rates'!$F$2:$H$1126,3,FALSE)</f>
        <v>&gt;80</v>
      </c>
      <c r="R2967" s="24">
        <f t="shared" si="123"/>
        <v>5.6737497326150632E-2</v>
      </c>
    </row>
    <row r="2968" spans="13:18">
      <c r="M2968">
        <v>12</v>
      </c>
      <c r="N2968" s="1">
        <v>91</v>
      </c>
      <c r="O2968">
        <f t="shared" si="125"/>
        <v>250000</v>
      </c>
      <c r="P2968" t="str">
        <f t="shared" si="124"/>
        <v>1291250000</v>
      </c>
      <c r="Q2968" t="str">
        <f>VLOOKUP(N2968,'Base rates'!$F$2:$H$1126,3,FALSE)</f>
        <v>&gt;80</v>
      </c>
      <c r="R2968" s="24">
        <f t="shared" si="123"/>
        <v>5.6737497326150632E-2</v>
      </c>
    </row>
    <row r="2969" spans="13:18">
      <c r="M2969">
        <v>12</v>
      </c>
      <c r="N2969" s="1">
        <v>92</v>
      </c>
      <c r="O2969">
        <f t="shared" si="125"/>
        <v>250000</v>
      </c>
      <c r="P2969" t="str">
        <f t="shared" si="124"/>
        <v>1292250000</v>
      </c>
      <c r="Q2969" t="str">
        <f>VLOOKUP(N2969,'Base rates'!$F$2:$H$1126,3,FALSE)</f>
        <v>&gt;80</v>
      </c>
      <c r="R2969" s="24">
        <f t="shared" si="123"/>
        <v>5.6737497326150632E-2</v>
      </c>
    </row>
    <row r="2970" spans="13:18">
      <c r="M2970">
        <v>12</v>
      </c>
      <c r="N2970" s="1">
        <v>93</v>
      </c>
      <c r="O2970">
        <f t="shared" si="125"/>
        <v>250000</v>
      </c>
      <c r="P2970" t="str">
        <f t="shared" si="124"/>
        <v>1293250000</v>
      </c>
      <c r="Q2970" t="str">
        <f>VLOOKUP(N2970,'Base rates'!$F$2:$H$1126,3,FALSE)</f>
        <v>&gt;80</v>
      </c>
      <c r="R2970" s="24">
        <f t="shared" si="123"/>
        <v>5.6737497326150632E-2</v>
      </c>
    </row>
    <row r="2971" spans="13:18">
      <c r="M2971">
        <v>12</v>
      </c>
      <c r="N2971" s="1">
        <v>94</v>
      </c>
      <c r="O2971">
        <f t="shared" si="125"/>
        <v>250000</v>
      </c>
      <c r="P2971" t="str">
        <f t="shared" si="124"/>
        <v>1294250000</v>
      </c>
      <c r="Q2971" t="str">
        <f>VLOOKUP(N2971,'Base rates'!$F$2:$H$1126,3,FALSE)</f>
        <v>&gt;80</v>
      </c>
      <c r="R2971" s="24">
        <f t="shared" si="123"/>
        <v>5.6737497326150632E-2</v>
      </c>
    </row>
    <row r="2972" spans="13:18">
      <c r="M2972">
        <v>12</v>
      </c>
      <c r="N2972" s="1">
        <v>95</v>
      </c>
      <c r="O2972">
        <f t="shared" si="125"/>
        <v>250000</v>
      </c>
      <c r="P2972" t="str">
        <f t="shared" si="124"/>
        <v>1295250000</v>
      </c>
      <c r="Q2972" t="str">
        <f>VLOOKUP(N2972,'Base rates'!$F$2:$H$1126,3,FALSE)</f>
        <v>&gt;80</v>
      </c>
      <c r="R2972" s="24">
        <f t="shared" si="123"/>
        <v>5.6737497326150632E-2</v>
      </c>
    </row>
    <row r="2973" spans="13:18">
      <c r="M2973">
        <v>12</v>
      </c>
      <c r="N2973" s="1">
        <v>96</v>
      </c>
      <c r="O2973">
        <f t="shared" si="125"/>
        <v>250000</v>
      </c>
      <c r="P2973" t="str">
        <f t="shared" si="124"/>
        <v>1296250000</v>
      </c>
      <c r="Q2973" t="str">
        <f>VLOOKUP(N2973,'Base rates'!$F$2:$H$1126,3,FALSE)</f>
        <v>&gt;80</v>
      </c>
      <c r="R2973" s="24">
        <f t="shared" si="123"/>
        <v>5.6737497326150632E-2</v>
      </c>
    </row>
    <row r="2974" spans="13:18">
      <c r="M2974">
        <v>12</v>
      </c>
      <c r="N2974" s="1">
        <v>97</v>
      </c>
      <c r="O2974">
        <f t="shared" si="125"/>
        <v>250000</v>
      </c>
      <c r="P2974" t="str">
        <f t="shared" si="124"/>
        <v>1297250000</v>
      </c>
      <c r="Q2974" t="str">
        <f>VLOOKUP(N2974,'Base rates'!$F$2:$H$1126,3,FALSE)</f>
        <v>&gt;80</v>
      </c>
      <c r="R2974" s="24">
        <f t="shared" si="123"/>
        <v>5.6737497326150632E-2</v>
      </c>
    </row>
    <row r="2975" spans="13:18">
      <c r="M2975">
        <v>12</v>
      </c>
      <c r="N2975" s="1">
        <v>98</v>
      </c>
      <c r="O2975">
        <f t="shared" si="125"/>
        <v>250000</v>
      </c>
      <c r="P2975" t="str">
        <f t="shared" si="124"/>
        <v>1298250000</v>
      </c>
      <c r="Q2975" t="str">
        <f>VLOOKUP(N2975,'Base rates'!$F$2:$H$1126,3,FALSE)</f>
        <v>&gt;80</v>
      </c>
      <c r="R2975" s="24">
        <f t="shared" si="123"/>
        <v>5.6737497326150632E-2</v>
      </c>
    </row>
    <row r="2976" spans="13:18">
      <c r="M2976">
        <v>12</v>
      </c>
      <c r="N2976" s="1">
        <v>99</v>
      </c>
      <c r="O2976">
        <f t="shared" si="125"/>
        <v>250000</v>
      </c>
      <c r="P2976" t="str">
        <f t="shared" si="124"/>
        <v>1299250000</v>
      </c>
      <c r="Q2976" t="str">
        <f>VLOOKUP(N2976,'Base rates'!$F$2:$H$1126,3,FALSE)</f>
        <v>&gt;80</v>
      </c>
      <c r="R2976" s="24">
        <f t="shared" si="123"/>
        <v>5.6737497326150632E-2</v>
      </c>
    </row>
    <row r="2977" spans="13:18">
      <c r="M2977">
        <v>12</v>
      </c>
      <c r="N2977" s="1">
        <v>100</v>
      </c>
      <c r="O2977">
        <f t="shared" si="125"/>
        <v>250000</v>
      </c>
      <c r="P2977" t="str">
        <f t="shared" si="124"/>
        <v>12100250000</v>
      </c>
      <c r="Q2977" t="str">
        <f>VLOOKUP(N2977,'Base rates'!$F$2:$H$1126,3,FALSE)</f>
        <v>&gt;80</v>
      </c>
      <c r="R2977" s="24">
        <f t="shared" si="123"/>
        <v>5.6737497326150632E-2</v>
      </c>
    </row>
    <row r="2978" spans="13:18">
      <c r="M2978">
        <v>12</v>
      </c>
      <c r="N2978" s="1">
        <v>101</v>
      </c>
      <c r="O2978">
        <f t="shared" si="125"/>
        <v>250000</v>
      </c>
      <c r="P2978" t="str">
        <f t="shared" si="124"/>
        <v>12101250000</v>
      </c>
      <c r="Q2978" t="str">
        <f>VLOOKUP(N2978,'Base rates'!$F$2:$H$1126,3,FALSE)</f>
        <v>&gt;80</v>
      </c>
      <c r="R2978" s="24">
        <f t="shared" si="123"/>
        <v>5.6737497326150632E-2</v>
      </c>
    </row>
    <row r="2979" spans="13:18">
      <c r="M2979">
        <v>12</v>
      </c>
      <c r="N2979" s="1">
        <v>102</v>
      </c>
      <c r="O2979">
        <f t="shared" si="125"/>
        <v>250000</v>
      </c>
      <c r="P2979" t="str">
        <f t="shared" si="124"/>
        <v>12102250000</v>
      </c>
      <c r="Q2979" t="str">
        <f>VLOOKUP(N2979,'Base rates'!$F$2:$H$1126,3,FALSE)</f>
        <v>&gt;80</v>
      </c>
      <c r="R2979" s="24">
        <f t="shared" si="123"/>
        <v>5.6737497326150632E-2</v>
      </c>
    </row>
    <row r="2980" spans="13:18">
      <c r="M2980">
        <v>12</v>
      </c>
      <c r="N2980" s="1">
        <v>103</v>
      </c>
      <c r="O2980">
        <f t="shared" si="125"/>
        <v>250000</v>
      </c>
      <c r="P2980" t="str">
        <f t="shared" si="124"/>
        <v>12103250000</v>
      </c>
      <c r="Q2980" t="str">
        <f>VLOOKUP(N2980,'Base rates'!$F$2:$H$1126,3,FALSE)</f>
        <v>&gt;80</v>
      </c>
      <c r="R2980" s="24">
        <f t="shared" si="123"/>
        <v>5.6737497326150632E-2</v>
      </c>
    </row>
    <row r="2981" spans="13:18">
      <c r="M2981">
        <v>12</v>
      </c>
      <c r="N2981" s="1">
        <v>104</v>
      </c>
      <c r="O2981">
        <f t="shared" si="125"/>
        <v>250000</v>
      </c>
      <c r="P2981" t="str">
        <f t="shared" si="124"/>
        <v>12104250000</v>
      </c>
      <c r="Q2981" t="str">
        <f>VLOOKUP(N2981,'Base rates'!$F$2:$H$1126,3,FALSE)</f>
        <v>&gt;80</v>
      </c>
      <c r="R2981" s="24">
        <f t="shared" si="123"/>
        <v>5.6737497326150632E-2</v>
      </c>
    </row>
    <row r="2982" spans="13:18">
      <c r="M2982">
        <v>12</v>
      </c>
      <c r="N2982" s="1">
        <v>105</v>
      </c>
      <c r="O2982">
        <f t="shared" si="125"/>
        <v>250000</v>
      </c>
      <c r="P2982" t="str">
        <f t="shared" si="124"/>
        <v>12105250000</v>
      </c>
      <c r="Q2982" t="str">
        <f>VLOOKUP(N2982,'Base rates'!$F$2:$H$1126,3,FALSE)</f>
        <v>&gt;80</v>
      </c>
      <c r="R2982" s="24">
        <f t="shared" si="123"/>
        <v>5.6737497326150632E-2</v>
      </c>
    </row>
    <row r="2983" spans="13:18">
      <c r="M2983">
        <v>12</v>
      </c>
      <c r="N2983" s="1">
        <v>106</v>
      </c>
      <c r="O2983">
        <f t="shared" si="125"/>
        <v>250000</v>
      </c>
      <c r="P2983" t="str">
        <f t="shared" si="124"/>
        <v>12106250000</v>
      </c>
      <c r="Q2983" t="str">
        <f>VLOOKUP(N2983,'Base rates'!$F$2:$H$1126,3,FALSE)</f>
        <v>&gt;80</v>
      </c>
      <c r="R2983" s="24">
        <f t="shared" si="123"/>
        <v>5.6737497326150632E-2</v>
      </c>
    </row>
    <row r="2984" spans="13:18">
      <c r="M2984">
        <v>12</v>
      </c>
      <c r="N2984" s="1">
        <v>107</v>
      </c>
      <c r="O2984">
        <f t="shared" si="125"/>
        <v>250000</v>
      </c>
      <c r="P2984" t="str">
        <f t="shared" si="124"/>
        <v>12107250000</v>
      </c>
      <c r="Q2984" t="str">
        <f>VLOOKUP(N2984,'Base rates'!$F$2:$H$1126,3,FALSE)</f>
        <v>&gt;80</v>
      </c>
      <c r="R2984" s="24">
        <f t="shared" si="123"/>
        <v>5.6737497326150632E-2</v>
      </c>
    </row>
    <row r="2985" spans="13:18">
      <c r="M2985">
        <v>12</v>
      </c>
      <c r="N2985" s="1">
        <v>108</v>
      </c>
      <c r="O2985">
        <f t="shared" si="125"/>
        <v>250000</v>
      </c>
      <c r="P2985" t="str">
        <f t="shared" si="124"/>
        <v>12108250000</v>
      </c>
      <c r="Q2985" t="str">
        <f>VLOOKUP(N2985,'Base rates'!$F$2:$H$1126,3,FALSE)</f>
        <v>&gt;80</v>
      </c>
      <c r="R2985" s="24">
        <f t="shared" si="123"/>
        <v>5.6737497326150632E-2</v>
      </c>
    </row>
    <row r="2986" spans="13:18">
      <c r="M2986">
        <v>12</v>
      </c>
      <c r="N2986" s="1">
        <v>109</v>
      </c>
      <c r="O2986">
        <f t="shared" si="125"/>
        <v>250000</v>
      </c>
      <c r="P2986" t="str">
        <f t="shared" si="124"/>
        <v>12109250000</v>
      </c>
      <c r="Q2986" t="str">
        <f>VLOOKUP(N2986,'Base rates'!$F$2:$H$1126,3,FALSE)</f>
        <v>&gt;80</v>
      </c>
      <c r="R2986" s="24">
        <f t="shared" si="123"/>
        <v>5.6737497326150632E-2</v>
      </c>
    </row>
    <row r="2987" spans="13:18">
      <c r="M2987">
        <v>12</v>
      </c>
      <c r="N2987" s="1">
        <v>110</v>
      </c>
      <c r="O2987">
        <f t="shared" si="125"/>
        <v>250000</v>
      </c>
      <c r="P2987" t="str">
        <f t="shared" si="124"/>
        <v>12110250000</v>
      </c>
      <c r="Q2987" t="str">
        <f>VLOOKUP(N2987,'Base rates'!$F$2:$H$1126,3,FALSE)</f>
        <v>&gt;80</v>
      </c>
      <c r="R2987" s="24">
        <f t="shared" si="123"/>
        <v>5.6737497326150632E-2</v>
      </c>
    </row>
    <row r="2988" spans="13:18">
      <c r="M2988">
        <v>12</v>
      </c>
      <c r="N2988" s="1">
        <v>111</v>
      </c>
      <c r="O2988">
        <f t="shared" si="125"/>
        <v>250000</v>
      </c>
      <c r="P2988" t="str">
        <f t="shared" si="124"/>
        <v>12111250000</v>
      </c>
      <c r="Q2988" t="str">
        <f>VLOOKUP(N2988,'Base rates'!$F$2:$H$1126,3,FALSE)</f>
        <v>&gt;80</v>
      </c>
      <c r="R2988" s="24">
        <f t="shared" si="123"/>
        <v>5.6737497326150632E-2</v>
      </c>
    </row>
    <row r="2989" spans="13:18">
      <c r="M2989">
        <v>12</v>
      </c>
      <c r="N2989" s="1">
        <v>112</v>
      </c>
      <c r="O2989">
        <f t="shared" si="125"/>
        <v>250000</v>
      </c>
      <c r="P2989" t="str">
        <f t="shared" si="124"/>
        <v>12112250000</v>
      </c>
      <c r="Q2989" t="str">
        <f>VLOOKUP(N2989,'Base rates'!$F$2:$H$1126,3,FALSE)</f>
        <v>&gt;80</v>
      </c>
      <c r="R2989" s="24">
        <f t="shared" si="123"/>
        <v>5.6737497326150632E-2</v>
      </c>
    </row>
    <row r="2990" spans="13:18">
      <c r="M2990">
        <v>12</v>
      </c>
      <c r="N2990" s="1">
        <v>113</v>
      </c>
      <c r="O2990">
        <f t="shared" si="125"/>
        <v>250000</v>
      </c>
      <c r="P2990" t="str">
        <f t="shared" si="124"/>
        <v>12113250000</v>
      </c>
      <c r="Q2990" t="str">
        <f>VLOOKUP(N2990,'Base rates'!$F$2:$H$1126,3,FALSE)</f>
        <v>&gt;80</v>
      </c>
      <c r="R2990" s="24">
        <f t="shared" si="123"/>
        <v>5.6737497326150632E-2</v>
      </c>
    </row>
    <row r="2991" spans="13:18">
      <c r="M2991">
        <v>12</v>
      </c>
      <c r="N2991" s="1">
        <v>114</v>
      </c>
      <c r="O2991">
        <f t="shared" si="125"/>
        <v>250000</v>
      </c>
      <c r="P2991" t="str">
        <f t="shared" si="124"/>
        <v>12114250000</v>
      </c>
      <c r="Q2991" t="str">
        <f>VLOOKUP(N2991,'Base rates'!$F$2:$H$1126,3,FALSE)</f>
        <v>&gt;80</v>
      </c>
      <c r="R2991" s="24">
        <f t="shared" si="123"/>
        <v>5.6737497326150632E-2</v>
      </c>
    </row>
    <row r="2992" spans="13:18">
      <c r="M2992">
        <v>12</v>
      </c>
      <c r="N2992" s="1">
        <v>115</v>
      </c>
      <c r="O2992">
        <f t="shared" si="125"/>
        <v>250000</v>
      </c>
      <c r="P2992" t="str">
        <f t="shared" si="124"/>
        <v>12115250000</v>
      </c>
      <c r="Q2992" t="str">
        <f>VLOOKUP(N2992,'Base rates'!$F$2:$H$1126,3,FALSE)</f>
        <v>&gt;80</v>
      </c>
      <c r="R2992" s="24">
        <f t="shared" si="123"/>
        <v>5.6737497326150632E-2</v>
      </c>
    </row>
    <row r="2993" spans="13:18">
      <c r="M2993">
        <v>12</v>
      </c>
      <c r="N2993" s="1">
        <v>116</v>
      </c>
      <c r="O2993">
        <f t="shared" si="125"/>
        <v>250000</v>
      </c>
      <c r="P2993" t="str">
        <f t="shared" si="124"/>
        <v>12116250000</v>
      </c>
      <c r="Q2993" t="str">
        <f>VLOOKUP(N2993,'Base rates'!$F$2:$H$1126,3,FALSE)</f>
        <v>&gt;80</v>
      </c>
      <c r="R2993" s="24">
        <f t="shared" si="123"/>
        <v>5.6737497326150632E-2</v>
      </c>
    </row>
    <row r="2994" spans="13:18">
      <c r="M2994">
        <v>12</v>
      </c>
      <c r="N2994" s="1">
        <v>117</v>
      </c>
      <c r="O2994">
        <f t="shared" si="125"/>
        <v>250000</v>
      </c>
      <c r="P2994" t="str">
        <f t="shared" si="124"/>
        <v>12117250000</v>
      </c>
      <c r="Q2994" t="str">
        <f>VLOOKUP(N2994,'Base rates'!$F$2:$H$1126,3,FALSE)</f>
        <v>&gt;80</v>
      </c>
      <c r="R2994" s="24">
        <f t="shared" si="123"/>
        <v>5.6737497326150632E-2</v>
      </c>
    </row>
    <row r="2995" spans="13:18">
      <c r="M2995">
        <v>12</v>
      </c>
      <c r="N2995" s="1">
        <v>118</v>
      </c>
      <c r="O2995">
        <f t="shared" si="125"/>
        <v>250000</v>
      </c>
      <c r="P2995" t="str">
        <f t="shared" si="124"/>
        <v>12118250000</v>
      </c>
      <c r="Q2995" t="str">
        <f>VLOOKUP(N2995,'Base rates'!$F$2:$H$1126,3,FALSE)</f>
        <v>&gt;80</v>
      </c>
      <c r="R2995" s="24">
        <f t="shared" si="123"/>
        <v>5.6737497326150632E-2</v>
      </c>
    </row>
    <row r="2996" spans="13:18">
      <c r="M2996">
        <v>12</v>
      </c>
      <c r="N2996" s="1">
        <v>119</v>
      </c>
      <c r="O2996">
        <f t="shared" si="125"/>
        <v>250000</v>
      </c>
      <c r="P2996" t="str">
        <f t="shared" si="124"/>
        <v>12119250000</v>
      </c>
      <c r="Q2996" t="str">
        <f>VLOOKUP(N2996,'Base rates'!$F$2:$H$1126,3,FALSE)</f>
        <v>&gt;80</v>
      </c>
      <c r="R2996" s="24">
        <f t="shared" si="123"/>
        <v>5.6737497326150632E-2</v>
      </c>
    </row>
    <row r="2997" spans="13:18">
      <c r="M2997">
        <v>12</v>
      </c>
      <c r="N2997" s="1">
        <v>120</v>
      </c>
      <c r="O2997">
        <f t="shared" si="125"/>
        <v>250000</v>
      </c>
      <c r="P2997" t="str">
        <f t="shared" si="124"/>
        <v>12120250000</v>
      </c>
      <c r="Q2997" t="str">
        <f>VLOOKUP(N2997,'Base rates'!$F$2:$H$1126,3,FALSE)</f>
        <v>&gt;80</v>
      </c>
      <c r="R2997" s="24">
        <f t="shared" si="123"/>
        <v>5.6737497326150632E-2</v>
      </c>
    </row>
    <row r="2998" spans="13:18">
      <c r="M2998">
        <v>12</v>
      </c>
      <c r="N2998" s="1">
        <v>121</v>
      </c>
      <c r="O2998">
        <f t="shared" si="125"/>
        <v>250000</v>
      </c>
      <c r="P2998" t="str">
        <f t="shared" si="124"/>
        <v>12121250000</v>
      </c>
      <c r="Q2998" t="str">
        <f>VLOOKUP(N2998,'Base rates'!$F$2:$H$1126,3,FALSE)</f>
        <v>&gt;80</v>
      </c>
      <c r="R2998" s="24">
        <f t="shared" si="123"/>
        <v>5.6737497326150632E-2</v>
      </c>
    </row>
    <row r="2999" spans="13:18">
      <c r="M2999">
        <v>12</v>
      </c>
      <c r="N2999" s="1">
        <v>122</v>
      </c>
      <c r="O2999">
        <f t="shared" si="125"/>
        <v>250000</v>
      </c>
      <c r="P2999" t="str">
        <f t="shared" si="124"/>
        <v>12122250000</v>
      </c>
      <c r="Q2999" t="str">
        <f>VLOOKUP(N2999,'Base rates'!$F$2:$H$1126,3,FALSE)</f>
        <v>&gt;80</v>
      </c>
      <c r="R2999" s="24">
        <f t="shared" si="123"/>
        <v>5.6737497326150632E-2</v>
      </c>
    </row>
    <row r="3000" spans="13:18">
      <c r="M3000">
        <v>12</v>
      </c>
      <c r="N3000" s="1">
        <v>123</v>
      </c>
      <c r="O3000">
        <f t="shared" si="125"/>
        <v>250000</v>
      </c>
      <c r="P3000" t="str">
        <f t="shared" si="124"/>
        <v>12123250000</v>
      </c>
      <c r="Q3000" t="str">
        <f>VLOOKUP(N3000,'Base rates'!$F$2:$H$1126,3,FALSE)</f>
        <v>&gt;80</v>
      </c>
      <c r="R3000" s="24">
        <f t="shared" si="123"/>
        <v>5.6737497326150632E-2</v>
      </c>
    </row>
    <row r="3001" spans="13:18">
      <c r="M3001">
        <v>12</v>
      </c>
      <c r="N3001" s="1">
        <v>124</v>
      </c>
      <c r="O3001">
        <f t="shared" si="125"/>
        <v>250000</v>
      </c>
      <c r="P3001" t="str">
        <f t="shared" si="124"/>
        <v>12124250000</v>
      </c>
      <c r="Q3001" t="str">
        <f>VLOOKUP(N3001,'Base rates'!$F$2:$H$1126,3,FALSE)</f>
        <v>&gt;80</v>
      </c>
      <c r="R3001" s="24">
        <f t="shared" si="123"/>
        <v>5.6737497326150632E-2</v>
      </c>
    </row>
    <row r="3002" spans="13:18">
      <c r="M3002">
        <v>12</v>
      </c>
      <c r="N3002" s="1">
        <v>125</v>
      </c>
      <c r="O3002">
        <f t="shared" si="125"/>
        <v>250000</v>
      </c>
      <c r="P3002" t="str">
        <f t="shared" si="124"/>
        <v>12125250000</v>
      </c>
      <c r="Q3002" t="str">
        <f>VLOOKUP(N3002,'Base rates'!$F$2:$H$1126,3,FALSE)</f>
        <v>&gt;80</v>
      </c>
      <c r="R3002" s="24">
        <f t="shared" si="123"/>
        <v>5.6737497326150632E-2</v>
      </c>
    </row>
    <row r="3003" spans="13:18">
      <c r="M3003">
        <v>20</v>
      </c>
      <c r="N3003" s="1">
        <v>1</v>
      </c>
      <c r="O3003">
        <f t="shared" si="125"/>
        <v>250000</v>
      </c>
      <c r="P3003" t="str">
        <f t="shared" si="124"/>
        <v>201250000</v>
      </c>
      <c r="Q3003" t="str">
        <f>VLOOKUP(N3003,'Base rates'!$F$2:$H$1126,3,FALSE)</f>
        <v>6-25</v>
      </c>
      <c r="R3003" s="24">
        <f t="shared" si="123"/>
        <v>0.32576429040107024</v>
      </c>
    </row>
    <row r="3004" spans="13:18">
      <c r="M3004">
        <v>20</v>
      </c>
      <c r="N3004" s="1">
        <v>2</v>
      </c>
      <c r="O3004">
        <f t="shared" si="125"/>
        <v>250000</v>
      </c>
      <c r="P3004" t="str">
        <f t="shared" si="124"/>
        <v>202250000</v>
      </c>
      <c r="Q3004" t="str">
        <f>VLOOKUP(N3004,'Base rates'!$F$2:$H$1126,3,FALSE)</f>
        <v>6-25</v>
      </c>
      <c r="R3004" s="24">
        <f t="shared" si="123"/>
        <v>0.32576429040107024</v>
      </c>
    </row>
    <row r="3005" spans="13:18">
      <c r="M3005">
        <v>20</v>
      </c>
      <c r="N3005" s="1">
        <v>3</v>
      </c>
      <c r="O3005">
        <f t="shared" si="125"/>
        <v>250000</v>
      </c>
      <c r="P3005" t="str">
        <f t="shared" si="124"/>
        <v>203250000</v>
      </c>
      <c r="Q3005" t="str">
        <f>VLOOKUP(N3005,'Base rates'!$F$2:$H$1126,3,FALSE)</f>
        <v>6-25</v>
      </c>
      <c r="R3005" s="24">
        <f t="shared" si="123"/>
        <v>0.32576429040107024</v>
      </c>
    </row>
    <row r="3006" spans="13:18">
      <c r="M3006">
        <v>20</v>
      </c>
      <c r="N3006" s="1">
        <v>4</v>
      </c>
      <c r="O3006">
        <f t="shared" si="125"/>
        <v>250000</v>
      </c>
      <c r="P3006" t="str">
        <f t="shared" si="124"/>
        <v>204250000</v>
      </c>
      <c r="Q3006" t="str">
        <f>VLOOKUP(N3006,'Base rates'!$F$2:$H$1126,3,FALSE)</f>
        <v>6-25</v>
      </c>
      <c r="R3006" s="24">
        <f t="shared" si="123"/>
        <v>0.32576429040107024</v>
      </c>
    </row>
    <row r="3007" spans="13:18">
      <c r="M3007">
        <v>20</v>
      </c>
      <c r="N3007" s="1">
        <v>5</v>
      </c>
      <c r="O3007">
        <f t="shared" si="125"/>
        <v>250000</v>
      </c>
      <c r="P3007" t="str">
        <f t="shared" si="124"/>
        <v>205250000</v>
      </c>
      <c r="Q3007" t="str">
        <f>VLOOKUP(N3007,'Base rates'!$F$2:$H$1126,3,FALSE)</f>
        <v>6-25</v>
      </c>
      <c r="R3007" s="24">
        <f t="shared" si="123"/>
        <v>0.32576429040107024</v>
      </c>
    </row>
    <row r="3008" spans="13:18">
      <c r="M3008">
        <v>20</v>
      </c>
      <c r="N3008" s="1">
        <v>6</v>
      </c>
      <c r="O3008">
        <f t="shared" si="125"/>
        <v>250000</v>
      </c>
      <c r="P3008" t="str">
        <f t="shared" si="124"/>
        <v>206250000</v>
      </c>
      <c r="Q3008" t="str">
        <f>VLOOKUP(N3008,'Base rates'!$F$2:$H$1126,3,FALSE)</f>
        <v>6-25</v>
      </c>
      <c r="R3008" s="24">
        <f t="shared" si="123"/>
        <v>0.32576429040107024</v>
      </c>
    </row>
    <row r="3009" spans="13:18">
      <c r="M3009">
        <v>20</v>
      </c>
      <c r="N3009" s="1">
        <v>7</v>
      </c>
      <c r="O3009">
        <f t="shared" si="125"/>
        <v>250000</v>
      </c>
      <c r="P3009" t="str">
        <f t="shared" si="124"/>
        <v>207250000</v>
      </c>
      <c r="Q3009" t="str">
        <f>VLOOKUP(N3009,'Base rates'!$F$2:$H$1126,3,FALSE)</f>
        <v>6-25</v>
      </c>
      <c r="R3009" s="24">
        <f t="shared" si="123"/>
        <v>0.32576429040107024</v>
      </c>
    </row>
    <row r="3010" spans="13:18">
      <c r="M3010">
        <v>20</v>
      </c>
      <c r="N3010" s="1">
        <v>8</v>
      </c>
      <c r="O3010">
        <f t="shared" si="125"/>
        <v>250000</v>
      </c>
      <c r="P3010" t="str">
        <f t="shared" si="124"/>
        <v>208250000</v>
      </c>
      <c r="Q3010" t="str">
        <f>VLOOKUP(N3010,'Base rates'!$F$2:$H$1126,3,FALSE)</f>
        <v>6-25</v>
      </c>
      <c r="R3010" s="24">
        <f t="shared" si="123"/>
        <v>0.32576429040107024</v>
      </c>
    </row>
    <row r="3011" spans="13:18">
      <c r="M3011">
        <v>20</v>
      </c>
      <c r="N3011" s="1">
        <v>9</v>
      </c>
      <c r="O3011">
        <f t="shared" si="125"/>
        <v>250000</v>
      </c>
      <c r="P3011" t="str">
        <f t="shared" si="124"/>
        <v>209250000</v>
      </c>
      <c r="Q3011" t="str">
        <f>VLOOKUP(N3011,'Base rates'!$F$2:$H$1126,3,FALSE)</f>
        <v>6-25</v>
      </c>
      <c r="R3011" s="24">
        <f t="shared" ref="R3011:R3074" si="126">VLOOKUP(M3011&amp;O3011&amp;Q3011,$W$2:$X$694,2,FALSE)</f>
        <v>0.32576429040107024</v>
      </c>
    </row>
    <row r="3012" spans="13:18">
      <c r="M3012">
        <v>20</v>
      </c>
      <c r="N3012" s="1">
        <v>10</v>
      </c>
      <c r="O3012">
        <f t="shared" si="125"/>
        <v>250000</v>
      </c>
      <c r="P3012" t="str">
        <f t="shared" ref="P3012:P3075" si="127">M3012&amp;N3012&amp;O3012</f>
        <v>2010250000</v>
      </c>
      <c r="Q3012" t="str">
        <f>VLOOKUP(N3012,'Base rates'!$F$2:$H$1126,3,FALSE)</f>
        <v>6-25</v>
      </c>
      <c r="R3012" s="24">
        <f t="shared" si="126"/>
        <v>0.32576429040107024</v>
      </c>
    </row>
    <row r="3013" spans="13:18">
      <c r="M3013">
        <v>20</v>
      </c>
      <c r="N3013" s="1">
        <v>11</v>
      </c>
      <c r="O3013">
        <f t="shared" ref="O3013:O3076" si="128">$O$2627+50000</f>
        <v>250000</v>
      </c>
      <c r="P3013" t="str">
        <f t="shared" si="127"/>
        <v>2011250000</v>
      </c>
      <c r="Q3013" t="str">
        <f>VLOOKUP(N3013,'Base rates'!$F$2:$H$1126,3,FALSE)</f>
        <v>6-25</v>
      </c>
      <c r="R3013" s="24">
        <f t="shared" si="126"/>
        <v>0.32576429040107024</v>
      </c>
    </row>
    <row r="3014" spans="13:18">
      <c r="M3014">
        <v>20</v>
      </c>
      <c r="N3014" s="1">
        <v>12</v>
      </c>
      <c r="O3014">
        <f t="shared" si="128"/>
        <v>250000</v>
      </c>
      <c r="P3014" t="str">
        <f t="shared" si="127"/>
        <v>2012250000</v>
      </c>
      <c r="Q3014" t="str">
        <f>VLOOKUP(N3014,'Base rates'!$F$2:$H$1126,3,FALSE)</f>
        <v>6-25</v>
      </c>
      <c r="R3014" s="24">
        <f t="shared" si="126"/>
        <v>0.32576429040107024</v>
      </c>
    </row>
    <row r="3015" spans="13:18">
      <c r="M3015">
        <v>20</v>
      </c>
      <c r="N3015" s="1">
        <v>13</v>
      </c>
      <c r="O3015">
        <f t="shared" si="128"/>
        <v>250000</v>
      </c>
      <c r="P3015" t="str">
        <f t="shared" si="127"/>
        <v>2013250000</v>
      </c>
      <c r="Q3015" t="str">
        <f>VLOOKUP(N3015,'Base rates'!$F$2:$H$1126,3,FALSE)</f>
        <v>6-25</v>
      </c>
      <c r="R3015" s="24">
        <f t="shared" si="126"/>
        <v>0.32576429040107024</v>
      </c>
    </row>
    <row r="3016" spans="13:18">
      <c r="M3016">
        <v>20</v>
      </c>
      <c r="N3016" s="1">
        <v>14</v>
      </c>
      <c r="O3016">
        <f t="shared" si="128"/>
        <v>250000</v>
      </c>
      <c r="P3016" t="str">
        <f t="shared" si="127"/>
        <v>2014250000</v>
      </c>
      <c r="Q3016" t="str">
        <f>VLOOKUP(N3016,'Base rates'!$F$2:$H$1126,3,FALSE)</f>
        <v>6-25</v>
      </c>
      <c r="R3016" s="24">
        <f t="shared" si="126"/>
        <v>0.32576429040107024</v>
      </c>
    </row>
    <row r="3017" spans="13:18">
      <c r="M3017">
        <v>20</v>
      </c>
      <c r="N3017" s="1">
        <v>15</v>
      </c>
      <c r="O3017">
        <f t="shared" si="128"/>
        <v>250000</v>
      </c>
      <c r="P3017" t="str">
        <f t="shared" si="127"/>
        <v>2015250000</v>
      </c>
      <c r="Q3017" t="str">
        <f>VLOOKUP(N3017,'Base rates'!$F$2:$H$1126,3,FALSE)</f>
        <v>6-25</v>
      </c>
      <c r="R3017" s="24">
        <f t="shared" si="126"/>
        <v>0.32576429040107024</v>
      </c>
    </row>
    <row r="3018" spans="13:18">
      <c r="M3018">
        <v>20</v>
      </c>
      <c r="N3018" s="1">
        <v>16</v>
      </c>
      <c r="O3018">
        <f t="shared" si="128"/>
        <v>250000</v>
      </c>
      <c r="P3018" t="str">
        <f t="shared" si="127"/>
        <v>2016250000</v>
      </c>
      <c r="Q3018" t="str">
        <f>VLOOKUP(N3018,'Base rates'!$F$2:$H$1126,3,FALSE)</f>
        <v>6-25</v>
      </c>
      <c r="R3018" s="24">
        <f t="shared" si="126"/>
        <v>0.32576429040107024</v>
      </c>
    </row>
    <row r="3019" spans="13:18">
      <c r="M3019">
        <v>20</v>
      </c>
      <c r="N3019" s="1">
        <v>17</v>
      </c>
      <c r="O3019">
        <f t="shared" si="128"/>
        <v>250000</v>
      </c>
      <c r="P3019" t="str">
        <f t="shared" si="127"/>
        <v>2017250000</v>
      </c>
      <c r="Q3019" t="str">
        <f>VLOOKUP(N3019,'Base rates'!$F$2:$H$1126,3,FALSE)</f>
        <v>6-25</v>
      </c>
      <c r="R3019" s="24">
        <f t="shared" si="126"/>
        <v>0.32576429040107024</v>
      </c>
    </row>
    <row r="3020" spans="13:18">
      <c r="M3020">
        <v>20</v>
      </c>
      <c r="N3020" s="1">
        <v>18</v>
      </c>
      <c r="O3020">
        <f t="shared" si="128"/>
        <v>250000</v>
      </c>
      <c r="P3020" t="str">
        <f t="shared" si="127"/>
        <v>2018250000</v>
      </c>
      <c r="Q3020" t="str">
        <f>VLOOKUP(N3020,'Base rates'!$F$2:$H$1126,3,FALSE)</f>
        <v>6-25</v>
      </c>
      <c r="R3020" s="24">
        <f t="shared" si="126"/>
        <v>0.32576429040107024</v>
      </c>
    </row>
    <row r="3021" spans="13:18">
      <c r="M3021">
        <v>20</v>
      </c>
      <c r="N3021" s="1">
        <v>19</v>
      </c>
      <c r="O3021">
        <f t="shared" si="128"/>
        <v>250000</v>
      </c>
      <c r="P3021" t="str">
        <f t="shared" si="127"/>
        <v>2019250000</v>
      </c>
      <c r="Q3021" t="str">
        <f>VLOOKUP(N3021,'Base rates'!$F$2:$H$1126,3,FALSE)</f>
        <v>6-25</v>
      </c>
      <c r="R3021" s="24">
        <f t="shared" si="126"/>
        <v>0.32576429040107024</v>
      </c>
    </row>
    <row r="3022" spans="13:18">
      <c r="M3022">
        <v>20</v>
      </c>
      <c r="N3022" s="1">
        <v>20</v>
      </c>
      <c r="O3022">
        <f t="shared" si="128"/>
        <v>250000</v>
      </c>
      <c r="P3022" t="str">
        <f t="shared" si="127"/>
        <v>2020250000</v>
      </c>
      <c r="Q3022" t="str">
        <f>VLOOKUP(N3022,'Base rates'!$F$2:$H$1126,3,FALSE)</f>
        <v>6-25</v>
      </c>
      <c r="R3022" s="24">
        <f t="shared" si="126"/>
        <v>0.32576429040107024</v>
      </c>
    </row>
    <row r="3023" spans="13:18">
      <c r="M3023">
        <v>20</v>
      </c>
      <c r="N3023" s="1">
        <v>21</v>
      </c>
      <c r="O3023">
        <f t="shared" si="128"/>
        <v>250000</v>
      </c>
      <c r="P3023" t="str">
        <f t="shared" si="127"/>
        <v>2021250000</v>
      </c>
      <c r="Q3023" t="str">
        <f>VLOOKUP(N3023,'Base rates'!$F$2:$H$1126,3,FALSE)</f>
        <v>6-25</v>
      </c>
      <c r="R3023" s="24">
        <f t="shared" si="126"/>
        <v>0.32576429040107024</v>
      </c>
    </row>
    <row r="3024" spans="13:18">
      <c r="M3024">
        <v>20</v>
      </c>
      <c r="N3024" s="1">
        <v>22</v>
      </c>
      <c r="O3024">
        <f t="shared" si="128"/>
        <v>250000</v>
      </c>
      <c r="P3024" t="str">
        <f t="shared" si="127"/>
        <v>2022250000</v>
      </c>
      <c r="Q3024" t="str">
        <f>VLOOKUP(N3024,'Base rates'!$F$2:$H$1126,3,FALSE)</f>
        <v>6-25</v>
      </c>
      <c r="R3024" s="24">
        <f t="shared" si="126"/>
        <v>0.32576429040107024</v>
      </c>
    </row>
    <row r="3025" spans="13:18">
      <c r="M3025">
        <v>20</v>
      </c>
      <c r="N3025" s="1">
        <v>23</v>
      </c>
      <c r="O3025">
        <f t="shared" si="128"/>
        <v>250000</v>
      </c>
      <c r="P3025" t="str">
        <f t="shared" si="127"/>
        <v>2023250000</v>
      </c>
      <c r="Q3025" t="str">
        <f>VLOOKUP(N3025,'Base rates'!$F$2:$H$1126,3,FALSE)</f>
        <v>6-25</v>
      </c>
      <c r="R3025" s="24">
        <f t="shared" si="126"/>
        <v>0.32576429040107024</v>
      </c>
    </row>
    <row r="3026" spans="13:18">
      <c r="M3026">
        <v>20</v>
      </c>
      <c r="N3026" s="1">
        <v>24</v>
      </c>
      <c r="O3026">
        <f t="shared" si="128"/>
        <v>250000</v>
      </c>
      <c r="P3026" t="str">
        <f t="shared" si="127"/>
        <v>2024250000</v>
      </c>
      <c r="Q3026" t="str">
        <f>VLOOKUP(N3026,'Base rates'!$F$2:$H$1126,3,FALSE)</f>
        <v>6-25</v>
      </c>
      <c r="R3026" s="24">
        <f t="shared" si="126"/>
        <v>0.32576429040107024</v>
      </c>
    </row>
    <row r="3027" spans="13:18">
      <c r="M3027">
        <v>20</v>
      </c>
      <c r="N3027" s="1">
        <v>25</v>
      </c>
      <c r="O3027">
        <f t="shared" si="128"/>
        <v>250000</v>
      </c>
      <c r="P3027" t="str">
        <f t="shared" si="127"/>
        <v>2025250000</v>
      </c>
      <c r="Q3027" t="str">
        <f>VLOOKUP(N3027,'Base rates'!$F$2:$H$1126,3,FALSE)</f>
        <v>6-25</v>
      </c>
      <c r="R3027" s="24">
        <f t="shared" si="126"/>
        <v>0.32576429040107024</v>
      </c>
    </row>
    <row r="3028" spans="13:18">
      <c r="M3028">
        <v>20</v>
      </c>
      <c r="N3028" s="1">
        <v>26</v>
      </c>
      <c r="O3028">
        <f t="shared" si="128"/>
        <v>250000</v>
      </c>
      <c r="P3028" t="str">
        <f t="shared" si="127"/>
        <v>2026250000</v>
      </c>
      <c r="Q3028" t="str">
        <f>VLOOKUP(N3028,'Base rates'!$F$2:$H$1126,3,FALSE)</f>
        <v>26-35</v>
      </c>
      <c r="R3028" s="24">
        <f t="shared" si="126"/>
        <v>0.29759039805495902</v>
      </c>
    </row>
    <row r="3029" spans="13:18">
      <c r="M3029">
        <v>20</v>
      </c>
      <c r="N3029" s="1">
        <v>27</v>
      </c>
      <c r="O3029">
        <f t="shared" si="128"/>
        <v>250000</v>
      </c>
      <c r="P3029" t="str">
        <f t="shared" si="127"/>
        <v>2027250000</v>
      </c>
      <c r="Q3029" t="str">
        <f>VLOOKUP(N3029,'Base rates'!$F$2:$H$1126,3,FALSE)</f>
        <v>26-35</v>
      </c>
      <c r="R3029" s="24">
        <f t="shared" si="126"/>
        <v>0.29759039805495902</v>
      </c>
    </row>
    <row r="3030" spans="13:18">
      <c r="M3030">
        <v>20</v>
      </c>
      <c r="N3030" s="1">
        <v>28</v>
      </c>
      <c r="O3030">
        <f t="shared" si="128"/>
        <v>250000</v>
      </c>
      <c r="P3030" t="str">
        <f t="shared" si="127"/>
        <v>2028250000</v>
      </c>
      <c r="Q3030" t="str">
        <f>VLOOKUP(N3030,'Base rates'!$F$2:$H$1126,3,FALSE)</f>
        <v>26-35</v>
      </c>
      <c r="R3030" s="24">
        <f t="shared" si="126"/>
        <v>0.29759039805495902</v>
      </c>
    </row>
    <row r="3031" spans="13:18">
      <c r="M3031">
        <v>20</v>
      </c>
      <c r="N3031" s="1">
        <v>29</v>
      </c>
      <c r="O3031">
        <f t="shared" si="128"/>
        <v>250000</v>
      </c>
      <c r="P3031" t="str">
        <f t="shared" si="127"/>
        <v>2029250000</v>
      </c>
      <c r="Q3031" t="str">
        <f>VLOOKUP(N3031,'Base rates'!$F$2:$H$1126,3,FALSE)</f>
        <v>26-35</v>
      </c>
      <c r="R3031" s="24">
        <f t="shared" si="126"/>
        <v>0.29759039805495902</v>
      </c>
    </row>
    <row r="3032" spans="13:18">
      <c r="M3032">
        <v>20</v>
      </c>
      <c r="N3032" s="1">
        <v>30</v>
      </c>
      <c r="O3032">
        <f t="shared" si="128"/>
        <v>250000</v>
      </c>
      <c r="P3032" t="str">
        <f t="shared" si="127"/>
        <v>2030250000</v>
      </c>
      <c r="Q3032" t="str">
        <f>VLOOKUP(N3032,'Base rates'!$F$2:$H$1126,3,FALSE)</f>
        <v>26-35</v>
      </c>
      <c r="R3032" s="24">
        <f t="shared" si="126"/>
        <v>0.29759039805495902</v>
      </c>
    </row>
    <row r="3033" spans="13:18">
      <c r="M3033">
        <v>20</v>
      </c>
      <c r="N3033" s="1">
        <v>31</v>
      </c>
      <c r="O3033">
        <f t="shared" si="128"/>
        <v>250000</v>
      </c>
      <c r="P3033" t="str">
        <f t="shared" si="127"/>
        <v>2031250000</v>
      </c>
      <c r="Q3033" t="str">
        <f>VLOOKUP(N3033,'Base rates'!$F$2:$H$1126,3,FALSE)</f>
        <v>26-35</v>
      </c>
      <c r="R3033" s="24">
        <f t="shared" si="126"/>
        <v>0.29759039805495902</v>
      </c>
    </row>
    <row r="3034" spans="13:18">
      <c r="M3034">
        <v>20</v>
      </c>
      <c r="N3034" s="1">
        <v>32</v>
      </c>
      <c r="O3034">
        <f t="shared" si="128"/>
        <v>250000</v>
      </c>
      <c r="P3034" t="str">
        <f t="shared" si="127"/>
        <v>2032250000</v>
      </c>
      <c r="Q3034" t="str">
        <f>VLOOKUP(N3034,'Base rates'!$F$2:$H$1126,3,FALSE)</f>
        <v>26-35</v>
      </c>
      <c r="R3034" s="24">
        <f t="shared" si="126"/>
        <v>0.29759039805495902</v>
      </c>
    </row>
    <row r="3035" spans="13:18">
      <c r="M3035">
        <v>20</v>
      </c>
      <c r="N3035" s="1">
        <v>33</v>
      </c>
      <c r="O3035">
        <f t="shared" si="128"/>
        <v>250000</v>
      </c>
      <c r="P3035" t="str">
        <f t="shared" si="127"/>
        <v>2033250000</v>
      </c>
      <c r="Q3035" t="str">
        <f>VLOOKUP(N3035,'Base rates'!$F$2:$H$1126,3,FALSE)</f>
        <v>26-35</v>
      </c>
      <c r="R3035" s="24">
        <f t="shared" si="126"/>
        <v>0.29759039805495902</v>
      </c>
    </row>
    <row r="3036" spans="13:18">
      <c r="M3036">
        <v>20</v>
      </c>
      <c r="N3036" s="1">
        <v>34</v>
      </c>
      <c r="O3036">
        <f t="shared" si="128"/>
        <v>250000</v>
      </c>
      <c r="P3036" t="str">
        <f t="shared" si="127"/>
        <v>2034250000</v>
      </c>
      <c r="Q3036" t="str">
        <f>VLOOKUP(N3036,'Base rates'!$F$2:$H$1126,3,FALSE)</f>
        <v>26-35</v>
      </c>
      <c r="R3036" s="24">
        <f t="shared" si="126"/>
        <v>0.29759039805495902</v>
      </c>
    </row>
    <row r="3037" spans="13:18">
      <c r="M3037">
        <v>20</v>
      </c>
      <c r="N3037" s="1">
        <v>35</v>
      </c>
      <c r="O3037">
        <f t="shared" si="128"/>
        <v>250000</v>
      </c>
      <c r="P3037" t="str">
        <f t="shared" si="127"/>
        <v>2035250000</v>
      </c>
      <c r="Q3037" t="str">
        <f>VLOOKUP(N3037,'Base rates'!$F$2:$H$1126,3,FALSE)</f>
        <v>26-35</v>
      </c>
      <c r="R3037" s="24">
        <f t="shared" si="126"/>
        <v>0.29759039805495902</v>
      </c>
    </row>
    <row r="3038" spans="13:18">
      <c r="M3038">
        <v>20</v>
      </c>
      <c r="N3038" s="1">
        <v>36</v>
      </c>
      <c r="O3038">
        <f t="shared" si="128"/>
        <v>250000</v>
      </c>
      <c r="P3038" t="str">
        <f t="shared" si="127"/>
        <v>2036250000</v>
      </c>
      <c r="Q3038" t="str">
        <f>VLOOKUP(N3038,'Base rates'!$F$2:$H$1126,3,FALSE)</f>
        <v>36-45</v>
      </c>
      <c r="R3038" s="24">
        <f t="shared" si="126"/>
        <v>0.22331542770265678</v>
      </c>
    </row>
    <row r="3039" spans="13:18">
      <c r="M3039">
        <v>20</v>
      </c>
      <c r="N3039" s="1">
        <v>37</v>
      </c>
      <c r="O3039">
        <f t="shared" si="128"/>
        <v>250000</v>
      </c>
      <c r="P3039" t="str">
        <f t="shared" si="127"/>
        <v>2037250000</v>
      </c>
      <c r="Q3039" t="str">
        <f>VLOOKUP(N3039,'Base rates'!$F$2:$H$1126,3,FALSE)</f>
        <v>36-45</v>
      </c>
      <c r="R3039" s="24">
        <f t="shared" si="126"/>
        <v>0.22331542770265678</v>
      </c>
    </row>
    <row r="3040" spans="13:18">
      <c r="M3040">
        <v>20</v>
      </c>
      <c r="N3040" s="1">
        <v>38</v>
      </c>
      <c r="O3040">
        <f t="shared" si="128"/>
        <v>250000</v>
      </c>
      <c r="P3040" t="str">
        <f t="shared" si="127"/>
        <v>2038250000</v>
      </c>
      <c r="Q3040" t="str">
        <f>VLOOKUP(N3040,'Base rates'!$F$2:$H$1126,3,FALSE)</f>
        <v>36-45</v>
      </c>
      <c r="R3040" s="24">
        <f t="shared" si="126"/>
        <v>0.22331542770265678</v>
      </c>
    </row>
    <row r="3041" spans="13:18">
      <c r="M3041">
        <v>20</v>
      </c>
      <c r="N3041" s="1">
        <v>39</v>
      </c>
      <c r="O3041">
        <f t="shared" si="128"/>
        <v>250000</v>
      </c>
      <c r="P3041" t="str">
        <f t="shared" si="127"/>
        <v>2039250000</v>
      </c>
      <c r="Q3041" t="str">
        <f>VLOOKUP(N3041,'Base rates'!$F$2:$H$1126,3,FALSE)</f>
        <v>36-45</v>
      </c>
      <c r="R3041" s="24">
        <f t="shared" si="126"/>
        <v>0.22331542770265678</v>
      </c>
    </row>
    <row r="3042" spans="13:18">
      <c r="M3042">
        <v>20</v>
      </c>
      <c r="N3042" s="1">
        <v>40</v>
      </c>
      <c r="O3042">
        <f t="shared" si="128"/>
        <v>250000</v>
      </c>
      <c r="P3042" t="str">
        <f t="shared" si="127"/>
        <v>2040250000</v>
      </c>
      <c r="Q3042" t="str">
        <f>VLOOKUP(N3042,'Base rates'!$F$2:$H$1126,3,FALSE)</f>
        <v>36-45</v>
      </c>
      <c r="R3042" s="24">
        <f t="shared" si="126"/>
        <v>0.22331542770265678</v>
      </c>
    </row>
    <row r="3043" spans="13:18">
      <c r="M3043">
        <v>20</v>
      </c>
      <c r="N3043" s="1">
        <v>41</v>
      </c>
      <c r="O3043">
        <f t="shared" si="128"/>
        <v>250000</v>
      </c>
      <c r="P3043" t="str">
        <f t="shared" si="127"/>
        <v>2041250000</v>
      </c>
      <c r="Q3043" t="str">
        <f>VLOOKUP(N3043,'Base rates'!$F$2:$H$1126,3,FALSE)</f>
        <v>36-45</v>
      </c>
      <c r="R3043" s="24">
        <f t="shared" si="126"/>
        <v>0.22331542770265678</v>
      </c>
    </row>
    <row r="3044" spans="13:18">
      <c r="M3044">
        <v>20</v>
      </c>
      <c r="N3044" s="1">
        <v>42</v>
      </c>
      <c r="O3044">
        <f t="shared" si="128"/>
        <v>250000</v>
      </c>
      <c r="P3044" t="str">
        <f t="shared" si="127"/>
        <v>2042250000</v>
      </c>
      <c r="Q3044" t="str">
        <f>VLOOKUP(N3044,'Base rates'!$F$2:$H$1126,3,FALSE)</f>
        <v>36-45</v>
      </c>
      <c r="R3044" s="24">
        <f t="shared" si="126"/>
        <v>0.22331542770265678</v>
      </c>
    </row>
    <row r="3045" spans="13:18">
      <c r="M3045">
        <v>20</v>
      </c>
      <c r="N3045" s="1">
        <v>43</v>
      </c>
      <c r="O3045">
        <f t="shared" si="128"/>
        <v>250000</v>
      </c>
      <c r="P3045" t="str">
        <f t="shared" si="127"/>
        <v>2043250000</v>
      </c>
      <c r="Q3045" t="str">
        <f>VLOOKUP(N3045,'Base rates'!$F$2:$H$1126,3,FALSE)</f>
        <v>36-45</v>
      </c>
      <c r="R3045" s="24">
        <f t="shared" si="126"/>
        <v>0.22331542770265678</v>
      </c>
    </row>
    <row r="3046" spans="13:18">
      <c r="M3046">
        <v>20</v>
      </c>
      <c r="N3046" s="1">
        <v>44</v>
      </c>
      <c r="O3046">
        <f t="shared" si="128"/>
        <v>250000</v>
      </c>
      <c r="P3046" t="str">
        <f t="shared" si="127"/>
        <v>2044250000</v>
      </c>
      <c r="Q3046" t="str">
        <f>VLOOKUP(N3046,'Base rates'!$F$2:$H$1126,3,FALSE)</f>
        <v>36-45</v>
      </c>
      <c r="R3046" s="24">
        <f t="shared" si="126"/>
        <v>0.22331542770265678</v>
      </c>
    </row>
    <row r="3047" spans="13:18">
      <c r="M3047">
        <v>20</v>
      </c>
      <c r="N3047" s="1">
        <v>45</v>
      </c>
      <c r="O3047">
        <f t="shared" si="128"/>
        <v>250000</v>
      </c>
      <c r="P3047" t="str">
        <f t="shared" si="127"/>
        <v>2045250000</v>
      </c>
      <c r="Q3047" t="str">
        <f>VLOOKUP(N3047,'Base rates'!$F$2:$H$1126,3,FALSE)</f>
        <v>36-45</v>
      </c>
      <c r="R3047" s="24">
        <f t="shared" si="126"/>
        <v>0.22331542770265678</v>
      </c>
    </row>
    <row r="3048" spans="13:18">
      <c r="M3048">
        <v>20</v>
      </c>
      <c r="N3048" s="1">
        <v>46</v>
      </c>
      <c r="O3048">
        <f t="shared" si="128"/>
        <v>250000</v>
      </c>
      <c r="P3048" t="str">
        <f t="shared" si="127"/>
        <v>2046250000</v>
      </c>
      <c r="Q3048" t="str">
        <f>VLOOKUP(N3048,'Base rates'!$F$2:$H$1126,3,FALSE)</f>
        <v>46-50</v>
      </c>
      <c r="R3048" s="24">
        <f t="shared" si="126"/>
        <v>0.24049104350187089</v>
      </c>
    </row>
    <row r="3049" spans="13:18">
      <c r="M3049">
        <v>20</v>
      </c>
      <c r="N3049" s="1">
        <v>47</v>
      </c>
      <c r="O3049">
        <f t="shared" si="128"/>
        <v>250000</v>
      </c>
      <c r="P3049" t="str">
        <f t="shared" si="127"/>
        <v>2047250000</v>
      </c>
      <c r="Q3049" t="str">
        <f>VLOOKUP(N3049,'Base rates'!$F$2:$H$1126,3,FALSE)</f>
        <v>46-50</v>
      </c>
      <c r="R3049" s="24">
        <f t="shared" si="126"/>
        <v>0.24049104350187089</v>
      </c>
    </row>
    <row r="3050" spans="13:18">
      <c r="M3050">
        <v>20</v>
      </c>
      <c r="N3050" s="1">
        <v>48</v>
      </c>
      <c r="O3050">
        <f t="shared" si="128"/>
        <v>250000</v>
      </c>
      <c r="P3050" t="str">
        <f t="shared" si="127"/>
        <v>2048250000</v>
      </c>
      <c r="Q3050" t="str">
        <f>VLOOKUP(N3050,'Base rates'!$F$2:$H$1126,3,FALSE)</f>
        <v>46-50</v>
      </c>
      <c r="R3050" s="24">
        <f t="shared" si="126"/>
        <v>0.24049104350187089</v>
      </c>
    </row>
    <row r="3051" spans="13:18">
      <c r="M3051">
        <v>20</v>
      </c>
      <c r="N3051" s="1">
        <v>49</v>
      </c>
      <c r="O3051">
        <f t="shared" si="128"/>
        <v>250000</v>
      </c>
      <c r="P3051" t="str">
        <f t="shared" si="127"/>
        <v>2049250000</v>
      </c>
      <c r="Q3051" t="str">
        <f>VLOOKUP(N3051,'Base rates'!$F$2:$H$1126,3,FALSE)</f>
        <v>46-50</v>
      </c>
      <c r="R3051" s="24">
        <f t="shared" si="126"/>
        <v>0.24049104350187089</v>
      </c>
    </row>
    <row r="3052" spans="13:18">
      <c r="M3052">
        <v>20</v>
      </c>
      <c r="N3052" s="1">
        <v>50</v>
      </c>
      <c r="O3052">
        <f t="shared" si="128"/>
        <v>250000</v>
      </c>
      <c r="P3052" t="str">
        <f t="shared" si="127"/>
        <v>2050250000</v>
      </c>
      <c r="Q3052" t="str">
        <f>VLOOKUP(N3052,'Base rates'!$F$2:$H$1126,3,FALSE)</f>
        <v>46-50</v>
      </c>
      <c r="R3052" s="24">
        <f t="shared" si="126"/>
        <v>0.24049104350187089</v>
      </c>
    </row>
    <row r="3053" spans="13:18">
      <c r="M3053">
        <v>20</v>
      </c>
      <c r="N3053" s="1">
        <v>51</v>
      </c>
      <c r="O3053">
        <f t="shared" si="128"/>
        <v>250000</v>
      </c>
      <c r="P3053" t="str">
        <f t="shared" si="127"/>
        <v>2051250000</v>
      </c>
      <c r="Q3053" t="str">
        <f>VLOOKUP(N3053,'Base rates'!$F$2:$H$1126,3,FALSE)</f>
        <v>51-55</v>
      </c>
      <c r="R3053" s="24">
        <f t="shared" si="126"/>
        <v>0.25084701415135657</v>
      </c>
    </row>
    <row r="3054" spans="13:18">
      <c r="M3054">
        <v>20</v>
      </c>
      <c r="N3054" s="1">
        <v>52</v>
      </c>
      <c r="O3054">
        <f t="shared" si="128"/>
        <v>250000</v>
      </c>
      <c r="P3054" t="str">
        <f t="shared" si="127"/>
        <v>2052250000</v>
      </c>
      <c r="Q3054" t="str">
        <f>VLOOKUP(N3054,'Base rates'!$F$2:$H$1126,3,FALSE)</f>
        <v>51-55</v>
      </c>
      <c r="R3054" s="24">
        <f t="shared" si="126"/>
        <v>0.25084701415135657</v>
      </c>
    </row>
    <row r="3055" spans="13:18">
      <c r="M3055">
        <v>20</v>
      </c>
      <c r="N3055" s="1">
        <v>53</v>
      </c>
      <c r="O3055">
        <f t="shared" si="128"/>
        <v>250000</v>
      </c>
      <c r="P3055" t="str">
        <f t="shared" si="127"/>
        <v>2053250000</v>
      </c>
      <c r="Q3055" t="str">
        <f>VLOOKUP(N3055,'Base rates'!$F$2:$H$1126,3,FALSE)</f>
        <v>51-55</v>
      </c>
      <c r="R3055" s="24">
        <f t="shared" si="126"/>
        <v>0.25084701415135657</v>
      </c>
    </row>
    <row r="3056" spans="13:18">
      <c r="M3056">
        <v>20</v>
      </c>
      <c r="N3056" s="1">
        <v>54</v>
      </c>
      <c r="O3056">
        <f t="shared" si="128"/>
        <v>250000</v>
      </c>
      <c r="P3056" t="str">
        <f t="shared" si="127"/>
        <v>2054250000</v>
      </c>
      <c r="Q3056" t="str">
        <f>VLOOKUP(N3056,'Base rates'!$F$2:$H$1126,3,FALSE)</f>
        <v>51-55</v>
      </c>
      <c r="R3056" s="24">
        <f t="shared" si="126"/>
        <v>0.25084701415135657</v>
      </c>
    </row>
    <row r="3057" spans="13:18">
      <c r="M3057">
        <v>20</v>
      </c>
      <c r="N3057" s="1">
        <v>55</v>
      </c>
      <c r="O3057">
        <f t="shared" si="128"/>
        <v>250000</v>
      </c>
      <c r="P3057" t="str">
        <f t="shared" si="127"/>
        <v>2055250000</v>
      </c>
      <c r="Q3057" t="str">
        <f>VLOOKUP(N3057,'Base rates'!$F$2:$H$1126,3,FALSE)</f>
        <v>51-55</v>
      </c>
      <c r="R3057" s="24">
        <f t="shared" si="126"/>
        <v>0.25084701415135657</v>
      </c>
    </row>
    <row r="3058" spans="13:18">
      <c r="M3058">
        <v>20</v>
      </c>
      <c r="N3058" s="1">
        <v>56</v>
      </c>
      <c r="O3058">
        <f t="shared" si="128"/>
        <v>250000</v>
      </c>
      <c r="P3058" t="str">
        <f t="shared" si="127"/>
        <v>2056250000</v>
      </c>
      <c r="Q3058" t="str">
        <f>VLOOKUP(N3058,'Base rates'!$F$2:$H$1126,3,FALSE)</f>
        <v>56-60</v>
      </c>
      <c r="R3058" s="24">
        <f t="shared" si="126"/>
        <v>0.1743245254308039</v>
      </c>
    </row>
    <row r="3059" spans="13:18">
      <c r="M3059">
        <v>20</v>
      </c>
      <c r="N3059" s="1">
        <v>57</v>
      </c>
      <c r="O3059">
        <f t="shared" si="128"/>
        <v>250000</v>
      </c>
      <c r="P3059" t="str">
        <f t="shared" si="127"/>
        <v>2057250000</v>
      </c>
      <c r="Q3059" t="str">
        <f>VLOOKUP(N3059,'Base rates'!$F$2:$H$1126,3,FALSE)</f>
        <v>56-60</v>
      </c>
      <c r="R3059" s="24">
        <f t="shared" si="126"/>
        <v>0.1743245254308039</v>
      </c>
    </row>
    <row r="3060" spans="13:18">
      <c r="M3060">
        <v>20</v>
      </c>
      <c r="N3060" s="1">
        <v>58</v>
      </c>
      <c r="O3060">
        <f t="shared" si="128"/>
        <v>250000</v>
      </c>
      <c r="P3060" t="str">
        <f t="shared" si="127"/>
        <v>2058250000</v>
      </c>
      <c r="Q3060" t="str">
        <f>VLOOKUP(N3060,'Base rates'!$F$2:$H$1126,3,FALSE)</f>
        <v>56-60</v>
      </c>
      <c r="R3060" s="24">
        <f t="shared" si="126"/>
        <v>0.1743245254308039</v>
      </c>
    </row>
    <row r="3061" spans="13:18">
      <c r="M3061">
        <v>20</v>
      </c>
      <c r="N3061" s="1">
        <v>59</v>
      </c>
      <c r="O3061">
        <f t="shared" si="128"/>
        <v>250000</v>
      </c>
      <c r="P3061" t="str">
        <f t="shared" si="127"/>
        <v>2059250000</v>
      </c>
      <c r="Q3061" t="str">
        <f>VLOOKUP(N3061,'Base rates'!$F$2:$H$1126,3,FALSE)</f>
        <v>56-60</v>
      </c>
      <c r="R3061" s="24">
        <f t="shared" si="126"/>
        <v>0.1743245254308039</v>
      </c>
    </row>
    <row r="3062" spans="13:18">
      <c r="M3062">
        <v>20</v>
      </c>
      <c r="N3062" s="1">
        <v>60</v>
      </c>
      <c r="O3062">
        <f t="shared" si="128"/>
        <v>250000</v>
      </c>
      <c r="P3062" t="str">
        <f t="shared" si="127"/>
        <v>2060250000</v>
      </c>
      <c r="Q3062" t="str">
        <f>VLOOKUP(N3062,'Base rates'!$F$2:$H$1126,3,FALSE)</f>
        <v>56-60</v>
      </c>
      <c r="R3062" s="24">
        <f t="shared" si="126"/>
        <v>0.1743245254308039</v>
      </c>
    </row>
    <row r="3063" spans="13:18">
      <c r="M3063">
        <v>20</v>
      </c>
      <c r="N3063" s="1">
        <v>61</v>
      </c>
      <c r="O3063">
        <f t="shared" si="128"/>
        <v>250000</v>
      </c>
      <c r="P3063" t="str">
        <f t="shared" si="127"/>
        <v>2061250000</v>
      </c>
      <c r="Q3063" t="str">
        <f>VLOOKUP(N3063,'Base rates'!$F$2:$H$1126,3,FALSE)</f>
        <v>61-65</v>
      </c>
      <c r="R3063" s="24">
        <f t="shared" si="126"/>
        <v>0.14741689268787328</v>
      </c>
    </row>
    <row r="3064" spans="13:18">
      <c r="M3064">
        <v>20</v>
      </c>
      <c r="N3064" s="1">
        <v>62</v>
      </c>
      <c r="O3064">
        <f t="shared" si="128"/>
        <v>250000</v>
      </c>
      <c r="P3064" t="str">
        <f t="shared" si="127"/>
        <v>2062250000</v>
      </c>
      <c r="Q3064" t="str">
        <f>VLOOKUP(N3064,'Base rates'!$F$2:$H$1126,3,FALSE)</f>
        <v>61-65</v>
      </c>
      <c r="R3064" s="24">
        <f t="shared" si="126"/>
        <v>0.14741689268787328</v>
      </c>
    </row>
    <row r="3065" spans="13:18">
      <c r="M3065">
        <v>20</v>
      </c>
      <c r="N3065" s="1">
        <v>63</v>
      </c>
      <c r="O3065">
        <f t="shared" si="128"/>
        <v>250000</v>
      </c>
      <c r="P3065" t="str">
        <f t="shared" si="127"/>
        <v>2063250000</v>
      </c>
      <c r="Q3065" t="str">
        <f>VLOOKUP(N3065,'Base rates'!$F$2:$H$1126,3,FALSE)</f>
        <v>61-65</v>
      </c>
      <c r="R3065" s="24">
        <f t="shared" si="126"/>
        <v>0.14741689268787328</v>
      </c>
    </row>
    <row r="3066" spans="13:18">
      <c r="M3066">
        <v>20</v>
      </c>
      <c r="N3066" s="1">
        <v>64</v>
      </c>
      <c r="O3066">
        <f t="shared" si="128"/>
        <v>250000</v>
      </c>
      <c r="P3066" t="str">
        <f t="shared" si="127"/>
        <v>2064250000</v>
      </c>
      <c r="Q3066" t="str">
        <f>VLOOKUP(N3066,'Base rates'!$F$2:$H$1126,3,FALSE)</f>
        <v>61-65</v>
      </c>
      <c r="R3066" s="24">
        <f t="shared" si="126"/>
        <v>0.14741689268787328</v>
      </c>
    </row>
    <row r="3067" spans="13:18">
      <c r="M3067">
        <v>20</v>
      </c>
      <c r="N3067" s="1">
        <v>65</v>
      </c>
      <c r="O3067">
        <f t="shared" si="128"/>
        <v>250000</v>
      </c>
      <c r="P3067" t="str">
        <f t="shared" si="127"/>
        <v>2065250000</v>
      </c>
      <c r="Q3067" t="str">
        <f>VLOOKUP(N3067,'Base rates'!$F$2:$H$1126,3,FALSE)</f>
        <v>61-65</v>
      </c>
      <c r="R3067" s="24">
        <f t="shared" si="126"/>
        <v>0.14741689268787328</v>
      </c>
    </row>
    <row r="3068" spans="13:18">
      <c r="M3068">
        <v>20</v>
      </c>
      <c r="N3068" s="1">
        <v>66</v>
      </c>
      <c r="O3068">
        <f t="shared" si="128"/>
        <v>250000</v>
      </c>
      <c r="P3068" t="str">
        <f t="shared" si="127"/>
        <v>2066250000</v>
      </c>
      <c r="Q3068" t="str">
        <f>VLOOKUP(N3068,'Base rates'!$F$2:$H$1126,3,FALSE)</f>
        <v>66-70</v>
      </c>
      <c r="R3068" s="24">
        <f t="shared" si="126"/>
        <v>0.14745907324196783</v>
      </c>
    </row>
    <row r="3069" spans="13:18">
      <c r="M3069">
        <v>20</v>
      </c>
      <c r="N3069" s="1">
        <v>67</v>
      </c>
      <c r="O3069">
        <f t="shared" si="128"/>
        <v>250000</v>
      </c>
      <c r="P3069" t="str">
        <f t="shared" si="127"/>
        <v>2067250000</v>
      </c>
      <c r="Q3069" t="str">
        <f>VLOOKUP(N3069,'Base rates'!$F$2:$H$1126,3,FALSE)</f>
        <v>66-70</v>
      </c>
      <c r="R3069" s="24">
        <f t="shared" si="126"/>
        <v>0.14745907324196783</v>
      </c>
    </row>
    <row r="3070" spans="13:18">
      <c r="M3070">
        <v>20</v>
      </c>
      <c r="N3070" s="1">
        <v>68</v>
      </c>
      <c r="O3070">
        <f t="shared" si="128"/>
        <v>250000</v>
      </c>
      <c r="P3070" t="str">
        <f t="shared" si="127"/>
        <v>2068250000</v>
      </c>
      <c r="Q3070" t="str">
        <f>VLOOKUP(N3070,'Base rates'!$F$2:$H$1126,3,FALSE)</f>
        <v>66-70</v>
      </c>
      <c r="R3070" s="24">
        <f t="shared" si="126"/>
        <v>0.14745907324196783</v>
      </c>
    </row>
    <row r="3071" spans="13:18">
      <c r="M3071">
        <v>20</v>
      </c>
      <c r="N3071" s="1">
        <v>69</v>
      </c>
      <c r="O3071">
        <f t="shared" si="128"/>
        <v>250000</v>
      </c>
      <c r="P3071" t="str">
        <f t="shared" si="127"/>
        <v>2069250000</v>
      </c>
      <c r="Q3071" t="str">
        <f>VLOOKUP(N3071,'Base rates'!$F$2:$H$1126,3,FALSE)</f>
        <v>66-70</v>
      </c>
      <c r="R3071" s="24">
        <f t="shared" si="126"/>
        <v>0.14745907324196783</v>
      </c>
    </row>
    <row r="3072" spans="13:18">
      <c r="M3072">
        <v>20</v>
      </c>
      <c r="N3072" s="1">
        <v>70</v>
      </c>
      <c r="O3072">
        <f t="shared" si="128"/>
        <v>250000</v>
      </c>
      <c r="P3072" t="str">
        <f t="shared" si="127"/>
        <v>2070250000</v>
      </c>
      <c r="Q3072" t="str">
        <f>VLOOKUP(N3072,'Base rates'!$F$2:$H$1126,3,FALSE)</f>
        <v>66-70</v>
      </c>
      <c r="R3072" s="24">
        <f t="shared" si="126"/>
        <v>0.14745907324196783</v>
      </c>
    </row>
    <row r="3073" spans="13:18">
      <c r="M3073">
        <v>20</v>
      </c>
      <c r="N3073" s="1">
        <v>71</v>
      </c>
      <c r="O3073">
        <f t="shared" si="128"/>
        <v>250000</v>
      </c>
      <c r="P3073" t="str">
        <f t="shared" si="127"/>
        <v>2071250000</v>
      </c>
      <c r="Q3073" t="str">
        <f>VLOOKUP(N3073,'Base rates'!$F$2:$H$1126,3,FALSE)</f>
        <v>71-75</v>
      </c>
      <c r="R3073" s="24">
        <f t="shared" si="126"/>
        <v>0.14776657635052981</v>
      </c>
    </row>
    <row r="3074" spans="13:18">
      <c r="M3074">
        <v>20</v>
      </c>
      <c r="N3074" s="1">
        <v>72</v>
      </c>
      <c r="O3074">
        <f t="shared" si="128"/>
        <v>250000</v>
      </c>
      <c r="P3074" t="str">
        <f t="shared" si="127"/>
        <v>2072250000</v>
      </c>
      <c r="Q3074" t="str">
        <f>VLOOKUP(N3074,'Base rates'!$F$2:$H$1126,3,FALSE)</f>
        <v>71-75</v>
      </c>
      <c r="R3074" s="24">
        <f t="shared" si="126"/>
        <v>0.14776657635052981</v>
      </c>
    </row>
    <row r="3075" spans="13:18">
      <c r="M3075">
        <v>20</v>
      </c>
      <c r="N3075" s="1">
        <v>73</v>
      </c>
      <c r="O3075">
        <f t="shared" si="128"/>
        <v>250000</v>
      </c>
      <c r="P3075" t="str">
        <f t="shared" si="127"/>
        <v>2073250000</v>
      </c>
      <c r="Q3075" t="str">
        <f>VLOOKUP(N3075,'Base rates'!$F$2:$H$1126,3,FALSE)</f>
        <v>71-75</v>
      </c>
      <c r="R3075" s="24">
        <f t="shared" ref="R3075:R3138" si="129">VLOOKUP(M3075&amp;O3075&amp;Q3075,$W$2:$X$694,2,FALSE)</f>
        <v>0.14776657635052981</v>
      </c>
    </row>
    <row r="3076" spans="13:18">
      <c r="M3076">
        <v>20</v>
      </c>
      <c r="N3076" s="1">
        <v>74</v>
      </c>
      <c r="O3076">
        <f t="shared" si="128"/>
        <v>250000</v>
      </c>
      <c r="P3076" t="str">
        <f t="shared" ref="P3076:P3139" si="130">M3076&amp;N3076&amp;O3076</f>
        <v>2074250000</v>
      </c>
      <c r="Q3076" t="str">
        <f>VLOOKUP(N3076,'Base rates'!$F$2:$H$1126,3,FALSE)</f>
        <v>71-75</v>
      </c>
      <c r="R3076" s="24">
        <f t="shared" si="129"/>
        <v>0.14776657635052981</v>
      </c>
    </row>
    <row r="3077" spans="13:18">
      <c r="M3077">
        <v>20</v>
      </c>
      <c r="N3077" s="1">
        <v>75</v>
      </c>
      <c r="O3077">
        <f t="shared" ref="O3077:O3140" si="131">$O$2627+50000</f>
        <v>250000</v>
      </c>
      <c r="P3077" t="str">
        <f t="shared" si="130"/>
        <v>2075250000</v>
      </c>
      <c r="Q3077" t="str">
        <f>VLOOKUP(N3077,'Base rates'!$F$2:$H$1126,3,FALSE)</f>
        <v>71-75</v>
      </c>
      <c r="R3077" s="24">
        <f t="shared" si="129"/>
        <v>0.14776657635052981</v>
      </c>
    </row>
    <row r="3078" spans="13:18">
      <c r="M3078">
        <v>20</v>
      </c>
      <c r="N3078" s="1">
        <v>76</v>
      </c>
      <c r="O3078">
        <f t="shared" si="131"/>
        <v>250000</v>
      </c>
      <c r="P3078" t="str">
        <f t="shared" si="130"/>
        <v>2076250000</v>
      </c>
      <c r="Q3078" t="str">
        <f>VLOOKUP(N3078,'Base rates'!$F$2:$H$1126,3,FALSE)</f>
        <v>76-80</v>
      </c>
      <c r="R3078" s="24">
        <f t="shared" si="129"/>
        <v>0.14736738301167029</v>
      </c>
    </row>
    <row r="3079" spans="13:18">
      <c r="M3079">
        <v>20</v>
      </c>
      <c r="N3079" s="1">
        <v>77</v>
      </c>
      <c r="O3079">
        <f t="shared" si="131"/>
        <v>250000</v>
      </c>
      <c r="P3079" t="str">
        <f t="shared" si="130"/>
        <v>2077250000</v>
      </c>
      <c r="Q3079" t="str">
        <f>VLOOKUP(N3079,'Base rates'!$F$2:$H$1126,3,FALSE)</f>
        <v>76-80</v>
      </c>
      <c r="R3079" s="24">
        <f t="shared" si="129"/>
        <v>0.14736738301167029</v>
      </c>
    </row>
    <row r="3080" spans="13:18">
      <c r="M3080">
        <v>20</v>
      </c>
      <c r="N3080" s="1">
        <v>78</v>
      </c>
      <c r="O3080">
        <f t="shared" si="131"/>
        <v>250000</v>
      </c>
      <c r="P3080" t="str">
        <f t="shared" si="130"/>
        <v>2078250000</v>
      </c>
      <c r="Q3080" t="str">
        <f>VLOOKUP(N3080,'Base rates'!$F$2:$H$1126,3,FALSE)</f>
        <v>76-80</v>
      </c>
      <c r="R3080" s="24">
        <f t="shared" si="129"/>
        <v>0.14736738301167029</v>
      </c>
    </row>
    <row r="3081" spans="13:18">
      <c r="M3081">
        <v>20</v>
      </c>
      <c r="N3081" s="1">
        <v>79</v>
      </c>
      <c r="O3081">
        <f t="shared" si="131"/>
        <v>250000</v>
      </c>
      <c r="P3081" t="str">
        <f t="shared" si="130"/>
        <v>2079250000</v>
      </c>
      <c r="Q3081" t="str">
        <f>VLOOKUP(N3081,'Base rates'!$F$2:$H$1126,3,FALSE)</f>
        <v>76-80</v>
      </c>
      <c r="R3081" s="24">
        <f t="shared" si="129"/>
        <v>0.14736738301167029</v>
      </c>
    </row>
    <row r="3082" spans="13:18">
      <c r="M3082">
        <v>20</v>
      </c>
      <c r="N3082" s="1">
        <v>80</v>
      </c>
      <c r="O3082">
        <f t="shared" si="131"/>
        <v>250000</v>
      </c>
      <c r="P3082" t="str">
        <f t="shared" si="130"/>
        <v>2080250000</v>
      </c>
      <c r="Q3082" t="str">
        <f>VLOOKUP(N3082,'Base rates'!$F$2:$H$1126,3,FALSE)</f>
        <v>76-80</v>
      </c>
      <c r="R3082" s="24">
        <f t="shared" si="129"/>
        <v>0.14736738301167029</v>
      </c>
    </row>
    <row r="3083" spans="13:18">
      <c r="M3083">
        <v>20</v>
      </c>
      <c r="N3083" s="1">
        <v>81</v>
      </c>
      <c r="O3083">
        <f t="shared" si="131"/>
        <v>250000</v>
      </c>
      <c r="P3083" t="str">
        <f t="shared" si="130"/>
        <v>2081250000</v>
      </c>
      <c r="Q3083" t="str">
        <f>VLOOKUP(N3083,'Base rates'!$F$2:$H$1126,3,FALSE)</f>
        <v>&gt;80</v>
      </c>
      <c r="R3083" s="24">
        <f t="shared" si="129"/>
        <v>0.14701254448823964</v>
      </c>
    </row>
    <row r="3084" spans="13:18">
      <c r="M3084">
        <v>20</v>
      </c>
      <c r="N3084" s="1">
        <v>82</v>
      </c>
      <c r="O3084">
        <f t="shared" si="131"/>
        <v>250000</v>
      </c>
      <c r="P3084" t="str">
        <f t="shared" si="130"/>
        <v>2082250000</v>
      </c>
      <c r="Q3084" t="str">
        <f>VLOOKUP(N3084,'Base rates'!$F$2:$H$1126,3,FALSE)</f>
        <v>&gt;80</v>
      </c>
      <c r="R3084" s="24">
        <f t="shared" si="129"/>
        <v>0.14701254448823964</v>
      </c>
    </row>
    <row r="3085" spans="13:18">
      <c r="M3085">
        <v>20</v>
      </c>
      <c r="N3085" s="1">
        <v>83</v>
      </c>
      <c r="O3085">
        <f t="shared" si="131"/>
        <v>250000</v>
      </c>
      <c r="P3085" t="str">
        <f t="shared" si="130"/>
        <v>2083250000</v>
      </c>
      <c r="Q3085" t="str">
        <f>VLOOKUP(N3085,'Base rates'!$F$2:$H$1126,3,FALSE)</f>
        <v>&gt;80</v>
      </c>
      <c r="R3085" s="24">
        <f t="shared" si="129"/>
        <v>0.14701254448823964</v>
      </c>
    </row>
    <row r="3086" spans="13:18">
      <c r="M3086">
        <v>20</v>
      </c>
      <c r="N3086" s="1">
        <v>84</v>
      </c>
      <c r="O3086">
        <f t="shared" si="131"/>
        <v>250000</v>
      </c>
      <c r="P3086" t="str">
        <f t="shared" si="130"/>
        <v>2084250000</v>
      </c>
      <c r="Q3086" t="str">
        <f>VLOOKUP(N3086,'Base rates'!$F$2:$H$1126,3,FALSE)</f>
        <v>&gt;80</v>
      </c>
      <c r="R3086" s="24">
        <f t="shared" si="129"/>
        <v>0.14701254448823964</v>
      </c>
    </row>
    <row r="3087" spans="13:18">
      <c r="M3087">
        <v>20</v>
      </c>
      <c r="N3087" s="1">
        <v>85</v>
      </c>
      <c r="O3087">
        <f t="shared" si="131"/>
        <v>250000</v>
      </c>
      <c r="P3087" t="str">
        <f t="shared" si="130"/>
        <v>2085250000</v>
      </c>
      <c r="Q3087" t="str">
        <f>VLOOKUP(N3087,'Base rates'!$F$2:$H$1126,3,FALSE)</f>
        <v>&gt;80</v>
      </c>
      <c r="R3087" s="24">
        <f t="shared" si="129"/>
        <v>0.14701254448823964</v>
      </c>
    </row>
    <row r="3088" spans="13:18">
      <c r="M3088">
        <v>20</v>
      </c>
      <c r="N3088" s="1">
        <v>86</v>
      </c>
      <c r="O3088">
        <f t="shared" si="131"/>
        <v>250000</v>
      </c>
      <c r="P3088" t="str">
        <f t="shared" si="130"/>
        <v>2086250000</v>
      </c>
      <c r="Q3088" t="str">
        <f>VLOOKUP(N3088,'Base rates'!$F$2:$H$1126,3,FALSE)</f>
        <v>&gt;80</v>
      </c>
      <c r="R3088" s="24">
        <f t="shared" si="129"/>
        <v>0.14701254448823964</v>
      </c>
    </row>
    <row r="3089" spans="13:18">
      <c r="M3089">
        <v>20</v>
      </c>
      <c r="N3089" s="1">
        <v>87</v>
      </c>
      <c r="O3089">
        <f t="shared" si="131"/>
        <v>250000</v>
      </c>
      <c r="P3089" t="str">
        <f t="shared" si="130"/>
        <v>2087250000</v>
      </c>
      <c r="Q3089" t="str">
        <f>VLOOKUP(N3089,'Base rates'!$F$2:$H$1126,3,FALSE)</f>
        <v>&gt;80</v>
      </c>
      <c r="R3089" s="24">
        <f t="shared" si="129"/>
        <v>0.14701254448823964</v>
      </c>
    </row>
    <row r="3090" spans="13:18">
      <c r="M3090">
        <v>20</v>
      </c>
      <c r="N3090" s="1">
        <v>88</v>
      </c>
      <c r="O3090">
        <f t="shared" si="131"/>
        <v>250000</v>
      </c>
      <c r="P3090" t="str">
        <f t="shared" si="130"/>
        <v>2088250000</v>
      </c>
      <c r="Q3090" t="str">
        <f>VLOOKUP(N3090,'Base rates'!$F$2:$H$1126,3,FALSE)</f>
        <v>&gt;80</v>
      </c>
      <c r="R3090" s="24">
        <f t="shared" si="129"/>
        <v>0.14701254448823964</v>
      </c>
    </row>
    <row r="3091" spans="13:18">
      <c r="M3091">
        <v>20</v>
      </c>
      <c r="N3091" s="1">
        <v>89</v>
      </c>
      <c r="O3091">
        <f t="shared" si="131"/>
        <v>250000</v>
      </c>
      <c r="P3091" t="str">
        <f t="shared" si="130"/>
        <v>2089250000</v>
      </c>
      <c r="Q3091" t="str">
        <f>VLOOKUP(N3091,'Base rates'!$F$2:$H$1126,3,FALSE)</f>
        <v>&gt;80</v>
      </c>
      <c r="R3091" s="24">
        <f t="shared" si="129"/>
        <v>0.14701254448823964</v>
      </c>
    </row>
    <row r="3092" spans="13:18">
      <c r="M3092">
        <v>20</v>
      </c>
      <c r="N3092" s="1">
        <v>90</v>
      </c>
      <c r="O3092">
        <f t="shared" si="131"/>
        <v>250000</v>
      </c>
      <c r="P3092" t="str">
        <f t="shared" si="130"/>
        <v>2090250000</v>
      </c>
      <c r="Q3092" t="str">
        <f>VLOOKUP(N3092,'Base rates'!$F$2:$H$1126,3,FALSE)</f>
        <v>&gt;80</v>
      </c>
      <c r="R3092" s="24">
        <f t="shared" si="129"/>
        <v>0.14701254448823964</v>
      </c>
    </row>
    <row r="3093" spans="13:18">
      <c r="M3093">
        <v>20</v>
      </c>
      <c r="N3093" s="1">
        <v>91</v>
      </c>
      <c r="O3093">
        <f t="shared" si="131"/>
        <v>250000</v>
      </c>
      <c r="P3093" t="str">
        <f t="shared" si="130"/>
        <v>2091250000</v>
      </c>
      <c r="Q3093" t="str">
        <f>VLOOKUP(N3093,'Base rates'!$F$2:$H$1126,3,FALSE)</f>
        <v>&gt;80</v>
      </c>
      <c r="R3093" s="24">
        <f t="shared" si="129"/>
        <v>0.14701254448823964</v>
      </c>
    </row>
    <row r="3094" spans="13:18">
      <c r="M3094">
        <v>20</v>
      </c>
      <c r="N3094" s="1">
        <v>92</v>
      </c>
      <c r="O3094">
        <f t="shared" si="131"/>
        <v>250000</v>
      </c>
      <c r="P3094" t="str">
        <f t="shared" si="130"/>
        <v>2092250000</v>
      </c>
      <c r="Q3094" t="str">
        <f>VLOOKUP(N3094,'Base rates'!$F$2:$H$1126,3,FALSE)</f>
        <v>&gt;80</v>
      </c>
      <c r="R3094" s="24">
        <f t="shared" si="129"/>
        <v>0.14701254448823964</v>
      </c>
    </row>
    <row r="3095" spans="13:18">
      <c r="M3095">
        <v>20</v>
      </c>
      <c r="N3095" s="1">
        <v>93</v>
      </c>
      <c r="O3095">
        <f t="shared" si="131"/>
        <v>250000</v>
      </c>
      <c r="P3095" t="str">
        <f t="shared" si="130"/>
        <v>2093250000</v>
      </c>
      <c r="Q3095" t="str">
        <f>VLOOKUP(N3095,'Base rates'!$F$2:$H$1126,3,FALSE)</f>
        <v>&gt;80</v>
      </c>
      <c r="R3095" s="24">
        <f t="shared" si="129"/>
        <v>0.14701254448823964</v>
      </c>
    </row>
    <row r="3096" spans="13:18">
      <c r="M3096">
        <v>20</v>
      </c>
      <c r="N3096" s="1">
        <v>94</v>
      </c>
      <c r="O3096">
        <f t="shared" si="131"/>
        <v>250000</v>
      </c>
      <c r="P3096" t="str">
        <f t="shared" si="130"/>
        <v>2094250000</v>
      </c>
      <c r="Q3096" t="str">
        <f>VLOOKUP(N3096,'Base rates'!$F$2:$H$1126,3,FALSE)</f>
        <v>&gt;80</v>
      </c>
      <c r="R3096" s="24">
        <f t="shared" si="129"/>
        <v>0.14701254448823964</v>
      </c>
    </row>
    <row r="3097" spans="13:18">
      <c r="M3097">
        <v>20</v>
      </c>
      <c r="N3097" s="1">
        <v>95</v>
      </c>
      <c r="O3097">
        <f t="shared" si="131"/>
        <v>250000</v>
      </c>
      <c r="P3097" t="str">
        <f t="shared" si="130"/>
        <v>2095250000</v>
      </c>
      <c r="Q3097" t="str">
        <f>VLOOKUP(N3097,'Base rates'!$F$2:$H$1126,3,FALSE)</f>
        <v>&gt;80</v>
      </c>
      <c r="R3097" s="24">
        <f t="shared" si="129"/>
        <v>0.14701254448823964</v>
      </c>
    </row>
    <row r="3098" spans="13:18">
      <c r="M3098">
        <v>20</v>
      </c>
      <c r="N3098" s="1">
        <v>96</v>
      </c>
      <c r="O3098">
        <f t="shared" si="131"/>
        <v>250000</v>
      </c>
      <c r="P3098" t="str">
        <f t="shared" si="130"/>
        <v>2096250000</v>
      </c>
      <c r="Q3098" t="str">
        <f>VLOOKUP(N3098,'Base rates'!$F$2:$H$1126,3,FALSE)</f>
        <v>&gt;80</v>
      </c>
      <c r="R3098" s="24">
        <f t="shared" si="129"/>
        <v>0.14701254448823964</v>
      </c>
    </row>
    <row r="3099" spans="13:18">
      <c r="M3099">
        <v>20</v>
      </c>
      <c r="N3099" s="1">
        <v>97</v>
      </c>
      <c r="O3099">
        <f t="shared" si="131"/>
        <v>250000</v>
      </c>
      <c r="P3099" t="str">
        <f t="shared" si="130"/>
        <v>2097250000</v>
      </c>
      <c r="Q3099" t="str">
        <f>VLOOKUP(N3099,'Base rates'!$F$2:$H$1126,3,FALSE)</f>
        <v>&gt;80</v>
      </c>
      <c r="R3099" s="24">
        <f t="shared" si="129"/>
        <v>0.14701254448823964</v>
      </c>
    </row>
    <row r="3100" spans="13:18">
      <c r="M3100">
        <v>20</v>
      </c>
      <c r="N3100" s="1">
        <v>98</v>
      </c>
      <c r="O3100">
        <f t="shared" si="131"/>
        <v>250000</v>
      </c>
      <c r="P3100" t="str">
        <f t="shared" si="130"/>
        <v>2098250000</v>
      </c>
      <c r="Q3100" t="str">
        <f>VLOOKUP(N3100,'Base rates'!$F$2:$H$1126,3,FALSE)</f>
        <v>&gt;80</v>
      </c>
      <c r="R3100" s="24">
        <f t="shared" si="129"/>
        <v>0.14701254448823964</v>
      </c>
    </row>
    <row r="3101" spans="13:18">
      <c r="M3101">
        <v>20</v>
      </c>
      <c r="N3101" s="1">
        <v>99</v>
      </c>
      <c r="O3101">
        <f t="shared" si="131"/>
        <v>250000</v>
      </c>
      <c r="P3101" t="str">
        <f t="shared" si="130"/>
        <v>2099250000</v>
      </c>
      <c r="Q3101" t="str">
        <f>VLOOKUP(N3101,'Base rates'!$F$2:$H$1126,3,FALSE)</f>
        <v>&gt;80</v>
      </c>
      <c r="R3101" s="24">
        <f t="shared" si="129"/>
        <v>0.14701254448823964</v>
      </c>
    </row>
    <row r="3102" spans="13:18">
      <c r="M3102">
        <v>20</v>
      </c>
      <c r="N3102" s="1">
        <v>100</v>
      </c>
      <c r="O3102">
        <f t="shared" si="131"/>
        <v>250000</v>
      </c>
      <c r="P3102" t="str">
        <f t="shared" si="130"/>
        <v>20100250000</v>
      </c>
      <c r="Q3102" t="str">
        <f>VLOOKUP(N3102,'Base rates'!$F$2:$H$1126,3,FALSE)</f>
        <v>&gt;80</v>
      </c>
      <c r="R3102" s="24">
        <f t="shared" si="129"/>
        <v>0.14701254448823964</v>
      </c>
    </row>
    <row r="3103" spans="13:18">
      <c r="M3103">
        <v>20</v>
      </c>
      <c r="N3103" s="1">
        <v>101</v>
      </c>
      <c r="O3103">
        <f t="shared" si="131"/>
        <v>250000</v>
      </c>
      <c r="P3103" t="str">
        <f t="shared" si="130"/>
        <v>20101250000</v>
      </c>
      <c r="Q3103" t="str">
        <f>VLOOKUP(N3103,'Base rates'!$F$2:$H$1126,3,FALSE)</f>
        <v>&gt;80</v>
      </c>
      <c r="R3103" s="24">
        <f t="shared" si="129"/>
        <v>0.14701254448823964</v>
      </c>
    </row>
    <row r="3104" spans="13:18">
      <c r="M3104">
        <v>20</v>
      </c>
      <c r="N3104" s="1">
        <v>102</v>
      </c>
      <c r="O3104">
        <f t="shared" si="131"/>
        <v>250000</v>
      </c>
      <c r="P3104" t="str">
        <f t="shared" si="130"/>
        <v>20102250000</v>
      </c>
      <c r="Q3104" t="str">
        <f>VLOOKUP(N3104,'Base rates'!$F$2:$H$1126,3,FALSE)</f>
        <v>&gt;80</v>
      </c>
      <c r="R3104" s="24">
        <f t="shared" si="129"/>
        <v>0.14701254448823964</v>
      </c>
    </row>
    <row r="3105" spans="13:18">
      <c r="M3105">
        <v>20</v>
      </c>
      <c r="N3105" s="1">
        <v>103</v>
      </c>
      <c r="O3105">
        <f t="shared" si="131"/>
        <v>250000</v>
      </c>
      <c r="P3105" t="str">
        <f t="shared" si="130"/>
        <v>20103250000</v>
      </c>
      <c r="Q3105" t="str">
        <f>VLOOKUP(N3105,'Base rates'!$F$2:$H$1126,3,FALSE)</f>
        <v>&gt;80</v>
      </c>
      <c r="R3105" s="24">
        <f t="shared" si="129"/>
        <v>0.14701254448823964</v>
      </c>
    </row>
    <row r="3106" spans="13:18">
      <c r="M3106">
        <v>20</v>
      </c>
      <c r="N3106" s="1">
        <v>104</v>
      </c>
      <c r="O3106">
        <f t="shared" si="131"/>
        <v>250000</v>
      </c>
      <c r="P3106" t="str">
        <f t="shared" si="130"/>
        <v>20104250000</v>
      </c>
      <c r="Q3106" t="str">
        <f>VLOOKUP(N3106,'Base rates'!$F$2:$H$1126,3,FALSE)</f>
        <v>&gt;80</v>
      </c>
      <c r="R3106" s="24">
        <f t="shared" si="129"/>
        <v>0.14701254448823964</v>
      </c>
    </row>
    <row r="3107" spans="13:18">
      <c r="M3107">
        <v>20</v>
      </c>
      <c r="N3107" s="1">
        <v>105</v>
      </c>
      <c r="O3107">
        <f t="shared" si="131"/>
        <v>250000</v>
      </c>
      <c r="P3107" t="str">
        <f t="shared" si="130"/>
        <v>20105250000</v>
      </c>
      <c r="Q3107" t="str">
        <f>VLOOKUP(N3107,'Base rates'!$F$2:$H$1126,3,FALSE)</f>
        <v>&gt;80</v>
      </c>
      <c r="R3107" s="24">
        <f t="shared" si="129"/>
        <v>0.14701254448823964</v>
      </c>
    </row>
    <row r="3108" spans="13:18">
      <c r="M3108">
        <v>20</v>
      </c>
      <c r="N3108" s="1">
        <v>106</v>
      </c>
      <c r="O3108">
        <f t="shared" si="131"/>
        <v>250000</v>
      </c>
      <c r="P3108" t="str">
        <f t="shared" si="130"/>
        <v>20106250000</v>
      </c>
      <c r="Q3108" t="str">
        <f>VLOOKUP(N3108,'Base rates'!$F$2:$H$1126,3,FALSE)</f>
        <v>&gt;80</v>
      </c>
      <c r="R3108" s="24">
        <f t="shared" si="129"/>
        <v>0.14701254448823964</v>
      </c>
    </row>
    <row r="3109" spans="13:18">
      <c r="M3109">
        <v>20</v>
      </c>
      <c r="N3109" s="1">
        <v>107</v>
      </c>
      <c r="O3109">
        <f t="shared" si="131"/>
        <v>250000</v>
      </c>
      <c r="P3109" t="str">
        <f t="shared" si="130"/>
        <v>20107250000</v>
      </c>
      <c r="Q3109" t="str">
        <f>VLOOKUP(N3109,'Base rates'!$F$2:$H$1126,3,FALSE)</f>
        <v>&gt;80</v>
      </c>
      <c r="R3109" s="24">
        <f t="shared" si="129"/>
        <v>0.14701254448823964</v>
      </c>
    </row>
    <row r="3110" spans="13:18">
      <c r="M3110">
        <v>20</v>
      </c>
      <c r="N3110" s="1">
        <v>108</v>
      </c>
      <c r="O3110">
        <f t="shared" si="131"/>
        <v>250000</v>
      </c>
      <c r="P3110" t="str">
        <f t="shared" si="130"/>
        <v>20108250000</v>
      </c>
      <c r="Q3110" t="str">
        <f>VLOOKUP(N3110,'Base rates'!$F$2:$H$1126,3,FALSE)</f>
        <v>&gt;80</v>
      </c>
      <c r="R3110" s="24">
        <f t="shared" si="129"/>
        <v>0.14701254448823964</v>
      </c>
    </row>
    <row r="3111" spans="13:18">
      <c r="M3111">
        <v>20</v>
      </c>
      <c r="N3111" s="1">
        <v>109</v>
      </c>
      <c r="O3111">
        <f t="shared" si="131"/>
        <v>250000</v>
      </c>
      <c r="P3111" t="str">
        <f t="shared" si="130"/>
        <v>20109250000</v>
      </c>
      <c r="Q3111" t="str">
        <f>VLOOKUP(N3111,'Base rates'!$F$2:$H$1126,3,FALSE)</f>
        <v>&gt;80</v>
      </c>
      <c r="R3111" s="24">
        <f t="shared" si="129"/>
        <v>0.14701254448823964</v>
      </c>
    </row>
    <row r="3112" spans="13:18">
      <c r="M3112">
        <v>20</v>
      </c>
      <c r="N3112" s="1">
        <v>110</v>
      </c>
      <c r="O3112">
        <f t="shared" si="131"/>
        <v>250000</v>
      </c>
      <c r="P3112" t="str">
        <f t="shared" si="130"/>
        <v>20110250000</v>
      </c>
      <c r="Q3112" t="str">
        <f>VLOOKUP(N3112,'Base rates'!$F$2:$H$1126,3,FALSE)</f>
        <v>&gt;80</v>
      </c>
      <c r="R3112" s="24">
        <f t="shared" si="129"/>
        <v>0.14701254448823964</v>
      </c>
    </row>
    <row r="3113" spans="13:18">
      <c r="M3113">
        <v>20</v>
      </c>
      <c r="N3113" s="1">
        <v>111</v>
      </c>
      <c r="O3113">
        <f t="shared" si="131"/>
        <v>250000</v>
      </c>
      <c r="P3113" t="str">
        <f t="shared" si="130"/>
        <v>20111250000</v>
      </c>
      <c r="Q3113" t="str">
        <f>VLOOKUP(N3113,'Base rates'!$F$2:$H$1126,3,FALSE)</f>
        <v>&gt;80</v>
      </c>
      <c r="R3113" s="24">
        <f t="shared" si="129"/>
        <v>0.14701254448823964</v>
      </c>
    </row>
    <row r="3114" spans="13:18">
      <c r="M3114">
        <v>20</v>
      </c>
      <c r="N3114" s="1">
        <v>112</v>
      </c>
      <c r="O3114">
        <f t="shared" si="131"/>
        <v>250000</v>
      </c>
      <c r="P3114" t="str">
        <f t="shared" si="130"/>
        <v>20112250000</v>
      </c>
      <c r="Q3114" t="str">
        <f>VLOOKUP(N3114,'Base rates'!$F$2:$H$1126,3,FALSE)</f>
        <v>&gt;80</v>
      </c>
      <c r="R3114" s="24">
        <f t="shared" si="129"/>
        <v>0.14701254448823964</v>
      </c>
    </row>
    <row r="3115" spans="13:18">
      <c r="M3115">
        <v>20</v>
      </c>
      <c r="N3115" s="1">
        <v>113</v>
      </c>
      <c r="O3115">
        <f t="shared" si="131"/>
        <v>250000</v>
      </c>
      <c r="P3115" t="str">
        <f t="shared" si="130"/>
        <v>20113250000</v>
      </c>
      <c r="Q3115" t="str">
        <f>VLOOKUP(N3115,'Base rates'!$F$2:$H$1126,3,FALSE)</f>
        <v>&gt;80</v>
      </c>
      <c r="R3115" s="24">
        <f t="shared" si="129"/>
        <v>0.14701254448823964</v>
      </c>
    </row>
    <row r="3116" spans="13:18">
      <c r="M3116">
        <v>20</v>
      </c>
      <c r="N3116" s="1">
        <v>114</v>
      </c>
      <c r="O3116">
        <f t="shared" si="131"/>
        <v>250000</v>
      </c>
      <c r="P3116" t="str">
        <f t="shared" si="130"/>
        <v>20114250000</v>
      </c>
      <c r="Q3116" t="str">
        <f>VLOOKUP(N3116,'Base rates'!$F$2:$H$1126,3,FALSE)</f>
        <v>&gt;80</v>
      </c>
      <c r="R3116" s="24">
        <f t="shared" si="129"/>
        <v>0.14701254448823964</v>
      </c>
    </row>
    <row r="3117" spans="13:18">
      <c r="M3117">
        <v>20</v>
      </c>
      <c r="N3117" s="1">
        <v>115</v>
      </c>
      <c r="O3117">
        <f t="shared" si="131"/>
        <v>250000</v>
      </c>
      <c r="P3117" t="str">
        <f t="shared" si="130"/>
        <v>20115250000</v>
      </c>
      <c r="Q3117" t="str">
        <f>VLOOKUP(N3117,'Base rates'!$F$2:$H$1126,3,FALSE)</f>
        <v>&gt;80</v>
      </c>
      <c r="R3117" s="24">
        <f t="shared" si="129"/>
        <v>0.14701254448823964</v>
      </c>
    </row>
    <row r="3118" spans="13:18">
      <c r="M3118">
        <v>20</v>
      </c>
      <c r="N3118" s="1">
        <v>116</v>
      </c>
      <c r="O3118">
        <f t="shared" si="131"/>
        <v>250000</v>
      </c>
      <c r="P3118" t="str">
        <f t="shared" si="130"/>
        <v>20116250000</v>
      </c>
      <c r="Q3118" t="str">
        <f>VLOOKUP(N3118,'Base rates'!$F$2:$H$1126,3,FALSE)</f>
        <v>&gt;80</v>
      </c>
      <c r="R3118" s="24">
        <f t="shared" si="129"/>
        <v>0.14701254448823964</v>
      </c>
    </row>
    <row r="3119" spans="13:18">
      <c r="M3119">
        <v>20</v>
      </c>
      <c r="N3119" s="1">
        <v>117</v>
      </c>
      <c r="O3119">
        <f t="shared" si="131"/>
        <v>250000</v>
      </c>
      <c r="P3119" t="str">
        <f t="shared" si="130"/>
        <v>20117250000</v>
      </c>
      <c r="Q3119" t="str">
        <f>VLOOKUP(N3119,'Base rates'!$F$2:$H$1126,3,FALSE)</f>
        <v>&gt;80</v>
      </c>
      <c r="R3119" s="24">
        <f t="shared" si="129"/>
        <v>0.14701254448823964</v>
      </c>
    </row>
    <row r="3120" spans="13:18">
      <c r="M3120">
        <v>20</v>
      </c>
      <c r="N3120" s="1">
        <v>118</v>
      </c>
      <c r="O3120">
        <f t="shared" si="131"/>
        <v>250000</v>
      </c>
      <c r="P3120" t="str">
        <f t="shared" si="130"/>
        <v>20118250000</v>
      </c>
      <c r="Q3120" t="str">
        <f>VLOOKUP(N3120,'Base rates'!$F$2:$H$1126,3,FALSE)</f>
        <v>&gt;80</v>
      </c>
      <c r="R3120" s="24">
        <f t="shared" si="129"/>
        <v>0.14701254448823964</v>
      </c>
    </row>
    <row r="3121" spans="13:18">
      <c r="M3121">
        <v>20</v>
      </c>
      <c r="N3121" s="1">
        <v>119</v>
      </c>
      <c r="O3121">
        <f t="shared" si="131"/>
        <v>250000</v>
      </c>
      <c r="P3121" t="str">
        <f t="shared" si="130"/>
        <v>20119250000</v>
      </c>
      <c r="Q3121" t="str">
        <f>VLOOKUP(N3121,'Base rates'!$F$2:$H$1126,3,FALSE)</f>
        <v>&gt;80</v>
      </c>
      <c r="R3121" s="24">
        <f t="shared" si="129"/>
        <v>0.14701254448823964</v>
      </c>
    </row>
    <row r="3122" spans="13:18">
      <c r="M3122">
        <v>20</v>
      </c>
      <c r="N3122" s="1">
        <v>120</v>
      </c>
      <c r="O3122">
        <f t="shared" si="131"/>
        <v>250000</v>
      </c>
      <c r="P3122" t="str">
        <f t="shared" si="130"/>
        <v>20120250000</v>
      </c>
      <c r="Q3122" t="str">
        <f>VLOOKUP(N3122,'Base rates'!$F$2:$H$1126,3,FALSE)</f>
        <v>&gt;80</v>
      </c>
      <c r="R3122" s="24">
        <f t="shared" si="129"/>
        <v>0.14701254448823964</v>
      </c>
    </row>
    <row r="3123" spans="13:18">
      <c r="M3123">
        <v>20</v>
      </c>
      <c r="N3123" s="1">
        <v>121</v>
      </c>
      <c r="O3123">
        <f t="shared" si="131"/>
        <v>250000</v>
      </c>
      <c r="P3123" t="str">
        <f t="shared" si="130"/>
        <v>20121250000</v>
      </c>
      <c r="Q3123" t="str">
        <f>VLOOKUP(N3123,'Base rates'!$F$2:$H$1126,3,FALSE)</f>
        <v>&gt;80</v>
      </c>
      <c r="R3123" s="24">
        <f t="shared" si="129"/>
        <v>0.14701254448823964</v>
      </c>
    </row>
    <row r="3124" spans="13:18">
      <c r="M3124">
        <v>20</v>
      </c>
      <c r="N3124" s="1">
        <v>122</v>
      </c>
      <c r="O3124">
        <f t="shared" si="131"/>
        <v>250000</v>
      </c>
      <c r="P3124" t="str">
        <f t="shared" si="130"/>
        <v>20122250000</v>
      </c>
      <c r="Q3124" t="str">
        <f>VLOOKUP(N3124,'Base rates'!$F$2:$H$1126,3,FALSE)</f>
        <v>&gt;80</v>
      </c>
      <c r="R3124" s="24">
        <f t="shared" si="129"/>
        <v>0.14701254448823964</v>
      </c>
    </row>
    <row r="3125" spans="13:18">
      <c r="M3125">
        <v>20</v>
      </c>
      <c r="N3125" s="1">
        <v>123</v>
      </c>
      <c r="O3125">
        <f t="shared" si="131"/>
        <v>250000</v>
      </c>
      <c r="P3125" t="str">
        <f t="shared" si="130"/>
        <v>20123250000</v>
      </c>
      <c r="Q3125" t="str">
        <f>VLOOKUP(N3125,'Base rates'!$F$2:$H$1126,3,FALSE)</f>
        <v>&gt;80</v>
      </c>
      <c r="R3125" s="24">
        <f t="shared" si="129"/>
        <v>0.14701254448823964</v>
      </c>
    </row>
    <row r="3126" spans="13:18">
      <c r="M3126">
        <v>20</v>
      </c>
      <c r="N3126" s="1">
        <v>124</v>
      </c>
      <c r="O3126">
        <f t="shared" si="131"/>
        <v>250000</v>
      </c>
      <c r="P3126" t="str">
        <f t="shared" si="130"/>
        <v>20124250000</v>
      </c>
      <c r="Q3126" t="str">
        <f>VLOOKUP(N3126,'Base rates'!$F$2:$H$1126,3,FALSE)</f>
        <v>&gt;80</v>
      </c>
      <c r="R3126" s="24">
        <f t="shared" si="129"/>
        <v>0.14701254448823964</v>
      </c>
    </row>
    <row r="3127" spans="13:18">
      <c r="M3127">
        <v>20</v>
      </c>
      <c r="N3127" s="1">
        <v>125</v>
      </c>
      <c r="O3127">
        <f t="shared" si="131"/>
        <v>250000</v>
      </c>
      <c r="P3127" t="str">
        <f t="shared" si="130"/>
        <v>20125250000</v>
      </c>
      <c r="Q3127" t="str">
        <f>VLOOKUP(N3127,'Base rates'!$F$2:$H$1126,3,FALSE)</f>
        <v>&gt;80</v>
      </c>
      <c r="R3127" s="24">
        <f t="shared" si="129"/>
        <v>0.14701254448823964</v>
      </c>
    </row>
    <row r="3128" spans="13:18">
      <c r="M3128">
        <v>21</v>
      </c>
      <c r="N3128" s="1">
        <v>1</v>
      </c>
      <c r="O3128">
        <f t="shared" si="131"/>
        <v>250000</v>
      </c>
      <c r="P3128" t="str">
        <f t="shared" si="130"/>
        <v>211250000</v>
      </c>
      <c r="Q3128" t="str">
        <f>VLOOKUP(N3128,'Base rates'!$F$2:$H$1126,3,FALSE)</f>
        <v>6-25</v>
      </c>
      <c r="R3128" s="24">
        <f t="shared" si="129"/>
        <v>0.42696254672691192</v>
      </c>
    </row>
    <row r="3129" spans="13:18">
      <c r="M3129">
        <v>21</v>
      </c>
      <c r="N3129" s="1">
        <v>2</v>
      </c>
      <c r="O3129">
        <f t="shared" si="131"/>
        <v>250000</v>
      </c>
      <c r="P3129" t="str">
        <f t="shared" si="130"/>
        <v>212250000</v>
      </c>
      <c r="Q3129" t="str">
        <f>VLOOKUP(N3129,'Base rates'!$F$2:$H$1126,3,FALSE)</f>
        <v>6-25</v>
      </c>
      <c r="R3129" s="24">
        <f t="shared" si="129"/>
        <v>0.42696254672691192</v>
      </c>
    </row>
    <row r="3130" spans="13:18">
      <c r="M3130">
        <v>21</v>
      </c>
      <c r="N3130" s="1">
        <v>3</v>
      </c>
      <c r="O3130">
        <f t="shared" si="131"/>
        <v>250000</v>
      </c>
      <c r="P3130" t="str">
        <f t="shared" si="130"/>
        <v>213250000</v>
      </c>
      <c r="Q3130" t="str">
        <f>VLOOKUP(N3130,'Base rates'!$F$2:$H$1126,3,FALSE)</f>
        <v>6-25</v>
      </c>
      <c r="R3130" s="24">
        <f t="shared" si="129"/>
        <v>0.42696254672691192</v>
      </c>
    </row>
    <row r="3131" spans="13:18">
      <c r="M3131">
        <v>21</v>
      </c>
      <c r="N3131" s="1">
        <v>4</v>
      </c>
      <c r="O3131">
        <f t="shared" si="131"/>
        <v>250000</v>
      </c>
      <c r="P3131" t="str">
        <f t="shared" si="130"/>
        <v>214250000</v>
      </c>
      <c r="Q3131" t="str">
        <f>VLOOKUP(N3131,'Base rates'!$F$2:$H$1126,3,FALSE)</f>
        <v>6-25</v>
      </c>
      <c r="R3131" s="24">
        <f t="shared" si="129"/>
        <v>0.42696254672691192</v>
      </c>
    </row>
    <row r="3132" spans="13:18">
      <c r="M3132">
        <v>21</v>
      </c>
      <c r="N3132" s="1">
        <v>5</v>
      </c>
      <c r="O3132">
        <f t="shared" si="131"/>
        <v>250000</v>
      </c>
      <c r="P3132" t="str">
        <f t="shared" si="130"/>
        <v>215250000</v>
      </c>
      <c r="Q3132" t="str">
        <f>VLOOKUP(N3132,'Base rates'!$F$2:$H$1126,3,FALSE)</f>
        <v>6-25</v>
      </c>
      <c r="R3132" s="24">
        <f t="shared" si="129"/>
        <v>0.42696254672691192</v>
      </c>
    </row>
    <row r="3133" spans="13:18">
      <c r="M3133">
        <v>21</v>
      </c>
      <c r="N3133" s="1">
        <v>6</v>
      </c>
      <c r="O3133">
        <f t="shared" si="131"/>
        <v>250000</v>
      </c>
      <c r="P3133" t="str">
        <f t="shared" si="130"/>
        <v>216250000</v>
      </c>
      <c r="Q3133" t="str">
        <f>VLOOKUP(N3133,'Base rates'!$F$2:$H$1126,3,FALSE)</f>
        <v>6-25</v>
      </c>
      <c r="R3133" s="24">
        <f t="shared" si="129"/>
        <v>0.42696254672691192</v>
      </c>
    </row>
    <row r="3134" spans="13:18">
      <c r="M3134">
        <v>21</v>
      </c>
      <c r="N3134" s="1">
        <v>7</v>
      </c>
      <c r="O3134">
        <f t="shared" si="131"/>
        <v>250000</v>
      </c>
      <c r="P3134" t="str">
        <f t="shared" si="130"/>
        <v>217250000</v>
      </c>
      <c r="Q3134" t="str">
        <f>VLOOKUP(N3134,'Base rates'!$F$2:$H$1126,3,FALSE)</f>
        <v>6-25</v>
      </c>
      <c r="R3134" s="24">
        <f t="shared" si="129"/>
        <v>0.42696254672691192</v>
      </c>
    </row>
    <row r="3135" spans="13:18">
      <c r="M3135">
        <v>21</v>
      </c>
      <c r="N3135" s="1">
        <v>8</v>
      </c>
      <c r="O3135">
        <f t="shared" si="131"/>
        <v>250000</v>
      </c>
      <c r="P3135" t="str">
        <f t="shared" si="130"/>
        <v>218250000</v>
      </c>
      <c r="Q3135" t="str">
        <f>VLOOKUP(N3135,'Base rates'!$F$2:$H$1126,3,FALSE)</f>
        <v>6-25</v>
      </c>
      <c r="R3135" s="24">
        <f t="shared" si="129"/>
        <v>0.42696254672691192</v>
      </c>
    </row>
    <row r="3136" spans="13:18">
      <c r="M3136">
        <v>21</v>
      </c>
      <c r="N3136" s="1">
        <v>9</v>
      </c>
      <c r="O3136">
        <f t="shared" si="131"/>
        <v>250000</v>
      </c>
      <c r="P3136" t="str">
        <f t="shared" si="130"/>
        <v>219250000</v>
      </c>
      <c r="Q3136" t="str">
        <f>VLOOKUP(N3136,'Base rates'!$F$2:$H$1126,3,FALSE)</f>
        <v>6-25</v>
      </c>
      <c r="R3136" s="24">
        <f t="shared" si="129"/>
        <v>0.42696254672691192</v>
      </c>
    </row>
    <row r="3137" spans="13:18">
      <c r="M3137">
        <v>21</v>
      </c>
      <c r="N3137" s="1">
        <v>10</v>
      </c>
      <c r="O3137">
        <f t="shared" si="131"/>
        <v>250000</v>
      </c>
      <c r="P3137" t="str">
        <f t="shared" si="130"/>
        <v>2110250000</v>
      </c>
      <c r="Q3137" t="str">
        <f>VLOOKUP(N3137,'Base rates'!$F$2:$H$1126,3,FALSE)</f>
        <v>6-25</v>
      </c>
      <c r="R3137" s="24">
        <f t="shared" si="129"/>
        <v>0.42696254672691192</v>
      </c>
    </row>
    <row r="3138" spans="13:18">
      <c r="M3138">
        <v>21</v>
      </c>
      <c r="N3138" s="1">
        <v>11</v>
      </c>
      <c r="O3138">
        <f t="shared" si="131"/>
        <v>250000</v>
      </c>
      <c r="P3138" t="str">
        <f t="shared" si="130"/>
        <v>2111250000</v>
      </c>
      <c r="Q3138" t="str">
        <f>VLOOKUP(N3138,'Base rates'!$F$2:$H$1126,3,FALSE)</f>
        <v>6-25</v>
      </c>
      <c r="R3138" s="24">
        <f t="shared" si="129"/>
        <v>0.42696254672691192</v>
      </c>
    </row>
    <row r="3139" spans="13:18">
      <c r="M3139">
        <v>21</v>
      </c>
      <c r="N3139" s="1">
        <v>12</v>
      </c>
      <c r="O3139">
        <f t="shared" si="131"/>
        <v>250000</v>
      </c>
      <c r="P3139" t="str">
        <f t="shared" si="130"/>
        <v>2112250000</v>
      </c>
      <c r="Q3139" t="str">
        <f>VLOOKUP(N3139,'Base rates'!$F$2:$H$1126,3,FALSE)</f>
        <v>6-25</v>
      </c>
      <c r="R3139" s="24">
        <f t="shared" ref="R3139:R3202" si="132">VLOOKUP(M3139&amp;O3139&amp;Q3139,$W$2:$X$694,2,FALSE)</f>
        <v>0.42696254672691192</v>
      </c>
    </row>
    <row r="3140" spans="13:18">
      <c r="M3140">
        <v>21</v>
      </c>
      <c r="N3140" s="1">
        <v>13</v>
      </c>
      <c r="O3140">
        <f t="shared" si="131"/>
        <v>250000</v>
      </c>
      <c r="P3140" t="str">
        <f t="shared" ref="P3140:P3203" si="133">M3140&amp;N3140&amp;O3140</f>
        <v>2113250000</v>
      </c>
      <c r="Q3140" t="str">
        <f>VLOOKUP(N3140,'Base rates'!$F$2:$H$1126,3,FALSE)</f>
        <v>6-25</v>
      </c>
      <c r="R3140" s="24">
        <f t="shared" si="132"/>
        <v>0.42696254672691192</v>
      </c>
    </row>
    <row r="3141" spans="13:18">
      <c r="M3141">
        <v>21</v>
      </c>
      <c r="N3141" s="1">
        <v>14</v>
      </c>
      <c r="O3141">
        <f t="shared" ref="O3141:O3204" si="134">$O$2627+50000</f>
        <v>250000</v>
      </c>
      <c r="P3141" t="str">
        <f t="shared" si="133"/>
        <v>2114250000</v>
      </c>
      <c r="Q3141" t="str">
        <f>VLOOKUP(N3141,'Base rates'!$F$2:$H$1126,3,FALSE)</f>
        <v>6-25</v>
      </c>
      <c r="R3141" s="24">
        <f t="shared" si="132"/>
        <v>0.42696254672691192</v>
      </c>
    </row>
    <row r="3142" spans="13:18">
      <c r="M3142">
        <v>21</v>
      </c>
      <c r="N3142" s="1">
        <v>15</v>
      </c>
      <c r="O3142">
        <f t="shared" si="134"/>
        <v>250000</v>
      </c>
      <c r="P3142" t="str">
        <f t="shared" si="133"/>
        <v>2115250000</v>
      </c>
      <c r="Q3142" t="str">
        <f>VLOOKUP(N3142,'Base rates'!$F$2:$H$1126,3,FALSE)</f>
        <v>6-25</v>
      </c>
      <c r="R3142" s="24">
        <f t="shared" si="132"/>
        <v>0.42696254672691192</v>
      </c>
    </row>
    <row r="3143" spans="13:18">
      <c r="M3143">
        <v>21</v>
      </c>
      <c r="N3143" s="1">
        <v>16</v>
      </c>
      <c r="O3143">
        <f t="shared" si="134"/>
        <v>250000</v>
      </c>
      <c r="P3143" t="str">
        <f t="shared" si="133"/>
        <v>2116250000</v>
      </c>
      <c r="Q3143" t="str">
        <f>VLOOKUP(N3143,'Base rates'!$F$2:$H$1126,3,FALSE)</f>
        <v>6-25</v>
      </c>
      <c r="R3143" s="24">
        <f t="shared" si="132"/>
        <v>0.42696254672691192</v>
      </c>
    </row>
    <row r="3144" spans="13:18">
      <c r="M3144">
        <v>21</v>
      </c>
      <c r="N3144" s="1">
        <v>17</v>
      </c>
      <c r="O3144">
        <f t="shared" si="134"/>
        <v>250000</v>
      </c>
      <c r="P3144" t="str">
        <f t="shared" si="133"/>
        <v>2117250000</v>
      </c>
      <c r="Q3144" t="str">
        <f>VLOOKUP(N3144,'Base rates'!$F$2:$H$1126,3,FALSE)</f>
        <v>6-25</v>
      </c>
      <c r="R3144" s="24">
        <f t="shared" si="132"/>
        <v>0.42696254672691192</v>
      </c>
    </row>
    <row r="3145" spans="13:18">
      <c r="M3145">
        <v>21</v>
      </c>
      <c r="N3145" s="1">
        <v>18</v>
      </c>
      <c r="O3145">
        <f t="shared" si="134"/>
        <v>250000</v>
      </c>
      <c r="P3145" t="str">
        <f t="shared" si="133"/>
        <v>2118250000</v>
      </c>
      <c r="Q3145" t="str">
        <f>VLOOKUP(N3145,'Base rates'!$F$2:$H$1126,3,FALSE)</f>
        <v>6-25</v>
      </c>
      <c r="R3145" s="24">
        <f t="shared" si="132"/>
        <v>0.42696254672691192</v>
      </c>
    </row>
    <row r="3146" spans="13:18">
      <c r="M3146">
        <v>21</v>
      </c>
      <c r="N3146" s="1">
        <v>19</v>
      </c>
      <c r="O3146">
        <f t="shared" si="134"/>
        <v>250000</v>
      </c>
      <c r="P3146" t="str">
        <f t="shared" si="133"/>
        <v>2119250000</v>
      </c>
      <c r="Q3146" t="str">
        <f>VLOOKUP(N3146,'Base rates'!$F$2:$H$1126,3,FALSE)</f>
        <v>6-25</v>
      </c>
      <c r="R3146" s="24">
        <f t="shared" si="132"/>
        <v>0.42696254672691192</v>
      </c>
    </row>
    <row r="3147" spans="13:18">
      <c r="M3147">
        <v>21</v>
      </c>
      <c r="N3147" s="1">
        <v>20</v>
      </c>
      <c r="O3147">
        <f t="shared" si="134"/>
        <v>250000</v>
      </c>
      <c r="P3147" t="str">
        <f t="shared" si="133"/>
        <v>2120250000</v>
      </c>
      <c r="Q3147" t="str">
        <f>VLOOKUP(N3147,'Base rates'!$F$2:$H$1126,3,FALSE)</f>
        <v>6-25</v>
      </c>
      <c r="R3147" s="24">
        <f t="shared" si="132"/>
        <v>0.42696254672691192</v>
      </c>
    </row>
    <row r="3148" spans="13:18">
      <c r="M3148">
        <v>21</v>
      </c>
      <c r="N3148" s="1">
        <v>21</v>
      </c>
      <c r="O3148">
        <f t="shared" si="134"/>
        <v>250000</v>
      </c>
      <c r="P3148" t="str">
        <f t="shared" si="133"/>
        <v>2121250000</v>
      </c>
      <c r="Q3148" t="str">
        <f>VLOOKUP(N3148,'Base rates'!$F$2:$H$1126,3,FALSE)</f>
        <v>6-25</v>
      </c>
      <c r="R3148" s="24">
        <f t="shared" si="132"/>
        <v>0.42696254672691192</v>
      </c>
    </row>
    <row r="3149" spans="13:18">
      <c r="M3149">
        <v>21</v>
      </c>
      <c r="N3149" s="1">
        <v>22</v>
      </c>
      <c r="O3149">
        <f t="shared" si="134"/>
        <v>250000</v>
      </c>
      <c r="P3149" t="str">
        <f t="shared" si="133"/>
        <v>2122250000</v>
      </c>
      <c r="Q3149" t="str">
        <f>VLOOKUP(N3149,'Base rates'!$F$2:$H$1126,3,FALSE)</f>
        <v>6-25</v>
      </c>
      <c r="R3149" s="24">
        <f t="shared" si="132"/>
        <v>0.42696254672691192</v>
      </c>
    </row>
    <row r="3150" spans="13:18">
      <c r="M3150">
        <v>21</v>
      </c>
      <c r="N3150" s="1">
        <v>23</v>
      </c>
      <c r="O3150">
        <f t="shared" si="134"/>
        <v>250000</v>
      </c>
      <c r="P3150" t="str">
        <f t="shared" si="133"/>
        <v>2123250000</v>
      </c>
      <c r="Q3150" t="str">
        <f>VLOOKUP(N3150,'Base rates'!$F$2:$H$1126,3,FALSE)</f>
        <v>6-25</v>
      </c>
      <c r="R3150" s="24">
        <f t="shared" si="132"/>
        <v>0.42696254672691192</v>
      </c>
    </row>
    <row r="3151" spans="13:18">
      <c r="M3151">
        <v>21</v>
      </c>
      <c r="N3151" s="1">
        <v>24</v>
      </c>
      <c r="O3151">
        <f t="shared" si="134"/>
        <v>250000</v>
      </c>
      <c r="P3151" t="str">
        <f t="shared" si="133"/>
        <v>2124250000</v>
      </c>
      <c r="Q3151" t="str">
        <f>VLOOKUP(N3151,'Base rates'!$F$2:$H$1126,3,FALSE)</f>
        <v>6-25</v>
      </c>
      <c r="R3151" s="24">
        <f t="shared" si="132"/>
        <v>0.42696254672691192</v>
      </c>
    </row>
    <row r="3152" spans="13:18">
      <c r="M3152">
        <v>21</v>
      </c>
      <c r="N3152" s="1">
        <v>25</v>
      </c>
      <c r="O3152">
        <f t="shared" si="134"/>
        <v>250000</v>
      </c>
      <c r="P3152" t="str">
        <f t="shared" si="133"/>
        <v>2125250000</v>
      </c>
      <c r="Q3152" t="str">
        <f>VLOOKUP(N3152,'Base rates'!$F$2:$H$1126,3,FALSE)</f>
        <v>6-25</v>
      </c>
      <c r="R3152" s="24">
        <f t="shared" si="132"/>
        <v>0.42696254672691192</v>
      </c>
    </row>
    <row r="3153" spans="13:18">
      <c r="M3153">
        <v>21</v>
      </c>
      <c r="N3153" s="1">
        <v>26</v>
      </c>
      <c r="O3153">
        <f t="shared" si="134"/>
        <v>250000</v>
      </c>
      <c r="P3153" t="str">
        <f t="shared" si="133"/>
        <v>2126250000</v>
      </c>
      <c r="Q3153" t="str">
        <f>VLOOKUP(N3153,'Base rates'!$F$2:$H$1126,3,FALSE)</f>
        <v>26-35</v>
      </c>
      <c r="R3153" s="24">
        <f t="shared" si="132"/>
        <v>0.42248557188117786</v>
      </c>
    </row>
    <row r="3154" spans="13:18">
      <c r="M3154">
        <v>21</v>
      </c>
      <c r="N3154" s="1">
        <v>27</v>
      </c>
      <c r="O3154">
        <f t="shared" si="134"/>
        <v>250000</v>
      </c>
      <c r="P3154" t="str">
        <f t="shared" si="133"/>
        <v>2127250000</v>
      </c>
      <c r="Q3154" t="str">
        <f>VLOOKUP(N3154,'Base rates'!$F$2:$H$1126,3,FALSE)</f>
        <v>26-35</v>
      </c>
      <c r="R3154" s="24">
        <f t="shared" si="132"/>
        <v>0.42248557188117786</v>
      </c>
    </row>
    <row r="3155" spans="13:18">
      <c r="M3155">
        <v>21</v>
      </c>
      <c r="N3155" s="1">
        <v>28</v>
      </c>
      <c r="O3155">
        <f t="shared" si="134"/>
        <v>250000</v>
      </c>
      <c r="P3155" t="str">
        <f t="shared" si="133"/>
        <v>2128250000</v>
      </c>
      <c r="Q3155" t="str">
        <f>VLOOKUP(N3155,'Base rates'!$F$2:$H$1126,3,FALSE)</f>
        <v>26-35</v>
      </c>
      <c r="R3155" s="24">
        <f t="shared" si="132"/>
        <v>0.42248557188117786</v>
      </c>
    </row>
    <row r="3156" spans="13:18">
      <c r="M3156">
        <v>21</v>
      </c>
      <c r="N3156" s="1">
        <v>29</v>
      </c>
      <c r="O3156">
        <f t="shared" si="134"/>
        <v>250000</v>
      </c>
      <c r="P3156" t="str">
        <f t="shared" si="133"/>
        <v>2129250000</v>
      </c>
      <c r="Q3156" t="str">
        <f>VLOOKUP(N3156,'Base rates'!$F$2:$H$1126,3,FALSE)</f>
        <v>26-35</v>
      </c>
      <c r="R3156" s="24">
        <f t="shared" si="132"/>
        <v>0.42248557188117786</v>
      </c>
    </row>
    <row r="3157" spans="13:18">
      <c r="M3157">
        <v>21</v>
      </c>
      <c r="N3157" s="1">
        <v>30</v>
      </c>
      <c r="O3157">
        <f t="shared" si="134"/>
        <v>250000</v>
      </c>
      <c r="P3157" t="str">
        <f t="shared" si="133"/>
        <v>2130250000</v>
      </c>
      <c r="Q3157" t="str">
        <f>VLOOKUP(N3157,'Base rates'!$F$2:$H$1126,3,FALSE)</f>
        <v>26-35</v>
      </c>
      <c r="R3157" s="24">
        <f t="shared" si="132"/>
        <v>0.42248557188117786</v>
      </c>
    </row>
    <row r="3158" spans="13:18">
      <c r="M3158">
        <v>21</v>
      </c>
      <c r="N3158" s="1">
        <v>31</v>
      </c>
      <c r="O3158">
        <f t="shared" si="134"/>
        <v>250000</v>
      </c>
      <c r="P3158" t="str">
        <f t="shared" si="133"/>
        <v>2131250000</v>
      </c>
      <c r="Q3158" t="str">
        <f>VLOOKUP(N3158,'Base rates'!$F$2:$H$1126,3,FALSE)</f>
        <v>26-35</v>
      </c>
      <c r="R3158" s="24">
        <f t="shared" si="132"/>
        <v>0.42248557188117786</v>
      </c>
    </row>
    <row r="3159" spans="13:18">
      <c r="M3159">
        <v>21</v>
      </c>
      <c r="N3159" s="1">
        <v>32</v>
      </c>
      <c r="O3159">
        <f t="shared" si="134"/>
        <v>250000</v>
      </c>
      <c r="P3159" t="str">
        <f t="shared" si="133"/>
        <v>2132250000</v>
      </c>
      <c r="Q3159" t="str">
        <f>VLOOKUP(N3159,'Base rates'!$F$2:$H$1126,3,FALSE)</f>
        <v>26-35</v>
      </c>
      <c r="R3159" s="24">
        <f t="shared" si="132"/>
        <v>0.42248557188117786</v>
      </c>
    </row>
    <row r="3160" spans="13:18">
      <c r="M3160">
        <v>21</v>
      </c>
      <c r="N3160" s="1">
        <v>33</v>
      </c>
      <c r="O3160">
        <f t="shared" si="134"/>
        <v>250000</v>
      </c>
      <c r="P3160" t="str">
        <f t="shared" si="133"/>
        <v>2133250000</v>
      </c>
      <c r="Q3160" t="str">
        <f>VLOOKUP(N3160,'Base rates'!$F$2:$H$1126,3,FALSE)</f>
        <v>26-35</v>
      </c>
      <c r="R3160" s="24">
        <f t="shared" si="132"/>
        <v>0.42248557188117786</v>
      </c>
    </row>
    <row r="3161" spans="13:18">
      <c r="M3161">
        <v>21</v>
      </c>
      <c r="N3161" s="1">
        <v>34</v>
      </c>
      <c r="O3161">
        <f t="shared" si="134"/>
        <v>250000</v>
      </c>
      <c r="P3161" t="str">
        <f t="shared" si="133"/>
        <v>2134250000</v>
      </c>
      <c r="Q3161" t="str">
        <f>VLOOKUP(N3161,'Base rates'!$F$2:$H$1126,3,FALSE)</f>
        <v>26-35</v>
      </c>
      <c r="R3161" s="24">
        <f t="shared" si="132"/>
        <v>0.42248557188117786</v>
      </c>
    </row>
    <row r="3162" spans="13:18">
      <c r="M3162">
        <v>21</v>
      </c>
      <c r="N3162" s="1">
        <v>35</v>
      </c>
      <c r="O3162">
        <f t="shared" si="134"/>
        <v>250000</v>
      </c>
      <c r="P3162" t="str">
        <f t="shared" si="133"/>
        <v>2135250000</v>
      </c>
      <c r="Q3162" t="str">
        <f>VLOOKUP(N3162,'Base rates'!$F$2:$H$1126,3,FALSE)</f>
        <v>26-35</v>
      </c>
      <c r="R3162" s="24">
        <f t="shared" si="132"/>
        <v>0.42248557188117786</v>
      </c>
    </row>
    <row r="3163" spans="13:18">
      <c r="M3163">
        <v>21</v>
      </c>
      <c r="N3163" s="1">
        <v>36</v>
      </c>
      <c r="O3163">
        <f t="shared" si="134"/>
        <v>250000</v>
      </c>
      <c r="P3163" t="str">
        <f t="shared" si="133"/>
        <v>2136250000</v>
      </c>
      <c r="Q3163" t="str">
        <f>VLOOKUP(N3163,'Base rates'!$F$2:$H$1126,3,FALSE)</f>
        <v>36-45</v>
      </c>
      <c r="R3163" s="24">
        <f t="shared" si="132"/>
        <v>0.38737134488683267</v>
      </c>
    </row>
    <row r="3164" spans="13:18">
      <c r="M3164">
        <v>21</v>
      </c>
      <c r="N3164" s="1">
        <v>37</v>
      </c>
      <c r="O3164">
        <f t="shared" si="134"/>
        <v>250000</v>
      </c>
      <c r="P3164" t="str">
        <f t="shared" si="133"/>
        <v>2137250000</v>
      </c>
      <c r="Q3164" t="str">
        <f>VLOOKUP(N3164,'Base rates'!$F$2:$H$1126,3,FALSE)</f>
        <v>36-45</v>
      </c>
      <c r="R3164" s="24">
        <f t="shared" si="132"/>
        <v>0.38737134488683267</v>
      </c>
    </row>
    <row r="3165" spans="13:18">
      <c r="M3165">
        <v>21</v>
      </c>
      <c r="N3165" s="1">
        <v>38</v>
      </c>
      <c r="O3165">
        <f t="shared" si="134"/>
        <v>250000</v>
      </c>
      <c r="P3165" t="str">
        <f t="shared" si="133"/>
        <v>2138250000</v>
      </c>
      <c r="Q3165" t="str">
        <f>VLOOKUP(N3165,'Base rates'!$F$2:$H$1126,3,FALSE)</f>
        <v>36-45</v>
      </c>
      <c r="R3165" s="24">
        <f t="shared" si="132"/>
        <v>0.38737134488683267</v>
      </c>
    </row>
    <row r="3166" spans="13:18">
      <c r="M3166">
        <v>21</v>
      </c>
      <c r="N3166" s="1">
        <v>39</v>
      </c>
      <c r="O3166">
        <f t="shared" si="134"/>
        <v>250000</v>
      </c>
      <c r="P3166" t="str">
        <f t="shared" si="133"/>
        <v>2139250000</v>
      </c>
      <c r="Q3166" t="str">
        <f>VLOOKUP(N3166,'Base rates'!$F$2:$H$1126,3,FALSE)</f>
        <v>36-45</v>
      </c>
      <c r="R3166" s="24">
        <f t="shared" si="132"/>
        <v>0.38737134488683267</v>
      </c>
    </row>
    <row r="3167" spans="13:18">
      <c r="M3167">
        <v>21</v>
      </c>
      <c r="N3167" s="1">
        <v>40</v>
      </c>
      <c r="O3167">
        <f t="shared" si="134"/>
        <v>250000</v>
      </c>
      <c r="P3167" t="str">
        <f t="shared" si="133"/>
        <v>2140250000</v>
      </c>
      <c r="Q3167" t="str">
        <f>VLOOKUP(N3167,'Base rates'!$F$2:$H$1126,3,FALSE)</f>
        <v>36-45</v>
      </c>
      <c r="R3167" s="24">
        <f t="shared" si="132"/>
        <v>0.38737134488683267</v>
      </c>
    </row>
    <row r="3168" spans="13:18">
      <c r="M3168">
        <v>21</v>
      </c>
      <c r="N3168" s="1">
        <v>41</v>
      </c>
      <c r="O3168">
        <f t="shared" si="134"/>
        <v>250000</v>
      </c>
      <c r="P3168" t="str">
        <f t="shared" si="133"/>
        <v>2141250000</v>
      </c>
      <c r="Q3168" t="str">
        <f>VLOOKUP(N3168,'Base rates'!$F$2:$H$1126,3,FALSE)</f>
        <v>36-45</v>
      </c>
      <c r="R3168" s="24">
        <f t="shared" si="132"/>
        <v>0.38737134488683267</v>
      </c>
    </row>
    <row r="3169" spans="13:18">
      <c r="M3169">
        <v>21</v>
      </c>
      <c r="N3169" s="1">
        <v>42</v>
      </c>
      <c r="O3169">
        <f t="shared" si="134"/>
        <v>250000</v>
      </c>
      <c r="P3169" t="str">
        <f t="shared" si="133"/>
        <v>2142250000</v>
      </c>
      <c r="Q3169" t="str">
        <f>VLOOKUP(N3169,'Base rates'!$F$2:$H$1126,3,FALSE)</f>
        <v>36-45</v>
      </c>
      <c r="R3169" s="24">
        <f t="shared" si="132"/>
        <v>0.38737134488683267</v>
      </c>
    </row>
    <row r="3170" spans="13:18">
      <c r="M3170">
        <v>21</v>
      </c>
      <c r="N3170" s="1">
        <v>43</v>
      </c>
      <c r="O3170">
        <f t="shared" si="134"/>
        <v>250000</v>
      </c>
      <c r="P3170" t="str">
        <f t="shared" si="133"/>
        <v>2143250000</v>
      </c>
      <c r="Q3170" t="str">
        <f>VLOOKUP(N3170,'Base rates'!$F$2:$H$1126,3,FALSE)</f>
        <v>36-45</v>
      </c>
      <c r="R3170" s="24">
        <f t="shared" si="132"/>
        <v>0.38737134488683267</v>
      </c>
    </row>
    <row r="3171" spans="13:18">
      <c r="M3171">
        <v>21</v>
      </c>
      <c r="N3171" s="1">
        <v>44</v>
      </c>
      <c r="O3171">
        <f t="shared" si="134"/>
        <v>250000</v>
      </c>
      <c r="P3171" t="str">
        <f t="shared" si="133"/>
        <v>2144250000</v>
      </c>
      <c r="Q3171" t="str">
        <f>VLOOKUP(N3171,'Base rates'!$F$2:$H$1126,3,FALSE)</f>
        <v>36-45</v>
      </c>
      <c r="R3171" s="24">
        <f t="shared" si="132"/>
        <v>0.38737134488683267</v>
      </c>
    </row>
    <row r="3172" spans="13:18">
      <c r="M3172">
        <v>21</v>
      </c>
      <c r="N3172" s="1">
        <v>45</v>
      </c>
      <c r="O3172">
        <f t="shared" si="134"/>
        <v>250000</v>
      </c>
      <c r="P3172" t="str">
        <f t="shared" si="133"/>
        <v>2145250000</v>
      </c>
      <c r="Q3172" t="str">
        <f>VLOOKUP(N3172,'Base rates'!$F$2:$H$1126,3,FALSE)</f>
        <v>36-45</v>
      </c>
      <c r="R3172" s="24">
        <f t="shared" si="132"/>
        <v>0.38737134488683267</v>
      </c>
    </row>
    <row r="3173" spans="13:18">
      <c r="M3173">
        <v>21</v>
      </c>
      <c r="N3173" s="1">
        <v>46</v>
      </c>
      <c r="O3173">
        <f t="shared" si="134"/>
        <v>250000</v>
      </c>
      <c r="P3173" t="str">
        <f t="shared" si="133"/>
        <v>2146250000</v>
      </c>
      <c r="Q3173" t="str">
        <f>VLOOKUP(N3173,'Base rates'!$F$2:$H$1126,3,FALSE)</f>
        <v>46-50</v>
      </c>
      <c r="R3173" s="24">
        <f t="shared" si="132"/>
        <v>0.36526404792526834</v>
      </c>
    </row>
    <row r="3174" spans="13:18">
      <c r="M3174">
        <v>21</v>
      </c>
      <c r="N3174" s="1">
        <v>47</v>
      </c>
      <c r="O3174">
        <f t="shared" si="134"/>
        <v>250000</v>
      </c>
      <c r="P3174" t="str">
        <f t="shared" si="133"/>
        <v>2147250000</v>
      </c>
      <c r="Q3174" t="str">
        <f>VLOOKUP(N3174,'Base rates'!$F$2:$H$1126,3,FALSE)</f>
        <v>46-50</v>
      </c>
      <c r="R3174" s="24">
        <f t="shared" si="132"/>
        <v>0.36526404792526834</v>
      </c>
    </row>
    <row r="3175" spans="13:18">
      <c r="M3175">
        <v>21</v>
      </c>
      <c r="N3175" s="1">
        <v>48</v>
      </c>
      <c r="O3175">
        <f t="shared" si="134"/>
        <v>250000</v>
      </c>
      <c r="P3175" t="str">
        <f t="shared" si="133"/>
        <v>2148250000</v>
      </c>
      <c r="Q3175" t="str">
        <f>VLOOKUP(N3175,'Base rates'!$F$2:$H$1126,3,FALSE)</f>
        <v>46-50</v>
      </c>
      <c r="R3175" s="24">
        <f t="shared" si="132"/>
        <v>0.36526404792526834</v>
      </c>
    </row>
    <row r="3176" spans="13:18">
      <c r="M3176">
        <v>21</v>
      </c>
      <c r="N3176" s="1">
        <v>49</v>
      </c>
      <c r="O3176">
        <f t="shared" si="134"/>
        <v>250000</v>
      </c>
      <c r="P3176" t="str">
        <f t="shared" si="133"/>
        <v>2149250000</v>
      </c>
      <c r="Q3176" t="str">
        <f>VLOOKUP(N3176,'Base rates'!$F$2:$H$1126,3,FALSE)</f>
        <v>46-50</v>
      </c>
      <c r="R3176" s="24">
        <f t="shared" si="132"/>
        <v>0.36526404792526834</v>
      </c>
    </row>
    <row r="3177" spans="13:18">
      <c r="M3177">
        <v>21</v>
      </c>
      <c r="N3177" s="1">
        <v>50</v>
      </c>
      <c r="O3177">
        <f t="shared" si="134"/>
        <v>250000</v>
      </c>
      <c r="P3177" t="str">
        <f t="shared" si="133"/>
        <v>2150250000</v>
      </c>
      <c r="Q3177" t="str">
        <f>VLOOKUP(N3177,'Base rates'!$F$2:$H$1126,3,FALSE)</f>
        <v>46-50</v>
      </c>
      <c r="R3177" s="24">
        <f t="shared" si="132"/>
        <v>0.36526404792526834</v>
      </c>
    </row>
    <row r="3178" spans="13:18">
      <c r="M3178">
        <v>21</v>
      </c>
      <c r="N3178" s="1">
        <v>51</v>
      </c>
      <c r="O3178">
        <f t="shared" si="134"/>
        <v>250000</v>
      </c>
      <c r="P3178" t="str">
        <f t="shared" si="133"/>
        <v>2151250000</v>
      </c>
      <c r="Q3178" t="str">
        <f>VLOOKUP(N3178,'Base rates'!$F$2:$H$1126,3,FALSE)</f>
        <v>51-55</v>
      </c>
      <c r="R3178" s="24">
        <f t="shared" si="132"/>
        <v>0.34240910688744175</v>
      </c>
    </row>
    <row r="3179" spans="13:18">
      <c r="M3179">
        <v>21</v>
      </c>
      <c r="N3179" s="1">
        <v>52</v>
      </c>
      <c r="O3179">
        <f t="shared" si="134"/>
        <v>250000</v>
      </c>
      <c r="P3179" t="str">
        <f t="shared" si="133"/>
        <v>2152250000</v>
      </c>
      <c r="Q3179" t="str">
        <f>VLOOKUP(N3179,'Base rates'!$F$2:$H$1126,3,FALSE)</f>
        <v>51-55</v>
      </c>
      <c r="R3179" s="24">
        <f t="shared" si="132"/>
        <v>0.34240910688744175</v>
      </c>
    </row>
    <row r="3180" spans="13:18">
      <c r="M3180">
        <v>21</v>
      </c>
      <c r="N3180" s="1">
        <v>53</v>
      </c>
      <c r="O3180">
        <f t="shared" si="134"/>
        <v>250000</v>
      </c>
      <c r="P3180" t="str">
        <f t="shared" si="133"/>
        <v>2153250000</v>
      </c>
      <c r="Q3180" t="str">
        <f>VLOOKUP(N3180,'Base rates'!$F$2:$H$1126,3,FALSE)</f>
        <v>51-55</v>
      </c>
      <c r="R3180" s="24">
        <f t="shared" si="132"/>
        <v>0.34240910688744175</v>
      </c>
    </row>
    <row r="3181" spans="13:18">
      <c r="M3181">
        <v>21</v>
      </c>
      <c r="N3181" s="1">
        <v>54</v>
      </c>
      <c r="O3181">
        <f t="shared" si="134"/>
        <v>250000</v>
      </c>
      <c r="P3181" t="str">
        <f t="shared" si="133"/>
        <v>2154250000</v>
      </c>
      <c r="Q3181" t="str">
        <f>VLOOKUP(N3181,'Base rates'!$F$2:$H$1126,3,FALSE)</f>
        <v>51-55</v>
      </c>
      <c r="R3181" s="24">
        <f t="shared" si="132"/>
        <v>0.34240910688744175</v>
      </c>
    </row>
    <row r="3182" spans="13:18">
      <c r="M3182">
        <v>21</v>
      </c>
      <c r="N3182" s="1">
        <v>55</v>
      </c>
      <c r="O3182">
        <f t="shared" si="134"/>
        <v>250000</v>
      </c>
      <c r="P3182" t="str">
        <f t="shared" si="133"/>
        <v>2155250000</v>
      </c>
      <c r="Q3182" t="str">
        <f>VLOOKUP(N3182,'Base rates'!$F$2:$H$1126,3,FALSE)</f>
        <v>51-55</v>
      </c>
      <c r="R3182" s="24">
        <f t="shared" si="132"/>
        <v>0.34240910688744175</v>
      </c>
    </row>
    <row r="3183" spans="13:18">
      <c r="M3183">
        <v>21</v>
      </c>
      <c r="N3183" s="1">
        <v>56</v>
      </c>
      <c r="O3183">
        <f t="shared" si="134"/>
        <v>250000</v>
      </c>
      <c r="P3183" t="str">
        <f t="shared" si="133"/>
        <v>2156250000</v>
      </c>
      <c r="Q3183" t="str">
        <f>VLOOKUP(N3183,'Base rates'!$F$2:$H$1126,3,FALSE)</f>
        <v>56-60</v>
      </c>
      <c r="R3183" s="24">
        <f t="shared" si="132"/>
        <v>0.24276111932787592</v>
      </c>
    </row>
    <row r="3184" spans="13:18">
      <c r="M3184">
        <v>21</v>
      </c>
      <c r="N3184" s="1">
        <v>57</v>
      </c>
      <c r="O3184">
        <f t="shared" si="134"/>
        <v>250000</v>
      </c>
      <c r="P3184" t="str">
        <f t="shared" si="133"/>
        <v>2157250000</v>
      </c>
      <c r="Q3184" t="str">
        <f>VLOOKUP(N3184,'Base rates'!$F$2:$H$1126,3,FALSE)</f>
        <v>56-60</v>
      </c>
      <c r="R3184" s="24">
        <f t="shared" si="132"/>
        <v>0.24276111932787592</v>
      </c>
    </row>
    <row r="3185" spans="13:18">
      <c r="M3185">
        <v>21</v>
      </c>
      <c r="N3185" s="1">
        <v>58</v>
      </c>
      <c r="O3185">
        <f t="shared" si="134"/>
        <v>250000</v>
      </c>
      <c r="P3185" t="str">
        <f t="shared" si="133"/>
        <v>2158250000</v>
      </c>
      <c r="Q3185" t="str">
        <f>VLOOKUP(N3185,'Base rates'!$F$2:$H$1126,3,FALSE)</f>
        <v>56-60</v>
      </c>
      <c r="R3185" s="24">
        <f t="shared" si="132"/>
        <v>0.24276111932787592</v>
      </c>
    </row>
    <row r="3186" spans="13:18">
      <c r="M3186">
        <v>21</v>
      </c>
      <c r="N3186" s="1">
        <v>59</v>
      </c>
      <c r="O3186">
        <f t="shared" si="134"/>
        <v>250000</v>
      </c>
      <c r="P3186" t="str">
        <f t="shared" si="133"/>
        <v>2159250000</v>
      </c>
      <c r="Q3186" t="str">
        <f>VLOOKUP(N3186,'Base rates'!$F$2:$H$1126,3,FALSE)</f>
        <v>56-60</v>
      </c>
      <c r="R3186" s="24">
        <f t="shared" si="132"/>
        <v>0.24276111932787592</v>
      </c>
    </row>
    <row r="3187" spans="13:18">
      <c r="M3187">
        <v>21</v>
      </c>
      <c r="N3187" s="1">
        <v>60</v>
      </c>
      <c r="O3187">
        <f t="shared" si="134"/>
        <v>250000</v>
      </c>
      <c r="P3187" t="str">
        <f t="shared" si="133"/>
        <v>2160250000</v>
      </c>
      <c r="Q3187" t="str">
        <f>VLOOKUP(N3187,'Base rates'!$F$2:$H$1126,3,FALSE)</f>
        <v>56-60</v>
      </c>
      <c r="R3187" s="24">
        <f t="shared" si="132"/>
        <v>0.24276111932787592</v>
      </c>
    </row>
    <row r="3188" spans="13:18">
      <c r="M3188">
        <v>21</v>
      </c>
      <c r="N3188" s="1">
        <v>61</v>
      </c>
      <c r="O3188">
        <f t="shared" si="134"/>
        <v>250000</v>
      </c>
      <c r="P3188" t="str">
        <f t="shared" si="133"/>
        <v>2161250000</v>
      </c>
      <c r="Q3188" t="str">
        <f>VLOOKUP(N3188,'Base rates'!$F$2:$H$1126,3,FALSE)</f>
        <v>61-65</v>
      </c>
      <c r="R3188" s="24">
        <f t="shared" si="132"/>
        <v>0.190589381248776</v>
      </c>
    </row>
    <row r="3189" spans="13:18">
      <c r="M3189">
        <v>21</v>
      </c>
      <c r="N3189" s="1">
        <v>62</v>
      </c>
      <c r="O3189">
        <f t="shared" si="134"/>
        <v>250000</v>
      </c>
      <c r="P3189" t="str">
        <f t="shared" si="133"/>
        <v>2162250000</v>
      </c>
      <c r="Q3189" t="str">
        <f>VLOOKUP(N3189,'Base rates'!$F$2:$H$1126,3,FALSE)</f>
        <v>61-65</v>
      </c>
      <c r="R3189" s="24">
        <f t="shared" si="132"/>
        <v>0.190589381248776</v>
      </c>
    </row>
    <row r="3190" spans="13:18">
      <c r="M3190">
        <v>21</v>
      </c>
      <c r="N3190" s="1">
        <v>63</v>
      </c>
      <c r="O3190">
        <f t="shared" si="134"/>
        <v>250000</v>
      </c>
      <c r="P3190" t="str">
        <f t="shared" si="133"/>
        <v>2163250000</v>
      </c>
      <c r="Q3190" t="str">
        <f>VLOOKUP(N3190,'Base rates'!$F$2:$H$1126,3,FALSE)</f>
        <v>61-65</v>
      </c>
      <c r="R3190" s="24">
        <f t="shared" si="132"/>
        <v>0.190589381248776</v>
      </c>
    </row>
    <row r="3191" spans="13:18">
      <c r="M3191">
        <v>21</v>
      </c>
      <c r="N3191" s="1">
        <v>64</v>
      </c>
      <c r="O3191">
        <f t="shared" si="134"/>
        <v>250000</v>
      </c>
      <c r="P3191" t="str">
        <f t="shared" si="133"/>
        <v>2164250000</v>
      </c>
      <c r="Q3191" t="str">
        <f>VLOOKUP(N3191,'Base rates'!$F$2:$H$1126,3,FALSE)</f>
        <v>61-65</v>
      </c>
      <c r="R3191" s="24">
        <f t="shared" si="132"/>
        <v>0.190589381248776</v>
      </c>
    </row>
    <row r="3192" spans="13:18">
      <c r="M3192">
        <v>21</v>
      </c>
      <c r="N3192" s="1">
        <v>65</v>
      </c>
      <c r="O3192">
        <f t="shared" si="134"/>
        <v>250000</v>
      </c>
      <c r="P3192" t="str">
        <f t="shared" si="133"/>
        <v>2165250000</v>
      </c>
      <c r="Q3192" t="str">
        <f>VLOOKUP(N3192,'Base rates'!$F$2:$H$1126,3,FALSE)</f>
        <v>61-65</v>
      </c>
      <c r="R3192" s="24">
        <f t="shared" si="132"/>
        <v>0.190589381248776</v>
      </c>
    </row>
    <row r="3193" spans="13:18">
      <c r="M3193">
        <v>21</v>
      </c>
      <c r="N3193" s="1">
        <v>66</v>
      </c>
      <c r="O3193">
        <f t="shared" si="134"/>
        <v>250000</v>
      </c>
      <c r="P3193" t="str">
        <f t="shared" si="133"/>
        <v>2166250000</v>
      </c>
      <c r="Q3193" t="str">
        <f>VLOOKUP(N3193,'Base rates'!$F$2:$H$1126,3,FALSE)</f>
        <v>66-70</v>
      </c>
      <c r="R3193" s="24">
        <f t="shared" si="132"/>
        <v>0.17152173671639925</v>
      </c>
    </row>
    <row r="3194" spans="13:18">
      <c r="M3194">
        <v>21</v>
      </c>
      <c r="N3194" s="1">
        <v>67</v>
      </c>
      <c r="O3194">
        <f t="shared" si="134"/>
        <v>250000</v>
      </c>
      <c r="P3194" t="str">
        <f t="shared" si="133"/>
        <v>2167250000</v>
      </c>
      <c r="Q3194" t="str">
        <f>VLOOKUP(N3194,'Base rates'!$F$2:$H$1126,3,FALSE)</f>
        <v>66-70</v>
      </c>
      <c r="R3194" s="24">
        <f t="shared" si="132"/>
        <v>0.17152173671639925</v>
      </c>
    </row>
    <row r="3195" spans="13:18">
      <c r="M3195">
        <v>21</v>
      </c>
      <c r="N3195" s="1">
        <v>68</v>
      </c>
      <c r="O3195">
        <f t="shared" si="134"/>
        <v>250000</v>
      </c>
      <c r="P3195" t="str">
        <f t="shared" si="133"/>
        <v>2168250000</v>
      </c>
      <c r="Q3195" t="str">
        <f>VLOOKUP(N3195,'Base rates'!$F$2:$H$1126,3,FALSE)</f>
        <v>66-70</v>
      </c>
      <c r="R3195" s="24">
        <f t="shared" si="132"/>
        <v>0.17152173671639925</v>
      </c>
    </row>
    <row r="3196" spans="13:18">
      <c r="M3196">
        <v>21</v>
      </c>
      <c r="N3196" s="1">
        <v>69</v>
      </c>
      <c r="O3196">
        <f t="shared" si="134"/>
        <v>250000</v>
      </c>
      <c r="P3196" t="str">
        <f t="shared" si="133"/>
        <v>2169250000</v>
      </c>
      <c r="Q3196" t="str">
        <f>VLOOKUP(N3196,'Base rates'!$F$2:$H$1126,3,FALSE)</f>
        <v>66-70</v>
      </c>
      <c r="R3196" s="24">
        <f t="shared" si="132"/>
        <v>0.17152173671639925</v>
      </c>
    </row>
    <row r="3197" spans="13:18">
      <c r="M3197">
        <v>21</v>
      </c>
      <c r="N3197" s="1">
        <v>70</v>
      </c>
      <c r="O3197">
        <f t="shared" si="134"/>
        <v>250000</v>
      </c>
      <c r="P3197" t="str">
        <f t="shared" si="133"/>
        <v>2170250000</v>
      </c>
      <c r="Q3197" t="str">
        <f>VLOOKUP(N3197,'Base rates'!$F$2:$H$1126,3,FALSE)</f>
        <v>66-70</v>
      </c>
      <c r="R3197" s="24">
        <f t="shared" si="132"/>
        <v>0.17152173671639925</v>
      </c>
    </row>
    <row r="3198" spans="13:18">
      <c r="M3198">
        <v>21</v>
      </c>
      <c r="N3198" s="1">
        <v>71</v>
      </c>
      <c r="O3198">
        <f t="shared" si="134"/>
        <v>250000</v>
      </c>
      <c r="P3198" t="str">
        <f t="shared" si="133"/>
        <v>2171250000</v>
      </c>
      <c r="Q3198" t="str">
        <f>VLOOKUP(N3198,'Base rates'!$F$2:$H$1126,3,FALSE)</f>
        <v>71-75</v>
      </c>
      <c r="R3198" s="24">
        <f t="shared" si="132"/>
        <v>0.15732145603262493</v>
      </c>
    </row>
    <row r="3199" spans="13:18">
      <c r="M3199">
        <v>21</v>
      </c>
      <c r="N3199" s="1">
        <v>72</v>
      </c>
      <c r="O3199">
        <f t="shared" si="134"/>
        <v>250000</v>
      </c>
      <c r="P3199" t="str">
        <f t="shared" si="133"/>
        <v>2172250000</v>
      </c>
      <c r="Q3199" t="str">
        <f>VLOOKUP(N3199,'Base rates'!$F$2:$H$1126,3,FALSE)</f>
        <v>71-75</v>
      </c>
      <c r="R3199" s="24">
        <f t="shared" si="132"/>
        <v>0.15732145603262493</v>
      </c>
    </row>
    <row r="3200" spans="13:18">
      <c r="M3200">
        <v>21</v>
      </c>
      <c r="N3200" s="1">
        <v>73</v>
      </c>
      <c r="O3200">
        <f t="shared" si="134"/>
        <v>250000</v>
      </c>
      <c r="P3200" t="str">
        <f t="shared" si="133"/>
        <v>2173250000</v>
      </c>
      <c r="Q3200" t="str">
        <f>VLOOKUP(N3200,'Base rates'!$F$2:$H$1126,3,FALSE)</f>
        <v>71-75</v>
      </c>
      <c r="R3200" s="24">
        <f t="shared" si="132"/>
        <v>0.15732145603262493</v>
      </c>
    </row>
    <row r="3201" spans="13:18">
      <c r="M3201">
        <v>21</v>
      </c>
      <c r="N3201" s="1">
        <v>74</v>
      </c>
      <c r="O3201">
        <f t="shared" si="134"/>
        <v>250000</v>
      </c>
      <c r="P3201" t="str">
        <f t="shared" si="133"/>
        <v>2174250000</v>
      </c>
      <c r="Q3201" t="str">
        <f>VLOOKUP(N3201,'Base rates'!$F$2:$H$1126,3,FALSE)</f>
        <v>71-75</v>
      </c>
      <c r="R3201" s="24">
        <f t="shared" si="132"/>
        <v>0.15732145603262493</v>
      </c>
    </row>
    <row r="3202" spans="13:18">
      <c r="M3202">
        <v>21</v>
      </c>
      <c r="N3202" s="1">
        <v>75</v>
      </c>
      <c r="O3202">
        <f t="shared" si="134"/>
        <v>250000</v>
      </c>
      <c r="P3202" t="str">
        <f t="shared" si="133"/>
        <v>2175250000</v>
      </c>
      <c r="Q3202" t="str">
        <f>VLOOKUP(N3202,'Base rates'!$F$2:$H$1126,3,FALSE)</f>
        <v>71-75</v>
      </c>
      <c r="R3202" s="24">
        <f t="shared" si="132"/>
        <v>0.15732145603262493</v>
      </c>
    </row>
    <row r="3203" spans="13:18">
      <c r="M3203">
        <v>21</v>
      </c>
      <c r="N3203" s="1">
        <v>76</v>
      </c>
      <c r="O3203">
        <f t="shared" si="134"/>
        <v>250000</v>
      </c>
      <c r="P3203" t="str">
        <f t="shared" si="133"/>
        <v>2176250000</v>
      </c>
      <c r="Q3203" t="str">
        <f>VLOOKUP(N3203,'Base rates'!$F$2:$H$1126,3,FALSE)</f>
        <v>76-80</v>
      </c>
      <c r="R3203" s="24">
        <f t="shared" ref="R3203:R3266" si="135">VLOOKUP(M3203&amp;O3203&amp;Q3203,$W$2:$X$694,2,FALSE)</f>
        <v>0.14591430807513428</v>
      </c>
    </row>
    <row r="3204" spans="13:18">
      <c r="M3204">
        <v>21</v>
      </c>
      <c r="N3204" s="1">
        <v>77</v>
      </c>
      <c r="O3204">
        <f t="shared" si="134"/>
        <v>250000</v>
      </c>
      <c r="P3204" t="str">
        <f t="shared" ref="P3204:P3267" si="136">M3204&amp;N3204&amp;O3204</f>
        <v>2177250000</v>
      </c>
      <c r="Q3204" t="str">
        <f>VLOOKUP(N3204,'Base rates'!$F$2:$H$1126,3,FALSE)</f>
        <v>76-80</v>
      </c>
      <c r="R3204" s="24">
        <f t="shared" si="135"/>
        <v>0.14591430807513428</v>
      </c>
    </row>
    <row r="3205" spans="13:18">
      <c r="M3205">
        <v>21</v>
      </c>
      <c r="N3205" s="1">
        <v>78</v>
      </c>
      <c r="O3205">
        <f t="shared" ref="O3205:O3268" si="137">$O$2627+50000</f>
        <v>250000</v>
      </c>
      <c r="P3205" t="str">
        <f t="shared" si="136"/>
        <v>2178250000</v>
      </c>
      <c r="Q3205" t="str">
        <f>VLOOKUP(N3205,'Base rates'!$F$2:$H$1126,3,FALSE)</f>
        <v>76-80</v>
      </c>
      <c r="R3205" s="24">
        <f t="shared" si="135"/>
        <v>0.14591430807513428</v>
      </c>
    </row>
    <row r="3206" spans="13:18">
      <c r="M3206">
        <v>21</v>
      </c>
      <c r="N3206" s="1">
        <v>79</v>
      </c>
      <c r="O3206">
        <f t="shared" si="137"/>
        <v>250000</v>
      </c>
      <c r="P3206" t="str">
        <f t="shared" si="136"/>
        <v>2179250000</v>
      </c>
      <c r="Q3206" t="str">
        <f>VLOOKUP(N3206,'Base rates'!$F$2:$H$1126,3,FALSE)</f>
        <v>76-80</v>
      </c>
      <c r="R3206" s="24">
        <f t="shared" si="135"/>
        <v>0.14591430807513428</v>
      </c>
    </row>
    <row r="3207" spans="13:18">
      <c r="M3207">
        <v>21</v>
      </c>
      <c r="N3207" s="1">
        <v>80</v>
      </c>
      <c r="O3207">
        <f t="shared" si="137"/>
        <v>250000</v>
      </c>
      <c r="P3207" t="str">
        <f t="shared" si="136"/>
        <v>2180250000</v>
      </c>
      <c r="Q3207" t="str">
        <f>VLOOKUP(N3207,'Base rates'!$F$2:$H$1126,3,FALSE)</f>
        <v>76-80</v>
      </c>
      <c r="R3207" s="24">
        <f t="shared" si="135"/>
        <v>0.14591430807513428</v>
      </c>
    </row>
    <row r="3208" spans="13:18">
      <c r="M3208">
        <v>21</v>
      </c>
      <c r="N3208" s="1">
        <v>81</v>
      </c>
      <c r="O3208">
        <f t="shared" si="137"/>
        <v>250000</v>
      </c>
      <c r="P3208" t="str">
        <f t="shared" si="136"/>
        <v>2181250000</v>
      </c>
      <c r="Q3208" t="str">
        <f>VLOOKUP(N3208,'Base rates'!$F$2:$H$1126,3,FALSE)</f>
        <v>&gt;80</v>
      </c>
      <c r="R3208" s="24">
        <f t="shared" si="135"/>
        <v>0.14007442961504912</v>
      </c>
    </row>
    <row r="3209" spans="13:18">
      <c r="M3209">
        <v>21</v>
      </c>
      <c r="N3209" s="1">
        <v>82</v>
      </c>
      <c r="O3209">
        <f t="shared" si="137"/>
        <v>250000</v>
      </c>
      <c r="P3209" t="str">
        <f t="shared" si="136"/>
        <v>2182250000</v>
      </c>
      <c r="Q3209" t="str">
        <f>VLOOKUP(N3209,'Base rates'!$F$2:$H$1126,3,FALSE)</f>
        <v>&gt;80</v>
      </c>
      <c r="R3209" s="24">
        <f t="shared" si="135"/>
        <v>0.14007442961504912</v>
      </c>
    </row>
    <row r="3210" spans="13:18">
      <c r="M3210">
        <v>21</v>
      </c>
      <c r="N3210" s="1">
        <v>83</v>
      </c>
      <c r="O3210">
        <f t="shared" si="137"/>
        <v>250000</v>
      </c>
      <c r="P3210" t="str">
        <f t="shared" si="136"/>
        <v>2183250000</v>
      </c>
      <c r="Q3210" t="str">
        <f>VLOOKUP(N3210,'Base rates'!$F$2:$H$1126,3,FALSE)</f>
        <v>&gt;80</v>
      </c>
      <c r="R3210" s="24">
        <f t="shared" si="135"/>
        <v>0.14007442961504912</v>
      </c>
    </row>
    <row r="3211" spans="13:18">
      <c r="M3211">
        <v>21</v>
      </c>
      <c r="N3211" s="1">
        <v>84</v>
      </c>
      <c r="O3211">
        <f t="shared" si="137"/>
        <v>250000</v>
      </c>
      <c r="P3211" t="str">
        <f t="shared" si="136"/>
        <v>2184250000</v>
      </c>
      <c r="Q3211" t="str">
        <f>VLOOKUP(N3211,'Base rates'!$F$2:$H$1126,3,FALSE)</f>
        <v>&gt;80</v>
      </c>
      <c r="R3211" s="24">
        <f t="shared" si="135"/>
        <v>0.14007442961504912</v>
      </c>
    </row>
    <row r="3212" spans="13:18">
      <c r="M3212">
        <v>21</v>
      </c>
      <c r="N3212" s="1">
        <v>85</v>
      </c>
      <c r="O3212">
        <f t="shared" si="137"/>
        <v>250000</v>
      </c>
      <c r="P3212" t="str">
        <f t="shared" si="136"/>
        <v>2185250000</v>
      </c>
      <c r="Q3212" t="str">
        <f>VLOOKUP(N3212,'Base rates'!$F$2:$H$1126,3,FALSE)</f>
        <v>&gt;80</v>
      </c>
      <c r="R3212" s="24">
        <f t="shared" si="135"/>
        <v>0.14007442961504912</v>
      </c>
    </row>
    <row r="3213" spans="13:18">
      <c r="M3213">
        <v>21</v>
      </c>
      <c r="N3213" s="1">
        <v>86</v>
      </c>
      <c r="O3213">
        <f t="shared" si="137"/>
        <v>250000</v>
      </c>
      <c r="P3213" t="str">
        <f t="shared" si="136"/>
        <v>2186250000</v>
      </c>
      <c r="Q3213" t="str">
        <f>VLOOKUP(N3213,'Base rates'!$F$2:$H$1126,3,FALSE)</f>
        <v>&gt;80</v>
      </c>
      <c r="R3213" s="24">
        <f t="shared" si="135"/>
        <v>0.14007442961504912</v>
      </c>
    </row>
    <row r="3214" spans="13:18">
      <c r="M3214">
        <v>21</v>
      </c>
      <c r="N3214" s="1">
        <v>87</v>
      </c>
      <c r="O3214">
        <f t="shared" si="137"/>
        <v>250000</v>
      </c>
      <c r="P3214" t="str">
        <f t="shared" si="136"/>
        <v>2187250000</v>
      </c>
      <c r="Q3214" t="str">
        <f>VLOOKUP(N3214,'Base rates'!$F$2:$H$1126,3,FALSE)</f>
        <v>&gt;80</v>
      </c>
      <c r="R3214" s="24">
        <f t="shared" si="135"/>
        <v>0.14007442961504912</v>
      </c>
    </row>
    <row r="3215" spans="13:18">
      <c r="M3215">
        <v>21</v>
      </c>
      <c r="N3215" s="1">
        <v>88</v>
      </c>
      <c r="O3215">
        <f t="shared" si="137"/>
        <v>250000</v>
      </c>
      <c r="P3215" t="str">
        <f t="shared" si="136"/>
        <v>2188250000</v>
      </c>
      <c r="Q3215" t="str">
        <f>VLOOKUP(N3215,'Base rates'!$F$2:$H$1126,3,FALSE)</f>
        <v>&gt;80</v>
      </c>
      <c r="R3215" s="24">
        <f t="shared" si="135"/>
        <v>0.14007442961504912</v>
      </c>
    </row>
    <row r="3216" spans="13:18">
      <c r="M3216">
        <v>21</v>
      </c>
      <c r="N3216" s="1">
        <v>89</v>
      </c>
      <c r="O3216">
        <f t="shared" si="137"/>
        <v>250000</v>
      </c>
      <c r="P3216" t="str">
        <f t="shared" si="136"/>
        <v>2189250000</v>
      </c>
      <c r="Q3216" t="str">
        <f>VLOOKUP(N3216,'Base rates'!$F$2:$H$1126,3,FALSE)</f>
        <v>&gt;80</v>
      </c>
      <c r="R3216" s="24">
        <f t="shared" si="135"/>
        <v>0.14007442961504912</v>
      </c>
    </row>
    <row r="3217" spans="13:18">
      <c r="M3217">
        <v>21</v>
      </c>
      <c r="N3217" s="1">
        <v>90</v>
      </c>
      <c r="O3217">
        <f t="shared" si="137"/>
        <v>250000</v>
      </c>
      <c r="P3217" t="str">
        <f t="shared" si="136"/>
        <v>2190250000</v>
      </c>
      <c r="Q3217" t="str">
        <f>VLOOKUP(N3217,'Base rates'!$F$2:$H$1126,3,FALSE)</f>
        <v>&gt;80</v>
      </c>
      <c r="R3217" s="24">
        <f t="shared" si="135"/>
        <v>0.14007442961504912</v>
      </c>
    </row>
    <row r="3218" spans="13:18">
      <c r="M3218">
        <v>21</v>
      </c>
      <c r="N3218" s="1">
        <v>91</v>
      </c>
      <c r="O3218">
        <f t="shared" si="137"/>
        <v>250000</v>
      </c>
      <c r="P3218" t="str">
        <f t="shared" si="136"/>
        <v>2191250000</v>
      </c>
      <c r="Q3218" t="str">
        <f>VLOOKUP(N3218,'Base rates'!$F$2:$H$1126,3,FALSE)</f>
        <v>&gt;80</v>
      </c>
      <c r="R3218" s="24">
        <f t="shared" si="135"/>
        <v>0.14007442961504912</v>
      </c>
    </row>
    <row r="3219" spans="13:18">
      <c r="M3219">
        <v>21</v>
      </c>
      <c r="N3219" s="1">
        <v>92</v>
      </c>
      <c r="O3219">
        <f t="shared" si="137"/>
        <v>250000</v>
      </c>
      <c r="P3219" t="str">
        <f t="shared" si="136"/>
        <v>2192250000</v>
      </c>
      <c r="Q3219" t="str">
        <f>VLOOKUP(N3219,'Base rates'!$F$2:$H$1126,3,FALSE)</f>
        <v>&gt;80</v>
      </c>
      <c r="R3219" s="24">
        <f t="shared" si="135"/>
        <v>0.14007442961504912</v>
      </c>
    </row>
    <row r="3220" spans="13:18">
      <c r="M3220">
        <v>21</v>
      </c>
      <c r="N3220" s="1">
        <v>93</v>
      </c>
      <c r="O3220">
        <f t="shared" si="137"/>
        <v>250000</v>
      </c>
      <c r="P3220" t="str">
        <f t="shared" si="136"/>
        <v>2193250000</v>
      </c>
      <c r="Q3220" t="str">
        <f>VLOOKUP(N3220,'Base rates'!$F$2:$H$1126,3,FALSE)</f>
        <v>&gt;80</v>
      </c>
      <c r="R3220" s="24">
        <f t="shared" si="135"/>
        <v>0.14007442961504912</v>
      </c>
    </row>
    <row r="3221" spans="13:18">
      <c r="M3221">
        <v>21</v>
      </c>
      <c r="N3221" s="1">
        <v>94</v>
      </c>
      <c r="O3221">
        <f t="shared" si="137"/>
        <v>250000</v>
      </c>
      <c r="P3221" t="str">
        <f t="shared" si="136"/>
        <v>2194250000</v>
      </c>
      <c r="Q3221" t="str">
        <f>VLOOKUP(N3221,'Base rates'!$F$2:$H$1126,3,FALSE)</f>
        <v>&gt;80</v>
      </c>
      <c r="R3221" s="24">
        <f t="shared" si="135"/>
        <v>0.14007442961504912</v>
      </c>
    </row>
    <row r="3222" spans="13:18">
      <c r="M3222">
        <v>21</v>
      </c>
      <c r="N3222" s="1">
        <v>95</v>
      </c>
      <c r="O3222">
        <f t="shared" si="137"/>
        <v>250000</v>
      </c>
      <c r="P3222" t="str">
        <f t="shared" si="136"/>
        <v>2195250000</v>
      </c>
      <c r="Q3222" t="str">
        <f>VLOOKUP(N3222,'Base rates'!$F$2:$H$1126,3,FALSE)</f>
        <v>&gt;80</v>
      </c>
      <c r="R3222" s="24">
        <f t="shared" si="135"/>
        <v>0.14007442961504912</v>
      </c>
    </row>
    <row r="3223" spans="13:18">
      <c r="M3223">
        <v>21</v>
      </c>
      <c r="N3223" s="1">
        <v>96</v>
      </c>
      <c r="O3223">
        <f t="shared" si="137"/>
        <v>250000</v>
      </c>
      <c r="P3223" t="str">
        <f t="shared" si="136"/>
        <v>2196250000</v>
      </c>
      <c r="Q3223" t="str">
        <f>VLOOKUP(N3223,'Base rates'!$F$2:$H$1126,3,FALSE)</f>
        <v>&gt;80</v>
      </c>
      <c r="R3223" s="24">
        <f t="shared" si="135"/>
        <v>0.14007442961504912</v>
      </c>
    </row>
    <row r="3224" spans="13:18">
      <c r="M3224">
        <v>21</v>
      </c>
      <c r="N3224" s="1">
        <v>97</v>
      </c>
      <c r="O3224">
        <f t="shared" si="137"/>
        <v>250000</v>
      </c>
      <c r="P3224" t="str">
        <f t="shared" si="136"/>
        <v>2197250000</v>
      </c>
      <c r="Q3224" t="str">
        <f>VLOOKUP(N3224,'Base rates'!$F$2:$H$1126,3,FALSE)</f>
        <v>&gt;80</v>
      </c>
      <c r="R3224" s="24">
        <f t="shared" si="135"/>
        <v>0.14007442961504912</v>
      </c>
    </row>
    <row r="3225" spans="13:18">
      <c r="M3225">
        <v>21</v>
      </c>
      <c r="N3225" s="1">
        <v>98</v>
      </c>
      <c r="O3225">
        <f t="shared" si="137"/>
        <v>250000</v>
      </c>
      <c r="P3225" t="str">
        <f t="shared" si="136"/>
        <v>2198250000</v>
      </c>
      <c r="Q3225" t="str">
        <f>VLOOKUP(N3225,'Base rates'!$F$2:$H$1126,3,FALSE)</f>
        <v>&gt;80</v>
      </c>
      <c r="R3225" s="24">
        <f t="shared" si="135"/>
        <v>0.14007442961504912</v>
      </c>
    </row>
    <row r="3226" spans="13:18">
      <c r="M3226">
        <v>21</v>
      </c>
      <c r="N3226" s="1">
        <v>99</v>
      </c>
      <c r="O3226">
        <f t="shared" si="137"/>
        <v>250000</v>
      </c>
      <c r="P3226" t="str">
        <f t="shared" si="136"/>
        <v>2199250000</v>
      </c>
      <c r="Q3226" t="str">
        <f>VLOOKUP(N3226,'Base rates'!$F$2:$H$1126,3,FALSE)</f>
        <v>&gt;80</v>
      </c>
      <c r="R3226" s="24">
        <f t="shared" si="135"/>
        <v>0.14007442961504912</v>
      </c>
    </row>
    <row r="3227" spans="13:18">
      <c r="M3227">
        <v>21</v>
      </c>
      <c r="N3227" s="1">
        <v>100</v>
      </c>
      <c r="O3227">
        <f t="shared" si="137"/>
        <v>250000</v>
      </c>
      <c r="P3227" t="str">
        <f t="shared" si="136"/>
        <v>21100250000</v>
      </c>
      <c r="Q3227" t="str">
        <f>VLOOKUP(N3227,'Base rates'!$F$2:$H$1126,3,FALSE)</f>
        <v>&gt;80</v>
      </c>
      <c r="R3227" s="24">
        <f t="shared" si="135"/>
        <v>0.14007442961504912</v>
      </c>
    </row>
    <row r="3228" spans="13:18">
      <c r="M3228">
        <v>21</v>
      </c>
      <c r="N3228" s="1">
        <v>101</v>
      </c>
      <c r="O3228">
        <f t="shared" si="137"/>
        <v>250000</v>
      </c>
      <c r="P3228" t="str">
        <f t="shared" si="136"/>
        <v>21101250000</v>
      </c>
      <c r="Q3228" t="str">
        <f>VLOOKUP(N3228,'Base rates'!$F$2:$H$1126,3,FALSE)</f>
        <v>&gt;80</v>
      </c>
      <c r="R3228" s="24">
        <f t="shared" si="135"/>
        <v>0.14007442961504912</v>
      </c>
    </row>
    <row r="3229" spans="13:18">
      <c r="M3229">
        <v>21</v>
      </c>
      <c r="N3229" s="1">
        <v>102</v>
      </c>
      <c r="O3229">
        <f t="shared" si="137"/>
        <v>250000</v>
      </c>
      <c r="P3229" t="str">
        <f t="shared" si="136"/>
        <v>21102250000</v>
      </c>
      <c r="Q3229" t="str">
        <f>VLOOKUP(N3229,'Base rates'!$F$2:$H$1126,3,FALSE)</f>
        <v>&gt;80</v>
      </c>
      <c r="R3229" s="24">
        <f t="shared" si="135"/>
        <v>0.14007442961504912</v>
      </c>
    </row>
    <row r="3230" spans="13:18">
      <c r="M3230">
        <v>21</v>
      </c>
      <c r="N3230" s="1">
        <v>103</v>
      </c>
      <c r="O3230">
        <f t="shared" si="137"/>
        <v>250000</v>
      </c>
      <c r="P3230" t="str">
        <f t="shared" si="136"/>
        <v>21103250000</v>
      </c>
      <c r="Q3230" t="str">
        <f>VLOOKUP(N3230,'Base rates'!$F$2:$H$1126,3,FALSE)</f>
        <v>&gt;80</v>
      </c>
      <c r="R3230" s="24">
        <f t="shared" si="135"/>
        <v>0.14007442961504912</v>
      </c>
    </row>
    <row r="3231" spans="13:18">
      <c r="M3231">
        <v>21</v>
      </c>
      <c r="N3231" s="1">
        <v>104</v>
      </c>
      <c r="O3231">
        <f t="shared" si="137"/>
        <v>250000</v>
      </c>
      <c r="P3231" t="str">
        <f t="shared" si="136"/>
        <v>21104250000</v>
      </c>
      <c r="Q3231" t="str">
        <f>VLOOKUP(N3231,'Base rates'!$F$2:$H$1126,3,FALSE)</f>
        <v>&gt;80</v>
      </c>
      <c r="R3231" s="24">
        <f t="shared" si="135"/>
        <v>0.14007442961504912</v>
      </c>
    </row>
    <row r="3232" spans="13:18">
      <c r="M3232">
        <v>21</v>
      </c>
      <c r="N3232" s="1">
        <v>105</v>
      </c>
      <c r="O3232">
        <f t="shared" si="137"/>
        <v>250000</v>
      </c>
      <c r="P3232" t="str">
        <f t="shared" si="136"/>
        <v>21105250000</v>
      </c>
      <c r="Q3232" t="str">
        <f>VLOOKUP(N3232,'Base rates'!$F$2:$H$1126,3,FALSE)</f>
        <v>&gt;80</v>
      </c>
      <c r="R3232" s="24">
        <f t="shared" si="135"/>
        <v>0.14007442961504912</v>
      </c>
    </row>
    <row r="3233" spans="13:18">
      <c r="M3233">
        <v>21</v>
      </c>
      <c r="N3233" s="1">
        <v>106</v>
      </c>
      <c r="O3233">
        <f t="shared" si="137"/>
        <v>250000</v>
      </c>
      <c r="P3233" t="str">
        <f t="shared" si="136"/>
        <v>21106250000</v>
      </c>
      <c r="Q3233" t="str">
        <f>VLOOKUP(N3233,'Base rates'!$F$2:$H$1126,3,FALSE)</f>
        <v>&gt;80</v>
      </c>
      <c r="R3233" s="24">
        <f t="shared" si="135"/>
        <v>0.14007442961504912</v>
      </c>
    </row>
    <row r="3234" spans="13:18">
      <c r="M3234">
        <v>21</v>
      </c>
      <c r="N3234" s="1">
        <v>107</v>
      </c>
      <c r="O3234">
        <f t="shared" si="137"/>
        <v>250000</v>
      </c>
      <c r="P3234" t="str">
        <f t="shared" si="136"/>
        <v>21107250000</v>
      </c>
      <c r="Q3234" t="str">
        <f>VLOOKUP(N3234,'Base rates'!$F$2:$H$1126,3,FALSE)</f>
        <v>&gt;80</v>
      </c>
      <c r="R3234" s="24">
        <f t="shared" si="135"/>
        <v>0.14007442961504912</v>
      </c>
    </row>
    <row r="3235" spans="13:18">
      <c r="M3235">
        <v>21</v>
      </c>
      <c r="N3235" s="1">
        <v>108</v>
      </c>
      <c r="O3235">
        <f t="shared" si="137"/>
        <v>250000</v>
      </c>
      <c r="P3235" t="str">
        <f t="shared" si="136"/>
        <v>21108250000</v>
      </c>
      <c r="Q3235" t="str">
        <f>VLOOKUP(N3235,'Base rates'!$F$2:$H$1126,3,FALSE)</f>
        <v>&gt;80</v>
      </c>
      <c r="R3235" s="24">
        <f t="shared" si="135"/>
        <v>0.14007442961504912</v>
      </c>
    </row>
    <row r="3236" spans="13:18">
      <c r="M3236">
        <v>21</v>
      </c>
      <c r="N3236" s="1">
        <v>109</v>
      </c>
      <c r="O3236">
        <f t="shared" si="137"/>
        <v>250000</v>
      </c>
      <c r="P3236" t="str">
        <f t="shared" si="136"/>
        <v>21109250000</v>
      </c>
      <c r="Q3236" t="str">
        <f>VLOOKUP(N3236,'Base rates'!$F$2:$H$1126,3,FALSE)</f>
        <v>&gt;80</v>
      </c>
      <c r="R3236" s="24">
        <f t="shared" si="135"/>
        <v>0.14007442961504912</v>
      </c>
    </row>
    <row r="3237" spans="13:18">
      <c r="M3237">
        <v>21</v>
      </c>
      <c r="N3237" s="1">
        <v>110</v>
      </c>
      <c r="O3237">
        <f t="shared" si="137"/>
        <v>250000</v>
      </c>
      <c r="P3237" t="str">
        <f t="shared" si="136"/>
        <v>21110250000</v>
      </c>
      <c r="Q3237" t="str">
        <f>VLOOKUP(N3237,'Base rates'!$F$2:$H$1126,3,FALSE)</f>
        <v>&gt;80</v>
      </c>
      <c r="R3237" s="24">
        <f t="shared" si="135"/>
        <v>0.14007442961504912</v>
      </c>
    </row>
    <row r="3238" spans="13:18">
      <c r="M3238">
        <v>21</v>
      </c>
      <c r="N3238" s="1">
        <v>111</v>
      </c>
      <c r="O3238">
        <f t="shared" si="137"/>
        <v>250000</v>
      </c>
      <c r="P3238" t="str">
        <f t="shared" si="136"/>
        <v>21111250000</v>
      </c>
      <c r="Q3238" t="str">
        <f>VLOOKUP(N3238,'Base rates'!$F$2:$H$1126,3,FALSE)</f>
        <v>&gt;80</v>
      </c>
      <c r="R3238" s="24">
        <f t="shared" si="135"/>
        <v>0.14007442961504912</v>
      </c>
    </row>
    <row r="3239" spans="13:18">
      <c r="M3239">
        <v>21</v>
      </c>
      <c r="N3239" s="1">
        <v>112</v>
      </c>
      <c r="O3239">
        <f t="shared" si="137"/>
        <v>250000</v>
      </c>
      <c r="P3239" t="str">
        <f t="shared" si="136"/>
        <v>21112250000</v>
      </c>
      <c r="Q3239" t="str">
        <f>VLOOKUP(N3239,'Base rates'!$F$2:$H$1126,3,FALSE)</f>
        <v>&gt;80</v>
      </c>
      <c r="R3239" s="24">
        <f t="shared" si="135"/>
        <v>0.14007442961504912</v>
      </c>
    </row>
    <row r="3240" spans="13:18">
      <c r="M3240">
        <v>21</v>
      </c>
      <c r="N3240" s="1">
        <v>113</v>
      </c>
      <c r="O3240">
        <f t="shared" si="137"/>
        <v>250000</v>
      </c>
      <c r="P3240" t="str">
        <f t="shared" si="136"/>
        <v>21113250000</v>
      </c>
      <c r="Q3240" t="str">
        <f>VLOOKUP(N3240,'Base rates'!$F$2:$H$1126,3,FALSE)</f>
        <v>&gt;80</v>
      </c>
      <c r="R3240" s="24">
        <f t="shared" si="135"/>
        <v>0.14007442961504912</v>
      </c>
    </row>
    <row r="3241" spans="13:18">
      <c r="M3241">
        <v>21</v>
      </c>
      <c r="N3241" s="1">
        <v>114</v>
      </c>
      <c r="O3241">
        <f t="shared" si="137"/>
        <v>250000</v>
      </c>
      <c r="P3241" t="str">
        <f t="shared" si="136"/>
        <v>21114250000</v>
      </c>
      <c r="Q3241" t="str">
        <f>VLOOKUP(N3241,'Base rates'!$F$2:$H$1126,3,FALSE)</f>
        <v>&gt;80</v>
      </c>
      <c r="R3241" s="24">
        <f t="shared" si="135"/>
        <v>0.14007442961504912</v>
      </c>
    </row>
    <row r="3242" spans="13:18">
      <c r="M3242">
        <v>21</v>
      </c>
      <c r="N3242" s="1">
        <v>115</v>
      </c>
      <c r="O3242">
        <f t="shared" si="137"/>
        <v>250000</v>
      </c>
      <c r="P3242" t="str">
        <f t="shared" si="136"/>
        <v>21115250000</v>
      </c>
      <c r="Q3242" t="str">
        <f>VLOOKUP(N3242,'Base rates'!$F$2:$H$1126,3,FALSE)</f>
        <v>&gt;80</v>
      </c>
      <c r="R3242" s="24">
        <f t="shared" si="135"/>
        <v>0.14007442961504912</v>
      </c>
    </row>
    <row r="3243" spans="13:18">
      <c r="M3243">
        <v>21</v>
      </c>
      <c r="N3243" s="1">
        <v>116</v>
      </c>
      <c r="O3243">
        <f t="shared" si="137"/>
        <v>250000</v>
      </c>
      <c r="P3243" t="str">
        <f t="shared" si="136"/>
        <v>21116250000</v>
      </c>
      <c r="Q3243" t="str">
        <f>VLOOKUP(N3243,'Base rates'!$F$2:$H$1126,3,FALSE)</f>
        <v>&gt;80</v>
      </c>
      <c r="R3243" s="24">
        <f t="shared" si="135"/>
        <v>0.14007442961504912</v>
      </c>
    </row>
    <row r="3244" spans="13:18">
      <c r="M3244">
        <v>21</v>
      </c>
      <c r="N3244" s="1">
        <v>117</v>
      </c>
      <c r="O3244">
        <f t="shared" si="137"/>
        <v>250000</v>
      </c>
      <c r="P3244" t="str">
        <f t="shared" si="136"/>
        <v>21117250000</v>
      </c>
      <c r="Q3244" t="str">
        <f>VLOOKUP(N3244,'Base rates'!$F$2:$H$1126,3,FALSE)</f>
        <v>&gt;80</v>
      </c>
      <c r="R3244" s="24">
        <f t="shared" si="135"/>
        <v>0.14007442961504912</v>
      </c>
    </row>
    <row r="3245" spans="13:18">
      <c r="M3245">
        <v>21</v>
      </c>
      <c r="N3245" s="1">
        <v>118</v>
      </c>
      <c r="O3245">
        <f t="shared" si="137"/>
        <v>250000</v>
      </c>
      <c r="P3245" t="str">
        <f t="shared" si="136"/>
        <v>21118250000</v>
      </c>
      <c r="Q3245" t="str">
        <f>VLOOKUP(N3245,'Base rates'!$F$2:$H$1126,3,FALSE)</f>
        <v>&gt;80</v>
      </c>
      <c r="R3245" s="24">
        <f t="shared" si="135"/>
        <v>0.14007442961504912</v>
      </c>
    </row>
    <row r="3246" spans="13:18">
      <c r="M3246">
        <v>21</v>
      </c>
      <c r="N3246" s="1">
        <v>119</v>
      </c>
      <c r="O3246">
        <f t="shared" si="137"/>
        <v>250000</v>
      </c>
      <c r="P3246" t="str">
        <f t="shared" si="136"/>
        <v>21119250000</v>
      </c>
      <c r="Q3246" t="str">
        <f>VLOOKUP(N3246,'Base rates'!$F$2:$H$1126,3,FALSE)</f>
        <v>&gt;80</v>
      </c>
      <c r="R3246" s="24">
        <f t="shared" si="135"/>
        <v>0.14007442961504912</v>
      </c>
    </row>
    <row r="3247" spans="13:18">
      <c r="M3247">
        <v>21</v>
      </c>
      <c r="N3247" s="1">
        <v>120</v>
      </c>
      <c r="O3247">
        <f t="shared" si="137"/>
        <v>250000</v>
      </c>
      <c r="P3247" t="str">
        <f t="shared" si="136"/>
        <v>21120250000</v>
      </c>
      <c r="Q3247" t="str">
        <f>VLOOKUP(N3247,'Base rates'!$F$2:$H$1126,3,FALSE)</f>
        <v>&gt;80</v>
      </c>
      <c r="R3247" s="24">
        <f t="shared" si="135"/>
        <v>0.14007442961504912</v>
      </c>
    </row>
    <row r="3248" spans="13:18">
      <c r="M3248">
        <v>21</v>
      </c>
      <c r="N3248" s="1">
        <v>121</v>
      </c>
      <c r="O3248">
        <f t="shared" si="137"/>
        <v>250000</v>
      </c>
      <c r="P3248" t="str">
        <f t="shared" si="136"/>
        <v>21121250000</v>
      </c>
      <c r="Q3248" t="str">
        <f>VLOOKUP(N3248,'Base rates'!$F$2:$H$1126,3,FALSE)</f>
        <v>&gt;80</v>
      </c>
      <c r="R3248" s="24">
        <f t="shared" si="135"/>
        <v>0.14007442961504912</v>
      </c>
    </row>
    <row r="3249" spans="13:18">
      <c r="M3249">
        <v>21</v>
      </c>
      <c r="N3249" s="1">
        <v>122</v>
      </c>
      <c r="O3249">
        <f t="shared" si="137"/>
        <v>250000</v>
      </c>
      <c r="P3249" t="str">
        <f t="shared" si="136"/>
        <v>21122250000</v>
      </c>
      <c r="Q3249" t="str">
        <f>VLOOKUP(N3249,'Base rates'!$F$2:$H$1126,3,FALSE)</f>
        <v>&gt;80</v>
      </c>
      <c r="R3249" s="24">
        <f t="shared" si="135"/>
        <v>0.14007442961504912</v>
      </c>
    </row>
    <row r="3250" spans="13:18">
      <c r="M3250">
        <v>21</v>
      </c>
      <c r="N3250" s="1">
        <v>123</v>
      </c>
      <c r="O3250">
        <f t="shared" si="137"/>
        <v>250000</v>
      </c>
      <c r="P3250" t="str">
        <f t="shared" si="136"/>
        <v>21123250000</v>
      </c>
      <c r="Q3250" t="str">
        <f>VLOOKUP(N3250,'Base rates'!$F$2:$H$1126,3,FALSE)</f>
        <v>&gt;80</v>
      </c>
      <c r="R3250" s="24">
        <f t="shared" si="135"/>
        <v>0.14007442961504912</v>
      </c>
    </row>
    <row r="3251" spans="13:18">
      <c r="M3251">
        <v>21</v>
      </c>
      <c r="N3251" s="1">
        <v>124</v>
      </c>
      <c r="O3251">
        <f t="shared" si="137"/>
        <v>250000</v>
      </c>
      <c r="P3251" t="str">
        <f t="shared" si="136"/>
        <v>21124250000</v>
      </c>
      <c r="Q3251" t="str">
        <f>VLOOKUP(N3251,'Base rates'!$F$2:$H$1126,3,FALSE)</f>
        <v>&gt;80</v>
      </c>
      <c r="R3251" s="24">
        <f t="shared" si="135"/>
        <v>0.14007442961504912</v>
      </c>
    </row>
    <row r="3252" spans="13:18">
      <c r="M3252">
        <v>21</v>
      </c>
      <c r="N3252" s="1">
        <v>125</v>
      </c>
      <c r="O3252">
        <f t="shared" si="137"/>
        <v>250000</v>
      </c>
      <c r="P3252" t="str">
        <f t="shared" si="136"/>
        <v>21125250000</v>
      </c>
      <c r="Q3252" t="str">
        <f>VLOOKUP(N3252,'Base rates'!$F$2:$H$1126,3,FALSE)</f>
        <v>&gt;80</v>
      </c>
      <c r="R3252" s="24">
        <f t="shared" si="135"/>
        <v>0.14007442961504912</v>
      </c>
    </row>
    <row r="3253" spans="13:18">
      <c r="M3253">
        <v>22</v>
      </c>
      <c r="N3253" s="1">
        <v>1</v>
      </c>
      <c r="O3253">
        <f t="shared" si="137"/>
        <v>250000</v>
      </c>
      <c r="P3253" t="str">
        <f t="shared" si="136"/>
        <v>221250000</v>
      </c>
      <c r="Q3253" t="str">
        <f>VLOOKUP(N3253,'Base rates'!$F$2:$H$1126,3,FALSE)</f>
        <v>6-25</v>
      </c>
      <c r="R3253" s="24">
        <f t="shared" si="135"/>
        <v>0.47298745504315731</v>
      </c>
    </row>
    <row r="3254" spans="13:18">
      <c r="M3254">
        <v>22</v>
      </c>
      <c r="N3254" s="1">
        <v>2</v>
      </c>
      <c r="O3254">
        <f t="shared" si="137"/>
        <v>250000</v>
      </c>
      <c r="P3254" t="str">
        <f t="shared" si="136"/>
        <v>222250000</v>
      </c>
      <c r="Q3254" t="str">
        <f>VLOOKUP(N3254,'Base rates'!$F$2:$H$1126,3,FALSE)</f>
        <v>6-25</v>
      </c>
      <c r="R3254" s="24">
        <f t="shared" si="135"/>
        <v>0.47298745504315731</v>
      </c>
    </row>
    <row r="3255" spans="13:18">
      <c r="M3255">
        <v>22</v>
      </c>
      <c r="N3255" s="1">
        <v>3</v>
      </c>
      <c r="O3255">
        <f t="shared" si="137"/>
        <v>250000</v>
      </c>
      <c r="P3255" t="str">
        <f t="shared" si="136"/>
        <v>223250000</v>
      </c>
      <c r="Q3255" t="str">
        <f>VLOOKUP(N3255,'Base rates'!$F$2:$H$1126,3,FALSE)</f>
        <v>6-25</v>
      </c>
      <c r="R3255" s="24">
        <f t="shared" si="135"/>
        <v>0.47298745504315731</v>
      </c>
    </row>
    <row r="3256" spans="13:18">
      <c r="M3256">
        <v>22</v>
      </c>
      <c r="N3256" s="1">
        <v>4</v>
      </c>
      <c r="O3256">
        <f t="shared" si="137"/>
        <v>250000</v>
      </c>
      <c r="P3256" t="str">
        <f t="shared" si="136"/>
        <v>224250000</v>
      </c>
      <c r="Q3256" t="str">
        <f>VLOOKUP(N3256,'Base rates'!$F$2:$H$1126,3,FALSE)</f>
        <v>6-25</v>
      </c>
      <c r="R3256" s="24">
        <f t="shared" si="135"/>
        <v>0.47298745504315731</v>
      </c>
    </row>
    <row r="3257" spans="13:18">
      <c r="M3257">
        <v>22</v>
      </c>
      <c r="N3257" s="1">
        <v>5</v>
      </c>
      <c r="O3257">
        <f t="shared" si="137"/>
        <v>250000</v>
      </c>
      <c r="P3257" t="str">
        <f t="shared" si="136"/>
        <v>225250000</v>
      </c>
      <c r="Q3257" t="str">
        <f>VLOOKUP(N3257,'Base rates'!$F$2:$H$1126,3,FALSE)</f>
        <v>6-25</v>
      </c>
      <c r="R3257" s="24">
        <f t="shared" si="135"/>
        <v>0.47298745504315731</v>
      </c>
    </row>
    <row r="3258" spans="13:18">
      <c r="M3258">
        <v>22</v>
      </c>
      <c r="N3258" s="1">
        <v>6</v>
      </c>
      <c r="O3258">
        <f t="shared" si="137"/>
        <v>250000</v>
      </c>
      <c r="P3258" t="str">
        <f t="shared" si="136"/>
        <v>226250000</v>
      </c>
      <c r="Q3258" t="str">
        <f>VLOOKUP(N3258,'Base rates'!$F$2:$H$1126,3,FALSE)</f>
        <v>6-25</v>
      </c>
      <c r="R3258" s="24">
        <f t="shared" si="135"/>
        <v>0.47298745504315731</v>
      </c>
    </row>
    <row r="3259" spans="13:18">
      <c r="M3259">
        <v>22</v>
      </c>
      <c r="N3259" s="1">
        <v>7</v>
      </c>
      <c r="O3259">
        <f t="shared" si="137"/>
        <v>250000</v>
      </c>
      <c r="P3259" t="str">
        <f t="shared" si="136"/>
        <v>227250000</v>
      </c>
      <c r="Q3259" t="str">
        <f>VLOOKUP(N3259,'Base rates'!$F$2:$H$1126,3,FALSE)</f>
        <v>6-25</v>
      </c>
      <c r="R3259" s="24">
        <f t="shared" si="135"/>
        <v>0.47298745504315731</v>
      </c>
    </row>
    <row r="3260" spans="13:18">
      <c r="M3260">
        <v>22</v>
      </c>
      <c r="N3260" s="1">
        <v>8</v>
      </c>
      <c r="O3260">
        <f t="shared" si="137"/>
        <v>250000</v>
      </c>
      <c r="P3260" t="str">
        <f t="shared" si="136"/>
        <v>228250000</v>
      </c>
      <c r="Q3260" t="str">
        <f>VLOOKUP(N3260,'Base rates'!$F$2:$H$1126,3,FALSE)</f>
        <v>6-25</v>
      </c>
      <c r="R3260" s="24">
        <f t="shared" si="135"/>
        <v>0.47298745504315731</v>
      </c>
    </row>
    <row r="3261" spans="13:18">
      <c r="M3261">
        <v>22</v>
      </c>
      <c r="N3261" s="1">
        <v>9</v>
      </c>
      <c r="O3261">
        <f t="shared" si="137"/>
        <v>250000</v>
      </c>
      <c r="P3261" t="str">
        <f t="shared" si="136"/>
        <v>229250000</v>
      </c>
      <c r="Q3261" t="str">
        <f>VLOOKUP(N3261,'Base rates'!$F$2:$H$1126,3,FALSE)</f>
        <v>6-25</v>
      </c>
      <c r="R3261" s="24">
        <f t="shared" si="135"/>
        <v>0.47298745504315731</v>
      </c>
    </row>
    <row r="3262" spans="13:18">
      <c r="M3262">
        <v>22</v>
      </c>
      <c r="N3262" s="1">
        <v>10</v>
      </c>
      <c r="O3262">
        <f t="shared" si="137"/>
        <v>250000</v>
      </c>
      <c r="P3262" t="str">
        <f t="shared" si="136"/>
        <v>2210250000</v>
      </c>
      <c r="Q3262" t="str">
        <f>VLOOKUP(N3262,'Base rates'!$F$2:$H$1126,3,FALSE)</f>
        <v>6-25</v>
      </c>
      <c r="R3262" s="24">
        <f t="shared" si="135"/>
        <v>0.47298745504315731</v>
      </c>
    </row>
    <row r="3263" spans="13:18">
      <c r="M3263">
        <v>22</v>
      </c>
      <c r="N3263" s="1">
        <v>11</v>
      </c>
      <c r="O3263">
        <f t="shared" si="137"/>
        <v>250000</v>
      </c>
      <c r="P3263" t="str">
        <f t="shared" si="136"/>
        <v>2211250000</v>
      </c>
      <c r="Q3263" t="str">
        <f>VLOOKUP(N3263,'Base rates'!$F$2:$H$1126,3,FALSE)</f>
        <v>6-25</v>
      </c>
      <c r="R3263" s="24">
        <f t="shared" si="135"/>
        <v>0.47298745504315731</v>
      </c>
    </row>
    <row r="3264" spans="13:18">
      <c r="M3264">
        <v>22</v>
      </c>
      <c r="N3264" s="1">
        <v>12</v>
      </c>
      <c r="O3264">
        <f t="shared" si="137"/>
        <v>250000</v>
      </c>
      <c r="P3264" t="str">
        <f t="shared" si="136"/>
        <v>2212250000</v>
      </c>
      <c r="Q3264" t="str">
        <f>VLOOKUP(N3264,'Base rates'!$F$2:$H$1126,3,FALSE)</f>
        <v>6-25</v>
      </c>
      <c r="R3264" s="24">
        <f t="shared" si="135"/>
        <v>0.47298745504315731</v>
      </c>
    </row>
    <row r="3265" spans="13:18">
      <c r="M3265">
        <v>22</v>
      </c>
      <c r="N3265" s="1">
        <v>13</v>
      </c>
      <c r="O3265">
        <f t="shared" si="137"/>
        <v>250000</v>
      </c>
      <c r="P3265" t="str">
        <f t="shared" si="136"/>
        <v>2213250000</v>
      </c>
      <c r="Q3265" t="str">
        <f>VLOOKUP(N3265,'Base rates'!$F$2:$H$1126,3,FALSE)</f>
        <v>6-25</v>
      </c>
      <c r="R3265" s="24">
        <f t="shared" si="135"/>
        <v>0.47298745504315731</v>
      </c>
    </row>
    <row r="3266" spans="13:18">
      <c r="M3266">
        <v>22</v>
      </c>
      <c r="N3266" s="1">
        <v>14</v>
      </c>
      <c r="O3266">
        <f t="shared" si="137"/>
        <v>250000</v>
      </c>
      <c r="P3266" t="str">
        <f t="shared" si="136"/>
        <v>2214250000</v>
      </c>
      <c r="Q3266" t="str">
        <f>VLOOKUP(N3266,'Base rates'!$F$2:$H$1126,3,FALSE)</f>
        <v>6-25</v>
      </c>
      <c r="R3266" s="24">
        <f t="shared" si="135"/>
        <v>0.47298745504315731</v>
      </c>
    </row>
    <row r="3267" spans="13:18">
      <c r="M3267">
        <v>22</v>
      </c>
      <c r="N3267" s="1">
        <v>15</v>
      </c>
      <c r="O3267">
        <f t="shared" si="137"/>
        <v>250000</v>
      </c>
      <c r="P3267" t="str">
        <f t="shared" si="136"/>
        <v>2215250000</v>
      </c>
      <c r="Q3267" t="str">
        <f>VLOOKUP(N3267,'Base rates'!$F$2:$H$1126,3,FALSE)</f>
        <v>6-25</v>
      </c>
      <c r="R3267" s="24">
        <f t="shared" ref="R3267:R3330" si="138">VLOOKUP(M3267&amp;O3267&amp;Q3267,$W$2:$X$694,2,FALSE)</f>
        <v>0.47298745504315731</v>
      </c>
    </row>
    <row r="3268" spans="13:18">
      <c r="M3268">
        <v>22</v>
      </c>
      <c r="N3268" s="1">
        <v>16</v>
      </c>
      <c r="O3268">
        <f t="shared" si="137"/>
        <v>250000</v>
      </c>
      <c r="P3268" t="str">
        <f t="shared" ref="P3268:P3331" si="139">M3268&amp;N3268&amp;O3268</f>
        <v>2216250000</v>
      </c>
      <c r="Q3268" t="str">
        <f>VLOOKUP(N3268,'Base rates'!$F$2:$H$1126,3,FALSE)</f>
        <v>6-25</v>
      </c>
      <c r="R3268" s="24">
        <f t="shared" si="138"/>
        <v>0.47298745504315731</v>
      </c>
    </row>
    <row r="3269" spans="13:18">
      <c r="M3269">
        <v>22</v>
      </c>
      <c r="N3269" s="1">
        <v>17</v>
      </c>
      <c r="O3269">
        <f t="shared" ref="O3269:O3332" si="140">$O$2627+50000</f>
        <v>250000</v>
      </c>
      <c r="P3269" t="str">
        <f t="shared" si="139"/>
        <v>2217250000</v>
      </c>
      <c r="Q3269" t="str">
        <f>VLOOKUP(N3269,'Base rates'!$F$2:$H$1126,3,FALSE)</f>
        <v>6-25</v>
      </c>
      <c r="R3269" s="24">
        <f t="shared" si="138"/>
        <v>0.47298745504315731</v>
      </c>
    </row>
    <row r="3270" spans="13:18">
      <c r="M3270">
        <v>22</v>
      </c>
      <c r="N3270" s="1">
        <v>18</v>
      </c>
      <c r="O3270">
        <f t="shared" si="140"/>
        <v>250000</v>
      </c>
      <c r="P3270" t="str">
        <f t="shared" si="139"/>
        <v>2218250000</v>
      </c>
      <c r="Q3270" t="str">
        <f>VLOOKUP(N3270,'Base rates'!$F$2:$H$1126,3,FALSE)</f>
        <v>6-25</v>
      </c>
      <c r="R3270" s="24">
        <f t="shared" si="138"/>
        <v>0.47298745504315731</v>
      </c>
    </row>
    <row r="3271" spans="13:18">
      <c r="M3271">
        <v>22</v>
      </c>
      <c r="N3271" s="1">
        <v>19</v>
      </c>
      <c r="O3271">
        <f t="shared" si="140"/>
        <v>250000</v>
      </c>
      <c r="P3271" t="str">
        <f t="shared" si="139"/>
        <v>2219250000</v>
      </c>
      <c r="Q3271" t="str">
        <f>VLOOKUP(N3271,'Base rates'!$F$2:$H$1126,3,FALSE)</f>
        <v>6-25</v>
      </c>
      <c r="R3271" s="24">
        <f t="shared" si="138"/>
        <v>0.47298745504315731</v>
      </c>
    </row>
    <row r="3272" spans="13:18">
      <c r="M3272">
        <v>22</v>
      </c>
      <c r="N3272" s="1">
        <v>20</v>
      </c>
      <c r="O3272">
        <f t="shared" si="140"/>
        <v>250000</v>
      </c>
      <c r="P3272" t="str">
        <f t="shared" si="139"/>
        <v>2220250000</v>
      </c>
      <c r="Q3272" t="str">
        <f>VLOOKUP(N3272,'Base rates'!$F$2:$H$1126,3,FALSE)</f>
        <v>6-25</v>
      </c>
      <c r="R3272" s="24">
        <f t="shared" si="138"/>
        <v>0.47298745504315731</v>
      </c>
    </row>
    <row r="3273" spans="13:18">
      <c r="M3273">
        <v>22</v>
      </c>
      <c r="N3273" s="1">
        <v>21</v>
      </c>
      <c r="O3273">
        <f t="shared" si="140"/>
        <v>250000</v>
      </c>
      <c r="P3273" t="str">
        <f t="shared" si="139"/>
        <v>2221250000</v>
      </c>
      <c r="Q3273" t="str">
        <f>VLOOKUP(N3273,'Base rates'!$F$2:$H$1126,3,FALSE)</f>
        <v>6-25</v>
      </c>
      <c r="R3273" s="24">
        <f t="shared" si="138"/>
        <v>0.47298745504315731</v>
      </c>
    </row>
    <row r="3274" spans="13:18">
      <c r="M3274">
        <v>22</v>
      </c>
      <c r="N3274" s="1">
        <v>22</v>
      </c>
      <c r="O3274">
        <f t="shared" si="140"/>
        <v>250000</v>
      </c>
      <c r="P3274" t="str">
        <f t="shared" si="139"/>
        <v>2222250000</v>
      </c>
      <c r="Q3274" t="str">
        <f>VLOOKUP(N3274,'Base rates'!$F$2:$H$1126,3,FALSE)</f>
        <v>6-25</v>
      </c>
      <c r="R3274" s="24">
        <f t="shared" si="138"/>
        <v>0.47298745504315731</v>
      </c>
    </row>
    <row r="3275" spans="13:18">
      <c r="M3275">
        <v>22</v>
      </c>
      <c r="N3275" s="1">
        <v>23</v>
      </c>
      <c r="O3275">
        <f t="shared" si="140"/>
        <v>250000</v>
      </c>
      <c r="P3275" t="str">
        <f t="shared" si="139"/>
        <v>2223250000</v>
      </c>
      <c r="Q3275" t="str">
        <f>VLOOKUP(N3275,'Base rates'!$F$2:$H$1126,3,FALSE)</f>
        <v>6-25</v>
      </c>
      <c r="R3275" s="24">
        <f t="shared" si="138"/>
        <v>0.47298745504315731</v>
      </c>
    </row>
    <row r="3276" spans="13:18">
      <c r="M3276">
        <v>22</v>
      </c>
      <c r="N3276" s="1">
        <v>24</v>
      </c>
      <c r="O3276">
        <f t="shared" si="140"/>
        <v>250000</v>
      </c>
      <c r="P3276" t="str">
        <f t="shared" si="139"/>
        <v>2224250000</v>
      </c>
      <c r="Q3276" t="str">
        <f>VLOOKUP(N3276,'Base rates'!$F$2:$H$1126,3,FALSE)</f>
        <v>6-25</v>
      </c>
      <c r="R3276" s="24">
        <f t="shared" si="138"/>
        <v>0.47298745504315731</v>
      </c>
    </row>
    <row r="3277" spans="13:18">
      <c r="M3277">
        <v>22</v>
      </c>
      <c r="N3277" s="1">
        <v>25</v>
      </c>
      <c r="O3277">
        <f t="shared" si="140"/>
        <v>250000</v>
      </c>
      <c r="P3277" t="str">
        <f t="shared" si="139"/>
        <v>2225250000</v>
      </c>
      <c r="Q3277" t="str">
        <f>VLOOKUP(N3277,'Base rates'!$F$2:$H$1126,3,FALSE)</f>
        <v>6-25</v>
      </c>
      <c r="R3277" s="24">
        <f t="shared" si="138"/>
        <v>0.47298745504315731</v>
      </c>
    </row>
    <row r="3278" spans="13:18">
      <c r="M3278">
        <v>22</v>
      </c>
      <c r="N3278" s="1">
        <v>26</v>
      </c>
      <c r="O3278">
        <f t="shared" si="140"/>
        <v>250000</v>
      </c>
      <c r="P3278" t="str">
        <f t="shared" si="139"/>
        <v>2226250000</v>
      </c>
      <c r="Q3278" t="str">
        <f>VLOOKUP(N3278,'Base rates'!$F$2:$H$1126,3,FALSE)</f>
        <v>26-35</v>
      </c>
      <c r="R3278" s="24">
        <f t="shared" si="138"/>
        <v>0.46560446924268473</v>
      </c>
    </row>
    <row r="3279" spans="13:18">
      <c r="M3279">
        <v>22</v>
      </c>
      <c r="N3279" s="1">
        <v>27</v>
      </c>
      <c r="O3279">
        <f t="shared" si="140"/>
        <v>250000</v>
      </c>
      <c r="P3279" t="str">
        <f t="shared" si="139"/>
        <v>2227250000</v>
      </c>
      <c r="Q3279" t="str">
        <f>VLOOKUP(N3279,'Base rates'!$F$2:$H$1126,3,FALSE)</f>
        <v>26-35</v>
      </c>
      <c r="R3279" s="24">
        <f t="shared" si="138"/>
        <v>0.46560446924268473</v>
      </c>
    </row>
    <row r="3280" spans="13:18">
      <c r="M3280">
        <v>22</v>
      </c>
      <c r="N3280" s="1">
        <v>28</v>
      </c>
      <c r="O3280">
        <f t="shared" si="140"/>
        <v>250000</v>
      </c>
      <c r="P3280" t="str">
        <f t="shared" si="139"/>
        <v>2228250000</v>
      </c>
      <c r="Q3280" t="str">
        <f>VLOOKUP(N3280,'Base rates'!$F$2:$H$1126,3,FALSE)</f>
        <v>26-35</v>
      </c>
      <c r="R3280" s="24">
        <f t="shared" si="138"/>
        <v>0.46560446924268473</v>
      </c>
    </row>
    <row r="3281" spans="13:18">
      <c r="M3281">
        <v>22</v>
      </c>
      <c r="N3281" s="1">
        <v>29</v>
      </c>
      <c r="O3281">
        <f t="shared" si="140"/>
        <v>250000</v>
      </c>
      <c r="P3281" t="str">
        <f t="shared" si="139"/>
        <v>2229250000</v>
      </c>
      <c r="Q3281" t="str">
        <f>VLOOKUP(N3281,'Base rates'!$F$2:$H$1126,3,FALSE)</f>
        <v>26-35</v>
      </c>
      <c r="R3281" s="24">
        <f t="shared" si="138"/>
        <v>0.46560446924268473</v>
      </c>
    </row>
    <row r="3282" spans="13:18">
      <c r="M3282">
        <v>22</v>
      </c>
      <c r="N3282" s="1">
        <v>30</v>
      </c>
      <c r="O3282">
        <f t="shared" si="140"/>
        <v>250000</v>
      </c>
      <c r="P3282" t="str">
        <f t="shared" si="139"/>
        <v>2230250000</v>
      </c>
      <c r="Q3282" t="str">
        <f>VLOOKUP(N3282,'Base rates'!$F$2:$H$1126,3,FALSE)</f>
        <v>26-35</v>
      </c>
      <c r="R3282" s="24">
        <f t="shared" si="138"/>
        <v>0.46560446924268473</v>
      </c>
    </row>
    <row r="3283" spans="13:18">
      <c r="M3283">
        <v>22</v>
      </c>
      <c r="N3283" s="1">
        <v>31</v>
      </c>
      <c r="O3283">
        <f t="shared" si="140"/>
        <v>250000</v>
      </c>
      <c r="P3283" t="str">
        <f t="shared" si="139"/>
        <v>2231250000</v>
      </c>
      <c r="Q3283" t="str">
        <f>VLOOKUP(N3283,'Base rates'!$F$2:$H$1126,3,FALSE)</f>
        <v>26-35</v>
      </c>
      <c r="R3283" s="24">
        <f t="shared" si="138"/>
        <v>0.46560446924268473</v>
      </c>
    </row>
    <row r="3284" spans="13:18">
      <c r="M3284">
        <v>22</v>
      </c>
      <c r="N3284" s="1">
        <v>32</v>
      </c>
      <c r="O3284">
        <f t="shared" si="140"/>
        <v>250000</v>
      </c>
      <c r="P3284" t="str">
        <f t="shared" si="139"/>
        <v>2232250000</v>
      </c>
      <c r="Q3284" t="str">
        <f>VLOOKUP(N3284,'Base rates'!$F$2:$H$1126,3,FALSE)</f>
        <v>26-35</v>
      </c>
      <c r="R3284" s="24">
        <f t="shared" si="138"/>
        <v>0.46560446924268473</v>
      </c>
    </row>
    <row r="3285" spans="13:18">
      <c r="M3285">
        <v>22</v>
      </c>
      <c r="N3285" s="1">
        <v>33</v>
      </c>
      <c r="O3285">
        <f t="shared" si="140"/>
        <v>250000</v>
      </c>
      <c r="P3285" t="str">
        <f t="shared" si="139"/>
        <v>2233250000</v>
      </c>
      <c r="Q3285" t="str">
        <f>VLOOKUP(N3285,'Base rates'!$F$2:$H$1126,3,FALSE)</f>
        <v>26-35</v>
      </c>
      <c r="R3285" s="24">
        <f t="shared" si="138"/>
        <v>0.46560446924268473</v>
      </c>
    </row>
    <row r="3286" spans="13:18">
      <c r="M3286">
        <v>22</v>
      </c>
      <c r="N3286" s="1">
        <v>34</v>
      </c>
      <c r="O3286">
        <f t="shared" si="140"/>
        <v>250000</v>
      </c>
      <c r="P3286" t="str">
        <f t="shared" si="139"/>
        <v>2234250000</v>
      </c>
      <c r="Q3286" t="str">
        <f>VLOOKUP(N3286,'Base rates'!$F$2:$H$1126,3,FALSE)</f>
        <v>26-35</v>
      </c>
      <c r="R3286" s="24">
        <f t="shared" si="138"/>
        <v>0.46560446924268473</v>
      </c>
    </row>
    <row r="3287" spans="13:18">
      <c r="M3287">
        <v>22</v>
      </c>
      <c r="N3287" s="1">
        <v>35</v>
      </c>
      <c r="O3287">
        <f t="shared" si="140"/>
        <v>250000</v>
      </c>
      <c r="P3287" t="str">
        <f t="shared" si="139"/>
        <v>2235250000</v>
      </c>
      <c r="Q3287" t="str">
        <f>VLOOKUP(N3287,'Base rates'!$F$2:$H$1126,3,FALSE)</f>
        <v>26-35</v>
      </c>
      <c r="R3287" s="24">
        <f t="shared" si="138"/>
        <v>0.46560446924268473</v>
      </c>
    </row>
    <row r="3288" spans="13:18">
      <c r="M3288">
        <v>22</v>
      </c>
      <c r="N3288" s="1">
        <v>36</v>
      </c>
      <c r="O3288">
        <f t="shared" si="140"/>
        <v>250000</v>
      </c>
      <c r="P3288" t="str">
        <f t="shared" si="139"/>
        <v>2236250000</v>
      </c>
      <c r="Q3288" t="str">
        <f>VLOOKUP(N3288,'Base rates'!$F$2:$H$1126,3,FALSE)</f>
        <v>36-45</v>
      </c>
      <c r="R3288" s="24">
        <f t="shared" si="138"/>
        <v>0.45733871717370222</v>
      </c>
    </row>
    <row r="3289" spans="13:18">
      <c r="M3289">
        <v>22</v>
      </c>
      <c r="N3289" s="1">
        <v>37</v>
      </c>
      <c r="O3289">
        <f t="shared" si="140"/>
        <v>250000</v>
      </c>
      <c r="P3289" t="str">
        <f t="shared" si="139"/>
        <v>2237250000</v>
      </c>
      <c r="Q3289" t="str">
        <f>VLOOKUP(N3289,'Base rates'!$F$2:$H$1126,3,FALSE)</f>
        <v>36-45</v>
      </c>
      <c r="R3289" s="24">
        <f t="shared" si="138"/>
        <v>0.45733871717370222</v>
      </c>
    </row>
    <row r="3290" spans="13:18">
      <c r="M3290">
        <v>22</v>
      </c>
      <c r="N3290" s="1">
        <v>38</v>
      </c>
      <c r="O3290">
        <f t="shared" si="140"/>
        <v>250000</v>
      </c>
      <c r="P3290" t="str">
        <f t="shared" si="139"/>
        <v>2238250000</v>
      </c>
      <c r="Q3290" t="str">
        <f>VLOOKUP(N3290,'Base rates'!$F$2:$H$1126,3,FALSE)</f>
        <v>36-45</v>
      </c>
      <c r="R3290" s="24">
        <f t="shared" si="138"/>
        <v>0.45733871717370222</v>
      </c>
    </row>
    <row r="3291" spans="13:18">
      <c r="M3291">
        <v>22</v>
      </c>
      <c r="N3291" s="1">
        <v>39</v>
      </c>
      <c r="O3291">
        <f t="shared" si="140"/>
        <v>250000</v>
      </c>
      <c r="P3291" t="str">
        <f t="shared" si="139"/>
        <v>2239250000</v>
      </c>
      <c r="Q3291" t="str">
        <f>VLOOKUP(N3291,'Base rates'!$F$2:$H$1126,3,FALSE)</f>
        <v>36-45</v>
      </c>
      <c r="R3291" s="24">
        <f t="shared" si="138"/>
        <v>0.45733871717370222</v>
      </c>
    </row>
    <row r="3292" spans="13:18">
      <c r="M3292">
        <v>22</v>
      </c>
      <c r="N3292" s="1">
        <v>40</v>
      </c>
      <c r="O3292">
        <f t="shared" si="140"/>
        <v>250000</v>
      </c>
      <c r="P3292" t="str">
        <f t="shared" si="139"/>
        <v>2240250000</v>
      </c>
      <c r="Q3292" t="str">
        <f>VLOOKUP(N3292,'Base rates'!$F$2:$H$1126,3,FALSE)</f>
        <v>36-45</v>
      </c>
      <c r="R3292" s="24">
        <f t="shared" si="138"/>
        <v>0.45733871717370222</v>
      </c>
    </row>
    <row r="3293" spans="13:18">
      <c r="M3293">
        <v>22</v>
      </c>
      <c r="N3293" s="1">
        <v>41</v>
      </c>
      <c r="O3293">
        <f t="shared" si="140"/>
        <v>250000</v>
      </c>
      <c r="P3293" t="str">
        <f t="shared" si="139"/>
        <v>2241250000</v>
      </c>
      <c r="Q3293" t="str">
        <f>VLOOKUP(N3293,'Base rates'!$F$2:$H$1126,3,FALSE)</f>
        <v>36-45</v>
      </c>
      <c r="R3293" s="24">
        <f t="shared" si="138"/>
        <v>0.45733871717370222</v>
      </c>
    </row>
    <row r="3294" spans="13:18">
      <c r="M3294">
        <v>22</v>
      </c>
      <c r="N3294" s="1">
        <v>42</v>
      </c>
      <c r="O3294">
        <f t="shared" si="140"/>
        <v>250000</v>
      </c>
      <c r="P3294" t="str">
        <f t="shared" si="139"/>
        <v>2242250000</v>
      </c>
      <c r="Q3294" t="str">
        <f>VLOOKUP(N3294,'Base rates'!$F$2:$H$1126,3,FALSE)</f>
        <v>36-45</v>
      </c>
      <c r="R3294" s="24">
        <f t="shared" si="138"/>
        <v>0.45733871717370222</v>
      </c>
    </row>
    <row r="3295" spans="13:18">
      <c r="M3295">
        <v>22</v>
      </c>
      <c r="N3295" s="1">
        <v>43</v>
      </c>
      <c r="O3295">
        <f t="shared" si="140"/>
        <v>250000</v>
      </c>
      <c r="P3295" t="str">
        <f t="shared" si="139"/>
        <v>2243250000</v>
      </c>
      <c r="Q3295" t="str">
        <f>VLOOKUP(N3295,'Base rates'!$F$2:$H$1126,3,FALSE)</f>
        <v>36-45</v>
      </c>
      <c r="R3295" s="24">
        <f t="shared" si="138"/>
        <v>0.45733871717370222</v>
      </c>
    </row>
    <row r="3296" spans="13:18">
      <c r="M3296">
        <v>22</v>
      </c>
      <c r="N3296" s="1">
        <v>44</v>
      </c>
      <c r="O3296">
        <f t="shared" si="140"/>
        <v>250000</v>
      </c>
      <c r="P3296" t="str">
        <f t="shared" si="139"/>
        <v>2244250000</v>
      </c>
      <c r="Q3296" t="str">
        <f>VLOOKUP(N3296,'Base rates'!$F$2:$H$1126,3,FALSE)</f>
        <v>36-45</v>
      </c>
      <c r="R3296" s="24">
        <f t="shared" si="138"/>
        <v>0.45733871717370222</v>
      </c>
    </row>
    <row r="3297" spans="13:18">
      <c r="M3297">
        <v>22</v>
      </c>
      <c r="N3297" s="1">
        <v>45</v>
      </c>
      <c r="O3297">
        <f t="shared" si="140"/>
        <v>250000</v>
      </c>
      <c r="P3297" t="str">
        <f t="shared" si="139"/>
        <v>2245250000</v>
      </c>
      <c r="Q3297" t="str">
        <f>VLOOKUP(N3297,'Base rates'!$F$2:$H$1126,3,FALSE)</f>
        <v>36-45</v>
      </c>
      <c r="R3297" s="24">
        <f t="shared" si="138"/>
        <v>0.45733871717370222</v>
      </c>
    </row>
    <row r="3298" spans="13:18">
      <c r="M3298">
        <v>22</v>
      </c>
      <c r="N3298" s="1">
        <v>46</v>
      </c>
      <c r="O3298">
        <f t="shared" si="140"/>
        <v>250000</v>
      </c>
      <c r="P3298" t="str">
        <f t="shared" si="139"/>
        <v>2246250000</v>
      </c>
      <c r="Q3298" t="str">
        <f>VLOOKUP(N3298,'Base rates'!$F$2:$H$1126,3,FALSE)</f>
        <v>46-50</v>
      </c>
      <c r="R3298" s="24">
        <f t="shared" si="138"/>
        <v>0.44434729898970038</v>
      </c>
    </row>
    <row r="3299" spans="13:18">
      <c r="M3299">
        <v>22</v>
      </c>
      <c r="N3299" s="1">
        <v>47</v>
      </c>
      <c r="O3299">
        <f t="shared" si="140"/>
        <v>250000</v>
      </c>
      <c r="P3299" t="str">
        <f t="shared" si="139"/>
        <v>2247250000</v>
      </c>
      <c r="Q3299" t="str">
        <f>VLOOKUP(N3299,'Base rates'!$F$2:$H$1126,3,FALSE)</f>
        <v>46-50</v>
      </c>
      <c r="R3299" s="24">
        <f t="shared" si="138"/>
        <v>0.44434729898970038</v>
      </c>
    </row>
    <row r="3300" spans="13:18">
      <c r="M3300">
        <v>22</v>
      </c>
      <c r="N3300" s="1">
        <v>48</v>
      </c>
      <c r="O3300">
        <f t="shared" si="140"/>
        <v>250000</v>
      </c>
      <c r="P3300" t="str">
        <f t="shared" si="139"/>
        <v>2248250000</v>
      </c>
      <c r="Q3300" t="str">
        <f>VLOOKUP(N3300,'Base rates'!$F$2:$H$1126,3,FALSE)</f>
        <v>46-50</v>
      </c>
      <c r="R3300" s="24">
        <f t="shared" si="138"/>
        <v>0.44434729898970038</v>
      </c>
    </row>
    <row r="3301" spans="13:18">
      <c r="M3301">
        <v>22</v>
      </c>
      <c r="N3301" s="1">
        <v>49</v>
      </c>
      <c r="O3301">
        <f t="shared" si="140"/>
        <v>250000</v>
      </c>
      <c r="P3301" t="str">
        <f t="shared" si="139"/>
        <v>2249250000</v>
      </c>
      <c r="Q3301" t="str">
        <f>VLOOKUP(N3301,'Base rates'!$F$2:$H$1126,3,FALSE)</f>
        <v>46-50</v>
      </c>
      <c r="R3301" s="24">
        <f t="shared" si="138"/>
        <v>0.44434729898970038</v>
      </c>
    </row>
    <row r="3302" spans="13:18">
      <c r="M3302">
        <v>22</v>
      </c>
      <c r="N3302" s="1">
        <v>50</v>
      </c>
      <c r="O3302">
        <f t="shared" si="140"/>
        <v>250000</v>
      </c>
      <c r="P3302" t="str">
        <f t="shared" si="139"/>
        <v>2250250000</v>
      </c>
      <c r="Q3302" t="str">
        <f>VLOOKUP(N3302,'Base rates'!$F$2:$H$1126,3,FALSE)</f>
        <v>46-50</v>
      </c>
      <c r="R3302" s="24">
        <f t="shared" si="138"/>
        <v>0.44434729898970038</v>
      </c>
    </row>
    <row r="3303" spans="13:18">
      <c r="M3303">
        <v>22</v>
      </c>
      <c r="N3303" s="1">
        <v>51</v>
      </c>
      <c r="O3303">
        <f t="shared" si="140"/>
        <v>250000</v>
      </c>
      <c r="P3303" t="str">
        <f t="shared" si="139"/>
        <v>2251250000</v>
      </c>
      <c r="Q3303" t="str">
        <f>VLOOKUP(N3303,'Base rates'!$F$2:$H$1126,3,FALSE)</f>
        <v>51-55</v>
      </c>
      <c r="R3303" s="24">
        <f t="shared" si="138"/>
        <v>0.37802137675531056</v>
      </c>
    </row>
    <row r="3304" spans="13:18">
      <c r="M3304">
        <v>22</v>
      </c>
      <c r="N3304" s="1">
        <v>52</v>
      </c>
      <c r="O3304">
        <f t="shared" si="140"/>
        <v>250000</v>
      </c>
      <c r="P3304" t="str">
        <f t="shared" si="139"/>
        <v>2252250000</v>
      </c>
      <c r="Q3304" t="str">
        <f>VLOOKUP(N3304,'Base rates'!$F$2:$H$1126,3,FALSE)</f>
        <v>51-55</v>
      </c>
      <c r="R3304" s="24">
        <f t="shared" si="138"/>
        <v>0.37802137675531056</v>
      </c>
    </row>
    <row r="3305" spans="13:18">
      <c r="M3305">
        <v>22</v>
      </c>
      <c r="N3305" s="1">
        <v>53</v>
      </c>
      <c r="O3305">
        <f t="shared" si="140"/>
        <v>250000</v>
      </c>
      <c r="P3305" t="str">
        <f t="shared" si="139"/>
        <v>2253250000</v>
      </c>
      <c r="Q3305" t="str">
        <f>VLOOKUP(N3305,'Base rates'!$F$2:$H$1126,3,FALSE)</f>
        <v>51-55</v>
      </c>
      <c r="R3305" s="24">
        <f t="shared" si="138"/>
        <v>0.37802137675531056</v>
      </c>
    </row>
    <row r="3306" spans="13:18">
      <c r="M3306">
        <v>22</v>
      </c>
      <c r="N3306" s="1">
        <v>54</v>
      </c>
      <c r="O3306">
        <f t="shared" si="140"/>
        <v>250000</v>
      </c>
      <c r="P3306" t="str">
        <f t="shared" si="139"/>
        <v>2254250000</v>
      </c>
      <c r="Q3306" t="str">
        <f>VLOOKUP(N3306,'Base rates'!$F$2:$H$1126,3,FALSE)</f>
        <v>51-55</v>
      </c>
      <c r="R3306" s="24">
        <f t="shared" si="138"/>
        <v>0.37802137675531056</v>
      </c>
    </row>
    <row r="3307" spans="13:18">
      <c r="M3307">
        <v>22</v>
      </c>
      <c r="N3307" s="1">
        <v>55</v>
      </c>
      <c r="O3307">
        <f t="shared" si="140"/>
        <v>250000</v>
      </c>
      <c r="P3307" t="str">
        <f t="shared" si="139"/>
        <v>2255250000</v>
      </c>
      <c r="Q3307" t="str">
        <f>VLOOKUP(N3307,'Base rates'!$F$2:$H$1126,3,FALSE)</f>
        <v>51-55</v>
      </c>
      <c r="R3307" s="24">
        <f t="shared" si="138"/>
        <v>0.37802137675531056</v>
      </c>
    </row>
    <row r="3308" spans="13:18">
      <c r="M3308">
        <v>22</v>
      </c>
      <c r="N3308" s="1">
        <v>56</v>
      </c>
      <c r="O3308">
        <f t="shared" si="140"/>
        <v>250000</v>
      </c>
      <c r="P3308" t="str">
        <f t="shared" si="139"/>
        <v>2256250000</v>
      </c>
      <c r="Q3308" t="str">
        <f>VLOOKUP(N3308,'Base rates'!$F$2:$H$1126,3,FALSE)</f>
        <v>56-60</v>
      </c>
      <c r="R3308" s="24">
        <f t="shared" si="138"/>
        <v>0.26055977338394709</v>
      </c>
    </row>
    <row r="3309" spans="13:18">
      <c r="M3309">
        <v>22</v>
      </c>
      <c r="N3309" s="1">
        <v>57</v>
      </c>
      <c r="O3309">
        <f t="shared" si="140"/>
        <v>250000</v>
      </c>
      <c r="P3309" t="str">
        <f t="shared" si="139"/>
        <v>2257250000</v>
      </c>
      <c r="Q3309" t="str">
        <f>VLOOKUP(N3309,'Base rates'!$F$2:$H$1126,3,FALSE)</f>
        <v>56-60</v>
      </c>
      <c r="R3309" s="24">
        <f t="shared" si="138"/>
        <v>0.26055977338394709</v>
      </c>
    </row>
    <row r="3310" spans="13:18">
      <c r="M3310">
        <v>22</v>
      </c>
      <c r="N3310" s="1">
        <v>58</v>
      </c>
      <c r="O3310">
        <f t="shared" si="140"/>
        <v>250000</v>
      </c>
      <c r="P3310" t="str">
        <f t="shared" si="139"/>
        <v>2258250000</v>
      </c>
      <c r="Q3310" t="str">
        <f>VLOOKUP(N3310,'Base rates'!$F$2:$H$1126,3,FALSE)</f>
        <v>56-60</v>
      </c>
      <c r="R3310" s="24">
        <f t="shared" si="138"/>
        <v>0.26055977338394709</v>
      </c>
    </row>
    <row r="3311" spans="13:18">
      <c r="M3311">
        <v>22</v>
      </c>
      <c r="N3311" s="1">
        <v>59</v>
      </c>
      <c r="O3311">
        <f t="shared" si="140"/>
        <v>250000</v>
      </c>
      <c r="P3311" t="str">
        <f t="shared" si="139"/>
        <v>2259250000</v>
      </c>
      <c r="Q3311" t="str">
        <f>VLOOKUP(N3311,'Base rates'!$F$2:$H$1126,3,FALSE)</f>
        <v>56-60</v>
      </c>
      <c r="R3311" s="24">
        <f t="shared" si="138"/>
        <v>0.26055977338394709</v>
      </c>
    </row>
    <row r="3312" spans="13:18">
      <c r="M3312">
        <v>22</v>
      </c>
      <c r="N3312" s="1">
        <v>60</v>
      </c>
      <c r="O3312">
        <f t="shared" si="140"/>
        <v>250000</v>
      </c>
      <c r="P3312" t="str">
        <f t="shared" si="139"/>
        <v>2260250000</v>
      </c>
      <c r="Q3312" t="str">
        <f>VLOOKUP(N3312,'Base rates'!$F$2:$H$1126,3,FALSE)</f>
        <v>56-60</v>
      </c>
      <c r="R3312" s="24">
        <f t="shared" si="138"/>
        <v>0.26055977338394709</v>
      </c>
    </row>
    <row r="3313" spans="13:18">
      <c r="M3313">
        <v>22</v>
      </c>
      <c r="N3313" s="1">
        <v>61</v>
      </c>
      <c r="O3313">
        <f t="shared" si="140"/>
        <v>250000</v>
      </c>
      <c r="P3313" t="str">
        <f t="shared" si="139"/>
        <v>2261250000</v>
      </c>
      <c r="Q3313" t="str">
        <f>VLOOKUP(N3313,'Base rates'!$F$2:$H$1126,3,FALSE)</f>
        <v>61-65</v>
      </c>
      <c r="R3313" s="24">
        <f t="shared" si="138"/>
        <v>0.18804267755801318</v>
      </c>
    </row>
    <row r="3314" spans="13:18">
      <c r="M3314">
        <v>22</v>
      </c>
      <c r="N3314" s="1">
        <v>62</v>
      </c>
      <c r="O3314">
        <f t="shared" si="140"/>
        <v>250000</v>
      </c>
      <c r="P3314" t="str">
        <f t="shared" si="139"/>
        <v>2262250000</v>
      </c>
      <c r="Q3314" t="str">
        <f>VLOOKUP(N3314,'Base rates'!$F$2:$H$1126,3,FALSE)</f>
        <v>61-65</v>
      </c>
      <c r="R3314" s="24">
        <f t="shared" si="138"/>
        <v>0.18804267755801318</v>
      </c>
    </row>
    <row r="3315" spans="13:18">
      <c r="M3315">
        <v>22</v>
      </c>
      <c r="N3315" s="1">
        <v>63</v>
      </c>
      <c r="O3315">
        <f t="shared" si="140"/>
        <v>250000</v>
      </c>
      <c r="P3315" t="str">
        <f t="shared" si="139"/>
        <v>2263250000</v>
      </c>
      <c r="Q3315" t="str">
        <f>VLOOKUP(N3315,'Base rates'!$F$2:$H$1126,3,FALSE)</f>
        <v>61-65</v>
      </c>
      <c r="R3315" s="24">
        <f t="shared" si="138"/>
        <v>0.18804267755801318</v>
      </c>
    </row>
    <row r="3316" spans="13:18">
      <c r="M3316">
        <v>22</v>
      </c>
      <c r="N3316" s="1">
        <v>64</v>
      </c>
      <c r="O3316">
        <f t="shared" si="140"/>
        <v>250000</v>
      </c>
      <c r="P3316" t="str">
        <f t="shared" si="139"/>
        <v>2264250000</v>
      </c>
      <c r="Q3316" t="str">
        <f>VLOOKUP(N3316,'Base rates'!$F$2:$H$1126,3,FALSE)</f>
        <v>61-65</v>
      </c>
      <c r="R3316" s="24">
        <f t="shared" si="138"/>
        <v>0.18804267755801318</v>
      </c>
    </row>
    <row r="3317" spans="13:18">
      <c r="M3317">
        <v>22</v>
      </c>
      <c r="N3317" s="1">
        <v>65</v>
      </c>
      <c r="O3317">
        <f t="shared" si="140"/>
        <v>250000</v>
      </c>
      <c r="P3317" t="str">
        <f t="shared" si="139"/>
        <v>2265250000</v>
      </c>
      <c r="Q3317" t="str">
        <f>VLOOKUP(N3317,'Base rates'!$F$2:$H$1126,3,FALSE)</f>
        <v>61-65</v>
      </c>
      <c r="R3317" s="24">
        <f t="shared" si="138"/>
        <v>0.18804267755801318</v>
      </c>
    </row>
    <row r="3318" spans="13:18">
      <c r="M3318">
        <v>22</v>
      </c>
      <c r="N3318" s="1">
        <v>66</v>
      </c>
      <c r="O3318">
        <f t="shared" si="140"/>
        <v>250000</v>
      </c>
      <c r="P3318" t="str">
        <f t="shared" si="139"/>
        <v>2266250000</v>
      </c>
      <c r="Q3318" t="str">
        <f>VLOOKUP(N3318,'Base rates'!$F$2:$H$1126,3,FALSE)</f>
        <v>66-70</v>
      </c>
      <c r="R3318" s="24">
        <f t="shared" si="138"/>
        <v>0.17650484454325643</v>
      </c>
    </row>
    <row r="3319" spans="13:18">
      <c r="M3319">
        <v>22</v>
      </c>
      <c r="N3319" s="1">
        <v>67</v>
      </c>
      <c r="O3319">
        <f t="shared" si="140"/>
        <v>250000</v>
      </c>
      <c r="P3319" t="str">
        <f t="shared" si="139"/>
        <v>2267250000</v>
      </c>
      <c r="Q3319" t="str">
        <f>VLOOKUP(N3319,'Base rates'!$F$2:$H$1126,3,FALSE)</f>
        <v>66-70</v>
      </c>
      <c r="R3319" s="24">
        <f t="shared" si="138"/>
        <v>0.17650484454325643</v>
      </c>
    </row>
    <row r="3320" spans="13:18">
      <c r="M3320">
        <v>22</v>
      </c>
      <c r="N3320" s="1">
        <v>68</v>
      </c>
      <c r="O3320">
        <f t="shared" si="140"/>
        <v>250000</v>
      </c>
      <c r="P3320" t="str">
        <f t="shared" si="139"/>
        <v>2268250000</v>
      </c>
      <c r="Q3320" t="str">
        <f>VLOOKUP(N3320,'Base rates'!$F$2:$H$1126,3,FALSE)</f>
        <v>66-70</v>
      </c>
      <c r="R3320" s="24">
        <f t="shared" si="138"/>
        <v>0.17650484454325643</v>
      </c>
    </row>
    <row r="3321" spans="13:18">
      <c r="M3321">
        <v>22</v>
      </c>
      <c r="N3321" s="1">
        <v>69</v>
      </c>
      <c r="O3321">
        <f t="shared" si="140"/>
        <v>250000</v>
      </c>
      <c r="P3321" t="str">
        <f t="shared" si="139"/>
        <v>2269250000</v>
      </c>
      <c r="Q3321" t="str">
        <f>VLOOKUP(N3321,'Base rates'!$F$2:$H$1126,3,FALSE)</f>
        <v>66-70</v>
      </c>
      <c r="R3321" s="24">
        <f t="shared" si="138"/>
        <v>0.17650484454325643</v>
      </c>
    </row>
    <row r="3322" spans="13:18">
      <c r="M3322">
        <v>22</v>
      </c>
      <c r="N3322" s="1">
        <v>70</v>
      </c>
      <c r="O3322">
        <f t="shared" si="140"/>
        <v>250000</v>
      </c>
      <c r="P3322" t="str">
        <f t="shared" si="139"/>
        <v>2270250000</v>
      </c>
      <c r="Q3322" t="str">
        <f>VLOOKUP(N3322,'Base rates'!$F$2:$H$1126,3,FALSE)</f>
        <v>66-70</v>
      </c>
      <c r="R3322" s="24">
        <f t="shared" si="138"/>
        <v>0.17650484454325643</v>
      </c>
    </row>
    <row r="3323" spans="13:18">
      <c r="M3323">
        <v>22</v>
      </c>
      <c r="N3323" s="1">
        <v>71</v>
      </c>
      <c r="O3323">
        <f t="shared" si="140"/>
        <v>250000</v>
      </c>
      <c r="P3323" t="str">
        <f t="shared" si="139"/>
        <v>2271250000</v>
      </c>
      <c r="Q3323" t="str">
        <f>VLOOKUP(N3323,'Base rates'!$F$2:$H$1126,3,FALSE)</f>
        <v>71-75</v>
      </c>
      <c r="R3323" s="24">
        <f t="shared" si="138"/>
        <v>0.17180873530118734</v>
      </c>
    </row>
    <row r="3324" spans="13:18">
      <c r="M3324">
        <v>22</v>
      </c>
      <c r="N3324" s="1">
        <v>72</v>
      </c>
      <c r="O3324">
        <f t="shared" si="140"/>
        <v>250000</v>
      </c>
      <c r="P3324" t="str">
        <f t="shared" si="139"/>
        <v>2272250000</v>
      </c>
      <c r="Q3324" t="str">
        <f>VLOOKUP(N3324,'Base rates'!$F$2:$H$1126,3,FALSE)</f>
        <v>71-75</v>
      </c>
      <c r="R3324" s="24">
        <f t="shared" si="138"/>
        <v>0.17180873530118734</v>
      </c>
    </row>
    <row r="3325" spans="13:18">
      <c r="M3325">
        <v>22</v>
      </c>
      <c r="N3325" s="1">
        <v>73</v>
      </c>
      <c r="O3325">
        <f t="shared" si="140"/>
        <v>250000</v>
      </c>
      <c r="P3325" t="str">
        <f t="shared" si="139"/>
        <v>2273250000</v>
      </c>
      <c r="Q3325" t="str">
        <f>VLOOKUP(N3325,'Base rates'!$F$2:$H$1126,3,FALSE)</f>
        <v>71-75</v>
      </c>
      <c r="R3325" s="24">
        <f t="shared" si="138"/>
        <v>0.17180873530118734</v>
      </c>
    </row>
    <row r="3326" spans="13:18">
      <c r="M3326">
        <v>22</v>
      </c>
      <c r="N3326" s="1">
        <v>74</v>
      </c>
      <c r="O3326">
        <f t="shared" si="140"/>
        <v>250000</v>
      </c>
      <c r="P3326" t="str">
        <f t="shared" si="139"/>
        <v>2274250000</v>
      </c>
      <c r="Q3326" t="str">
        <f>VLOOKUP(N3326,'Base rates'!$F$2:$H$1126,3,FALSE)</f>
        <v>71-75</v>
      </c>
      <c r="R3326" s="24">
        <f t="shared" si="138"/>
        <v>0.17180873530118734</v>
      </c>
    </row>
    <row r="3327" spans="13:18">
      <c r="M3327">
        <v>22</v>
      </c>
      <c r="N3327" s="1">
        <v>75</v>
      </c>
      <c r="O3327">
        <f t="shared" si="140"/>
        <v>250000</v>
      </c>
      <c r="P3327" t="str">
        <f t="shared" si="139"/>
        <v>2275250000</v>
      </c>
      <c r="Q3327" t="str">
        <f>VLOOKUP(N3327,'Base rates'!$F$2:$H$1126,3,FALSE)</f>
        <v>71-75</v>
      </c>
      <c r="R3327" s="24">
        <f t="shared" si="138"/>
        <v>0.17180873530118734</v>
      </c>
    </row>
    <row r="3328" spans="13:18">
      <c r="M3328">
        <v>22</v>
      </c>
      <c r="N3328" s="1">
        <v>76</v>
      </c>
      <c r="O3328">
        <f t="shared" si="140"/>
        <v>250000</v>
      </c>
      <c r="P3328" t="str">
        <f t="shared" si="139"/>
        <v>2276250000</v>
      </c>
      <c r="Q3328" t="str">
        <f>VLOOKUP(N3328,'Base rates'!$F$2:$H$1126,3,FALSE)</f>
        <v>76-80</v>
      </c>
      <c r="R3328" s="24">
        <f t="shared" si="138"/>
        <v>0.16759821302959865</v>
      </c>
    </row>
    <row r="3329" spans="13:18">
      <c r="M3329">
        <v>22</v>
      </c>
      <c r="N3329" s="1">
        <v>77</v>
      </c>
      <c r="O3329">
        <f t="shared" si="140"/>
        <v>250000</v>
      </c>
      <c r="P3329" t="str">
        <f t="shared" si="139"/>
        <v>2277250000</v>
      </c>
      <c r="Q3329" t="str">
        <f>VLOOKUP(N3329,'Base rates'!$F$2:$H$1126,3,FALSE)</f>
        <v>76-80</v>
      </c>
      <c r="R3329" s="24">
        <f t="shared" si="138"/>
        <v>0.16759821302959865</v>
      </c>
    </row>
    <row r="3330" spans="13:18">
      <c r="M3330">
        <v>22</v>
      </c>
      <c r="N3330" s="1">
        <v>78</v>
      </c>
      <c r="O3330">
        <f t="shared" si="140"/>
        <v>250000</v>
      </c>
      <c r="P3330" t="str">
        <f t="shared" si="139"/>
        <v>2278250000</v>
      </c>
      <c r="Q3330" t="str">
        <f>VLOOKUP(N3330,'Base rates'!$F$2:$H$1126,3,FALSE)</f>
        <v>76-80</v>
      </c>
      <c r="R3330" s="24">
        <f t="shared" si="138"/>
        <v>0.16759821302959865</v>
      </c>
    </row>
    <row r="3331" spans="13:18">
      <c r="M3331">
        <v>22</v>
      </c>
      <c r="N3331" s="1">
        <v>79</v>
      </c>
      <c r="O3331">
        <f t="shared" si="140"/>
        <v>250000</v>
      </c>
      <c r="P3331" t="str">
        <f t="shared" si="139"/>
        <v>2279250000</v>
      </c>
      <c r="Q3331" t="str">
        <f>VLOOKUP(N3331,'Base rates'!$F$2:$H$1126,3,FALSE)</f>
        <v>76-80</v>
      </c>
      <c r="R3331" s="24">
        <f t="shared" ref="R3331:R3394" si="141">VLOOKUP(M3331&amp;O3331&amp;Q3331,$W$2:$X$694,2,FALSE)</f>
        <v>0.16759821302959865</v>
      </c>
    </row>
    <row r="3332" spans="13:18">
      <c r="M3332">
        <v>22</v>
      </c>
      <c r="N3332" s="1">
        <v>80</v>
      </c>
      <c r="O3332">
        <f t="shared" si="140"/>
        <v>250000</v>
      </c>
      <c r="P3332" t="str">
        <f t="shared" ref="P3332:P3395" si="142">M3332&amp;N3332&amp;O3332</f>
        <v>2280250000</v>
      </c>
      <c r="Q3332" t="str">
        <f>VLOOKUP(N3332,'Base rates'!$F$2:$H$1126,3,FALSE)</f>
        <v>76-80</v>
      </c>
      <c r="R3332" s="24">
        <f t="shared" si="141"/>
        <v>0.16759821302959865</v>
      </c>
    </row>
    <row r="3333" spans="13:18">
      <c r="M3333">
        <v>22</v>
      </c>
      <c r="N3333" s="1">
        <v>81</v>
      </c>
      <c r="O3333">
        <f t="shared" ref="O3333:O3396" si="143">$O$2627+50000</f>
        <v>250000</v>
      </c>
      <c r="P3333" t="str">
        <f t="shared" si="142"/>
        <v>2281250000</v>
      </c>
      <c r="Q3333" t="str">
        <f>VLOOKUP(N3333,'Base rates'!$F$2:$H$1126,3,FALSE)</f>
        <v>&gt;80</v>
      </c>
      <c r="R3333" s="24">
        <f t="shared" si="141"/>
        <v>0.16422484531151404</v>
      </c>
    </row>
    <row r="3334" spans="13:18">
      <c r="M3334">
        <v>22</v>
      </c>
      <c r="N3334" s="1">
        <v>82</v>
      </c>
      <c r="O3334">
        <f t="shared" si="143"/>
        <v>250000</v>
      </c>
      <c r="P3334" t="str">
        <f t="shared" si="142"/>
        <v>2282250000</v>
      </c>
      <c r="Q3334" t="str">
        <f>VLOOKUP(N3334,'Base rates'!$F$2:$H$1126,3,FALSE)</f>
        <v>&gt;80</v>
      </c>
      <c r="R3334" s="24">
        <f t="shared" si="141"/>
        <v>0.16422484531151404</v>
      </c>
    </row>
    <row r="3335" spans="13:18">
      <c r="M3335">
        <v>22</v>
      </c>
      <c r="N3335" s="1">
        <v>83</v>
      </c>
      <c r="O3335">
        <f t="shared" si="143"/>
        <v>250000</v>
      </c>
      <c r="P3335" t="str">
        <f t="shared" si="142"/>
        <v>2283250000</v>
      </c>
      <c r="Q3335" t="str">
        <f>VLOOKUP(N3335,'Base rates'!$F$2:$H$1126,3,FALSE)</f>
        <v>&gt;80</v>
      </c>
      <c r="R3335" s="24">
        <f t="shared" si="141"/>
        <v>0.16422484531151404</v>
      </c>
    </row>
    <row r="3336" spans="13:18">
      <c r="M3336">
        <v>22</v>
      </c>
      <c r="N3336" s="1">
        <v>84</v>
      </c>
      <c r="O3336">
        <f t="shared" si="143"/>
        <v>250000</v>
      </c>
      <c r="P3336" t="str">
        <f t="shared" si="142"/>
        <v>2284250000</v>
      </c>
      <c r="Q3336" t="str">
        <f>VLOOKUP(N3336,'Base rates'!$F$2:$H$1126,3,FALSE)</f>
        <v>&gt;80</v>
      </c>
      <c r="R3336" s="24">
        <f t="shared" si="141"/>
        <v>0.16422484531151404</v>
      </c>
    </row>
    <row r="3337" spans="13:18">
      <c r="M3337">
        <v>22</v>
      </c>
      <c r="N3337" s="1">
        <v>85</v>
      </c>
      <c r="O3337">
        <f t="shared" si="143"/>
        <v>250000</v>
      </c>
      <c r="P3337" t="str">
        <f t="shared" si="142"/>
        <v>2285250000</v>
      </c>
      <c r="Q3337" t="str">
        <f>VLOOKUP(N3337,'Base rates'!$F$2:$H$1126,3,FALSE)</f>
        <v>&gt;80</v>
      </c>
      <c r="R3337" s="24">
        <f t="shared" si="141"/>
        <v>0.16422484531151404</v>
      </c>
    </row>
    <row r="3338" spans="13:18">
      <c r="M3338">
        <v>22</v>
      </c>
      <c r="N3338" s="1">
        <v>86</v>
      </c>
      <c r="O3338">
        <f t="shared" si="143"/>
        <v>250000</v>
      </c>
      <c r="P3338" t="str">
        <f t="shared" si="142"/>
        <v>2286250000</v>
      </c>
      <c r="Q3338" t="str">
        <f>VLOOKUP(N3338,'Base rates'!$F$2:$H$1126,3,FALSE)</f>
        <v>&gt;80</v>
      </c>
      <c r="R3338" s="24">
        <f t="shared" si="141"/>
        <v>0.16422484531151404</v>
      </c>
    </row>
    <row r="3339" spans="13:18">
      <c r="M3339">
        <v>22</v>
      </c>
      <c r="N3339" s="1">
        <v>87</v>
      </c>
      <c r="O3339">
        <f t="shared" si="143"/>
        <v>250000</v>
      </c>
      <c r="P3339" t="str">
        <f t="shared" si="142"/>
        <v>2287250000</v>
      </c>
      <c r="Q3339" t="str">
        <f>VLOOKUP(N3339,'Base rates'!$F$2:$H$1126,3,FALSE)</f>
        <v>&gt;80</v>
      </c>
      <c r="R3339" s="24">
        <f t="shared" si="141"/>
        <v>0.16422484531151404</v>
      </c>
    </row>
    <row r="3340" spans="13:18">
      <c r="M3340">
        <v>22</v>
      </c>
      <c r="N3340" s="1">
        <v>88</v>
      </c>
      <c r="O3340">
        <f t="shared" si="143"/>
        <v>250000</v>
      </c>
      <c r="P3340" t="str">
        <f t="shared" si="142"/>
        <v>2288250000</v>
      </c>
      <c r="Q3340" t="str">
        <f>VLOOKUP(N3340,'Base rates'!$F$2:$H$1126,3,FALSE)</f>
        <v>&gt;80</v>
      </c>
      <c r="R3340" s="24">
        <f t="shared" si="141"/>
        <v>0.16422484531151404</v>
      </c>
    </row>
    <row r="3341" spans="13:18">
      <c r="M3341">
        <v>22</v>
      </c>
      <c r="N3341" s="1">
        <v>89</v>
      </c>
      <c r="O3341">
        <f t="shared" si="143"/>
        <v>250000</v>
      </c>
      <c r="P3341" t="str">
        <f t="shared" si="142"/>
        <v>2289250000</v>
      </c>
      <c r="Q3341" t="str">
        <f>VLOOKUP(N3341,'Base rates'!$F$2:$H$1126,3,FALSE)</f>
        <v>&gt;80</v>
      </c>
      <c r="R3341" s="24">
        <f t="shared" si="141"/>
        <v>0.16422484531151404</v>
      </c>
    </row>
    <row r="3342" spans="13:18">
      <c r="M3342">
        <v>22</v>
      </c>
      <c r="N3342" s="1">
        <v>90</v>
      </c>
      <c r="O3342">
        <f t="shared" si="143"/>
        <v>250000</v>
      </c>
      <c r="P3342" t="str">
        <f t="shared" si="142"/>
        <v>2290250000</v>
      </c>
      <c r="Q3342" t="str">
        <f>VLOOKUP(N3342,'Base rates'!$F$2:$H$1126,3,FALSE)</f>
        <v>&gt;80</v>
      </c>
      <c r="R3342" s="24">
        <f t="shared" si="141"/>
        <v>0.16422484531151404</v>
      </c>
    </row>
    <row r="3343" spans="13:18">
      <c r="M3343">
        <v>22</v>
      </c>
      <c r="N3343" s="1">
        <v>91</v>
      </c>
      <c r="O3343">
        <f t="shared" si="143"/>
        <v>250000</v>
      </c>
      <c r="P3343" t="str">
        <f t="shared" si="142"/>
        <v>2291250000</v>
      </c>
      <c r="Q3343" t="str">
        <f>VLOOKUP(N3343,'Base rates'!$F$2:$H$1126,3,FALSE)</f>
        <v>&gt;80</v>
      </c>
      <c r="R3343" s="24">
        <f t="shared" si="141"/>
        <v>0.16422484531151404</v>
      </c>
    </row>
    <row r="3344" spans="13:18">
      <c r="M3344">
        <v>22</v>
      </c>
      <c r="N3344" s="1">
        <v>92</v>
      </c>
      <c r="O3344">
        <f t="shared" si="143"/>
        <v>250000</v>
      </c>
      <c r="P3344" t="str">
        <f t="shared" si="142"/>
        <v>2292250000</v>
      </c>
      <c r="Q3344" t="str">
        <f>VLOOKUP(N3344,'Base rates'!$F$2:$H$1126,3,FALSE)</f>
        <v>&gt;80</v>
      </c>
      <c r="R3344" s="24">
        <f t="shared" si="141"/>
        <v>0.16422484531151404</v>
      </c>
    </row>
    <row r="3345" spans="13:18">
      <c r="M3345">
        <v>22</v>
      </c>
      <c r="N3345" s="1">
        <v>93</v>
      </c>
      <c r="O3345">
        <f t="shared" si="143"/>
        <v>250000</v>
      </c>
      <c r="P3345" t="str">
        <f t="shared" si="142"/>
        <v>2293250000</v>
      </c>
      <c r="Q3345" t="str">
        <f>VLOOKUP(N3345,'Base rates'!$F$2:$H$1126,3,FALSE)</f>
        <v>&gt;80</v>
      </c>
      <c r="R3345" s="24">
        <f t="shared" si="141"/>
        <v>0.16422484531151404</v>
      </c>
    </row>
    <row r="3346" spans="13:18">
      <c r="M3346">
        <v>22</v>
      </c>
      <c r="N3346" s="1">
        <v>94</v>
      </c>
      <c r="O3346">
        <f t="shared" si="143"/>
        <v>250000</v>
      </c>
      <c r="P3346" t="str">
        <f t="shared" si="142"/>
        <v>2294250000</v>
      </c>
      <c r="Q3346" t="str">
        <f>VLOOKUP(N3346,'Base rates'!$F$2:$H$1126,3,FALSE)</f>
        <v>&gt;80</v>
      </c>
      <c r="R3346" s="24">
        <f t="shared" si="141"/>
        <v>0.16422484531151404</v>
      </c>
    </row>
    <row r="3347" spans="13:18">
      <c r="M3347">
        <v>22</v>
      </c>
      <c r="N3347" s="1">
        <v>95</v>
      </c>
      <c r="O3347">
        <f t="shared" si="143"/>
        <v>250000</v>
      </c>
      <c r="P3347" t="str">
        <f t="shared" si="142"/>
        <v>2295250000</v>
      </c>
      <c r="Q3347" t="str">
        <f>VLOOKUP(N3347,'Base rates'!$F$2:$H$1126,3,FALSE)</f>
        <v>&gt;80</v>
      </c>
      <c r="R3347" s="24">
        <f t="shared" si="141"/>
        <v>0.16422484531151404</v>
      </c>
    </row>
    <row r="3348" spans="13:18">
      <c r="M3348">
        <v>22</v>
      </c>
      <c r="N3348" s="1">
        <v>96</v>
      </c>
      <c r="O3348">
        <f t="shared" si="143"/>
        <v>250000</v>
      </c>
      <c r="P3348" t="str">
        <f t="shared" si="142"/>
        <v>2296250000</v>
      </c>
      <c r="Q3348" t="str">
        <f>VLOOKUP(N3348,'Base rates'!$F$2:$H$1126,3,FALSE)</f>
        <v>&gt;80</v>
      </c>
      <c r="R3348" s="24">
        <f t="shared" si="141"/>
        <v>0.16422484531151404</v>
      </c>
    </row>
    <row r="3349" spans="13:18">
      <c r="M3349">
        <v>22</v>
      </c>
      <c r="N3349" s="1">
        <v>97</v>
      </c>
      <c r="O3349">
        <f t="shared" si="143"/>
        <v>250000</v>
      </c>
      <c r="P3349" t="str">
        <f t="shared" si="142"/>
        <v>2297250000</v>
      </c>
      <c r="Q3349" t="str">
        <f>VLOOKUP(N3349,'Base rates'!$F$2:$H$1126,3,FALSE)</f>
        <v>&gt;80</v>
      </c>
      <c r="R3349" s="24">
        <f t="shared" si="141"/>
        <v>0.16422484531151404</v>
      </c>
    </row>
    <row r="3350" spans="13:18">
      <c r="M3350">
        <v>22</v>
      </c>
      <c r="N3350" s="1">
        <v>98</v>
      </c>
      <c r="O3350">
        <f t="shared" si="143"/>
        <v>250000</v>
      </c>
      <c r="P3350" t="str">
        <f t="shared" si="142"/>
        <v>2298250000</v>
      </c>
      <c r="Q3350" t="str">
        <f>VLOOKUP(N3350,'Base rates'!$F$2:$H$1126,3,FALSE)</f>
        <v>&gt;80</v>
      </c>
      <c r="R3350" s="24">
        <f t="shared" si="141"/>
        <v>0.16422484531151404</v>
      </c>
    </row>
    <row r="3351" spans="13:18">
      <c r="M3351">
        <v>22</v>
      </c>
      <c r="N3351" s="1">
        <v>99</v>
      </c>
      <c r="O3351">
        <f t="shared" si="143"/>
        <v>250000</v>
      </c>
      <c r="P3351" t="str">
        <f t="shared" si="142"/>
        <v>2299250000</v>
      </c>
      <c r="Q3351" t="str">
        <f>VLOOKUP(N3351,'Base rates'!$F$2:$H$1126,3,FALSE)</f>
        <v>&gt;80</v>
      </c>
      <c r="R3351" s="24">
        <f t="shared" si="141"/>
        <v>0.16422484531151404</v>
      </c>
    </row>
    <row r="3352" spans="13:18">
      <c r="M3352">
        <v>22</v>
      </c>
      <c r="N3352" s="1">
        <v>100</v>
      </c>
      <c r="O3352">
        <f t="shared" si="143"/>
        <v>250000</v>
      </c>
      <c r="P3352" t="str">
        <f t="shared" si="142"/>
        <v>22100250000</v>
      </c>
      <c r="Q3352" t="str">
        <f>VLOOKUP(N3352,'Base rates'!$F$2:$H$1126,3,FALSE)</f>
        <v>&gt;80</v>
      </c>
      <c r="R3352" s="24">
        <f t="shared" si="141"/>
        <v>0.16422484531151404</v>
      </c>
    </row>
    <row r="3353" spans="13:18">
      <c r="M3353">
        <v>22</v>
      </c>
      <c r="N3353" s="1">
        <v>101</v>
      </c>
      <c r="O3353">
        <f t="shared" si="143"/>
        <v>250000</v>
      </c>
      <c r="P3353" t="str">
        <f t="shared" si="142"/>
        <v>22101250000</v>
      </c>
      <c r="Q3353" t="str">
        <f>VLOOKUP(N3353,'Base rates'!$F$2:$H$1126,3,FALSE)</f>
        <v>&gt;80</v>
      </c>
      <c r="R3353" s="24">
        <f t="shared" si="141"/>
        <v>0.16422484531151404</v>
      </c>
    </row>
    <row r="3354" spans="13:18">
      <c r="M3354">
        <v>22</v>
      </c>
      <c r="N3354" s="1">
        <v>102</v>
      </c>
      <c r="O3354">
        <f t="shared" si="143"/>
        <v>250000</v>
      </c>
      <c r="P3354" t="str">
        <f t="shared" si="142"/>
        <v>22102250000</v>
      </c>
      <c r="Q3354" t="str">
        <f>VLOOKUP(N3354,'Base rates'!$F$2:$H$1126,3,FALSE)</f>
        <v>&gt;80</v>
      </c>
      <c r="R3354" s="24">
        <f t="shared" si="141"/>
        <v>0.16422484531151404</v>
      </c>
    </row>
    <row r="3355" spans="13:18">
      <c r="M3355">
        <v>22</v>
      </c>
      <c r="N3355" s="1">
        <v>103</v>
      </c>
      <c r="O3355">
        <f t="shared" si="143"/>
        <v>250000</v>
      </c>
      <c r="P3355" t="str">
        <f t="shared" si="142"/>
        <v>22103250000</v>
      </c>
      <c r="Q3355" t="str">
        <f>VLOOKUP(N3355,'Base rates'!$F$2:$H$1126,3,FALSE)</f>
        <v>&gt;80</v>
      </c>
      <c r="R3355" s="24">
        <f t="shared" si="141"/>
        <v>0.16422484531151404</v>
      </c>
    </row>
    <row r="3356" spans="13:18">
      <c r="M3356">
        <v>22</v>
      </c>
      <c r="N3356" s="1">
        <v>104</v>
      </c>
      <c r="O3356">
        <f t="shared" si="143"/>
        <v>250000</v>
      </c>
      <c r="P3356" t="str">
        <f t="shared" si="142"/>
        <v>22104250000</v>
      </c>
      <c r="Q3356" t="str">
        <f>VLOOKUP(N3356,'Base rates'!$F$2:$H$1126,3,FALSE)</f>
        <v>&gt;80</v>
      </c>
      <c r="R3356" s="24">
        <f t="shared" si="141"/>
        <v>0.16422484531151404</v>
      </c>
    </row>
    <row r="3357" spans="13:18">
      <c r="M3357">
        <v>22</v>
      </c>
      <c r="N3357" s="1">
        <v>105</v>
      </c>
      <c r="O3357">
        <f t="shared" si="143"/>
        <v>250000</v>
      </c>
      <c r="P3357" t="str">
        <f t="shared" si="142"/>
        <v>22105250000</v>
      </c>
      <c r="Q3357" t="str">
        <f>VLOOKUP(N3357,'Base rates'!$F$2:$H$1126,3,FALSE)</f>
        <v>&gt;80</v>
      </c>
      <c r="R3357" s="24">
        <f t="shared" si="141"/>
        <v>0.16422484531151404</v>
      </c>
    </row>
    <row r="3358" spans="13:18">
      <c r="M3358">
        <v>22</v>
      </c>
      <c r="N3358" s="1">
        <v>106</v>
      </c>
      <c r="O3358">
        <f t="shared" si="143"/>
        <v>250000</v>
      </c>
      <c r="P3358" t="str">
        <f t="shared" si="142"/>
        <v>22106250000</v>
      </c>
      <c r="Q3358" t="str">
        <f>VLOOKUP(N3358,'Base rates'!$F$2:$H$1126,3,FALSE)</f>
        <v>&gt;80</v>
      </c>
      <c r="R3358" s="24">
        <f t="shared" si="141"/>
        <v>0.16422484531151404</v>
      </c>
    </row>
    <row r="3359" spans="13:18">
      <c r="M3359">
        <v>22</v>
      </c>
      <c r="N3359" s="1">
        <v>107</v>
      </c>
      <c r="O3359">
        <f t="shared" si="143"/>
        <v>250000</v>
      </c>
      <c r="P3359" t="str">
        <f t="shared" si="142"/>
        <v>22107250000</v>
      </c>
      <c r="Q3359" t="str">
        <f>VLOOKUP(N3359,'Base rates'!$F$2:$H$1126,3,FALSE)</f>
        <v>&gt;80</v>
      </c>
      <c r="R3359" s="24">
        <f t="shared" si="141"/>
        <v>0.16422484531151404</v>
      </c>
    </row>
    <row r="3360" spans="13:18">
      <c r="M3360">
        <v>22</v>
      </c>
      <c r="N3360" s="1">
        <v>108</v>
      </c>
      <c r="O3360">
        <f t="shared" si="143"/>
        <v>250000</v>
      </c>
      <c r="P3360" t="str">
        <f t="shared" si="142"/>
        <v>22108250000</v>
      </c>
      <c r="Q3360" t="str">
        <f>VLOOKUP(N3360,'Base rates'!$F$2:$H$1126,3,FALSE)</f>
        <v>&gt;80</v>
      </c>
      <c r="R3360" s="24">
        <f t="shared" si="141"/>
        <v>0.16422484531151404</v>
      </c>
    </row>
    <row r="3361" spans="13:18">
      <c r="M3361">
        <v>22</v>
      </c>
      <c r="N3361" s="1">
        <v>109</v>
      </c>
      <c r="O3361">
        <f t="shared" si="143"/>
        <v>250000</v>
      </c>
      <c r="P3361" t="str">
        <f t="shared" si="142"/>
        <v>22109250000</v>
      </c>
      <c r="Q3361" t="str">
        <f>VLOOKUP(N3361,'Base rates'!$F$2:$H$1126,3,FALSE)</f>
        <v>&gt;80</v>
      </c>
      <c r="R3361" s="24">
        <f t="shared" si="141"/>
        <v>0.16422484531151404</v>
      </c>
    </row>
    <row r="3362" spans="13:18">
      <c r="M3362">
        <v>22</v>
      </c>
      <c r="N3362" s="1">
        <v>110</v>
      </c>
      <c r="O3362">
        <f t="shared" si="143"/>
        <v>250000</v>
      </c>
      <c r="P3362" t="str">
        <f t="shared" si="142"/>
        <v>22110250000</v>
      </c>
      <c r="Q3362" t="str">
        <f>VLOOKUP(N3362,'Base rates'!$F$2:$H$1126,3,FALSE)</f>
        <v>&gt;80</v>
      </c>
      <c r="R3362" s="24">
        <f t="shared" si="141"/>
        <v>0.16422484531151404</v>
      </c>
    </row>
    <row r="3363" spans="13:18">
      <c r="M3363">
        <v>22</v>
      </c>
      <c r="N3363" s="1">
        <v>111</v>
      </c>
      <c r="O3363">
        <f t="shared" si="143"/>
        <v>250000</v>
      </c>
      <c r="P3363" t="str">
        <f t="shared" si="142"/>
        <v>22111250000</v>
      </c>
      <c r="Q3363" t="str">
        <f>VLOOKUP(N3363,'Base rates'!$F$2:$H$1126,3,FALSE)</f>
        <v>&gt;80</v>
      </c>
      <c r="R3363" s="24">
        <f t="shared" si="141"/>
        <v>0.16422484531151404</v>
      </c>
    </row>
    <row r="3364" spans="13:18">
      <c r="M3364">
        <v>22</v>
      </c>
      <c r="N3364" s="1">
        <v>112</v>
      </c>
      <c r="O3364">
        <f t="shared" si="143"/>
        <v>250000</v>
      </c>
      <c r="P3364" t="str">
        <f t="shared" si="142"/>
        <v>22112250000</v>
      </c>
      <c r="Q3364" t="str">
        <f>VLOOKUP(N3364,'Base rates'!$F$2:$H$1126,3,FALSE)</f>
        <v>&gt;80</v>
      </c>
      <c r="R3364" s="24">
        <f t="shared" si="141"/>
        <v>0.16422484531151404</v>
      </c>
    </row>
    <row r="3365" spans="13:18">
      <c r="M3365">
        <v>22</v>
      </c>
      <c r="N3365" s="1">
        <v>113</v>
      </c>
      <c r="O3365">
        <f t="shared" si="143"/>
        <v>250000</v>
      </c>
      <c r="P3365" t="str">
        <f t="shared" si="142"/>
        <v>22113250000</v>
      </c>
      <c r="Q3365" t="str">
        <f>VLOOKUP(N3365,'Base rates'!$F$2:$H$1126,3,FALSE)</f>
        <v>&gt;80</v>
      </c>
      <c r="R3365" s="24">
        <f t="shared" si="141"/>
        <v>0.16422484531151404</v>
      </c>
    </row>
    <row r="3366" spans="13:18">
      <c r="M3366">
        <v>22</v>
      </c>
      <c r="N3366" s="1">
        <v>114</v>
      </c>
      <c r="O3366">
        <f t="shared" si="143"/>
        <v>250000</v>
      </c>
      <c r="P3366" t="str">
        <f t="shared" si="142"/>
        <v>22114250000</v>
      </c>
      <c r="Q3366" t="str">
        <f>VLOOKUP(N3366,'Base rates'!$F$2:$H$1126,3,FALSE)</f>
        <v>&gt;80</v>
      </c>
      <c r="R3366" s="24">
        <f t="shared" si="141"/>
        <v>0.16422484531151404</v>
      </c>
    </row>
    <row r="3367" spans="13:18">
      <c r="M3367">
        <v>22</v>
      </c>
      <c r="N3367" s="1">
        <v>115</v>
      </c>
      <c r="O3367">
        <f t="shared" si="143"/>
        <v>250000</v>
      </c>
      <c r="P3367" t="str">
        <f t="shared" si="142"/>
        <v>22115250000</v>
      </c>
      <c r="Q3367" t="str">
        <f>VLOOKUP(N3367,'Base rates'!$F$2:$H$1126,3,FALSE)</f>
        <v>&gt;80</v>
      </c>
      <c r="R3367" s="24">
        <f t="shared" si="141"/>
        <v>0.16422484531151404</v>
      </c>
    </row>
    <row r="3368" spans="13:18">
      <c r="M3368">
        <v>22</v>
      </c>
      <c r="N3368" s="1">
        <v>116</v>
      </c>
      <c r="O3368">
        <f t="shared" si="143"/>
        <v>250000</v>
      </c>
      <c r="P3368" t="str">
        <f t="shared" si="142"/>
        <v>22116250000</v>
      </c>
      <c r="Q3368" t="str">
        <f>VLOOKUP(N3368,'Base rates'!$F$2:$H$1126,3,FALSE)</f>
        <v>&gt;80</v>
      </c>
      <c r="R3368" s="24">
        <f t="shared" si="141"/>
        <v>0.16422484531151404</v>
      </c>
    </row>
    <row r="3369" spans="13:18">
      <c r="M3369">
        <v>22</v>
      </c>
      <c r="N3369" s="1">
        <v>117</v>
      </c>
      <c r="O3369">
        <f t="shared" si="143"/>
        <v>250000</v>
      </c>
      <c r="P3369" t="str">
        <f t="shared" si="142"/>
        <v>22117250000</v>
      </c>
      <c r="Q3369" t="str">
        <f>VLOOKUP(N3369,'Base rates'!$F$2:$H$1126,3,FALSE)</f>
        <v>&gt;80</v>
      </c>
      <c r="R3369" s="24">
        <f t="shared" si="141"/>
        <v>0.16422484531151404</v>
      </c>
    </row>
    <row r="3370" spans="13:18">
      <c r="M3370">
        <v>22</v>
      </c>
      <c r="N3370" s="1">
        <v>118</v>
      </c>
      <c r="O3370">
        <f t="shared" si="143"/>
        <v>250000</v>
      </c>
      <c r="P3370" t="str">
        <f t="shared" si="142"/>
        <v>22118250000</v>
      </c>
      <c r="Q3370" t="str">
        <f>VLOOKUP(N3370,'Base rates'!$F$2:$H$1126,3,FALSE)</f>
        <v>&gt;80</v>
      </c>
      <c r="R3370" s="24">
        <f t="shared" si="141"/>
        <v>0.16422484531151404</v>
      </c>
    </row>
    <row r="3371" spans="13:18">
      <c r="M3371">
        <v>22</v>
      </c>
      <c r="N3371" s="1">
        <v>119</v>
      </c>
      <c r="O3371">
        <f t="shared" si="143"/>
        <v>250000</v>
      </c>
      <c r="P3371" t="str">
        <f t="shared" si="142"/>
        <v>22119250000</v>
      </c>
      <c r="Q3371" t="str">
        <f>VLOOKUP(N3371,'Base rates'!$F$2:$H$1126,3,FALSE)</f>
        <v>&gt;80</v>
      </c>
      <c r="R3371" s="24">
        <f t="shared" si="141"/>
        <v>0.16422484531151404</v>
      </c>
    </row>
    <row r="3372" spans="13:18">
      <c r="M3372">
        <v>22</v>
      </c>
      <c r="N3372" s="1">
        <v>120</v>
      </c>
      <c r="O3372">
        <f t="shared" si="143"/>
        <v>250000</v>
      </c>
      <c r="P3372" t="str">
        <f t="shared" si="142"/>
        <v>22120250000</v>
      </c>
      <c r="Q3372" t="str">
        <f>VLOOKUP(N3372,'Base rates'!$F$2:$H$1126,3,FALSE)</f>
        <v>&gt;80</v>
      </c>
      <c r="R3372" s="24">
        <f t="shared" si="141"/>
        <v>0.16422484531151404</v>
      </c>
    </row>
    <row r="3373" spans="13:18">
      <c r="M3373">
        <v>22</v>
      </c>
      <c r="N3373" s="1">
        <v>121</v>
      </c>
      <c r="O3373">
        <f t="shared" si="143"/>
        <v>250000</v>
      </c>
      <c r="P3373" t="str">
        <f t="shared" si="142"/>
        <v>22121250000</v>
      </c>
      <c r="Q3373" t="str">
        <f>VLOOKUP(N3373,'Base rates'!$F$2:$H$1126,3,FALSE)</f>
        <v>&gt;80</v>
      </c>
      <c r="R3373" s="24">
        <f t="shared" si="141"/>
        <v>0.16422484531151404</v>
      </c>
    </row>
    <row r="3374" spans="13:18">
      <c r="M3374">
        <v>22</v>
      </c>
      <c r="N3374" s="1">
        <v>122</v>
      </c>
      <c r="O3374">
        <f t="shared" si="143"/>
        <v>250000</v>
      </c>
      <c r="P3374" t="str">
        <f t="shared" si="142"/>
        <v>22122250000</v>
      </c>
      <c r="Q3374" t="str">
        <f>VLOOKUP(N3374,'Base rates'!$F$2:$H$1126,3,FALSE)</f>
        <v>&gt;80</v>
      </c>
      <c r="R3374" s="24">
        <f t="shared" si="141"/>
        <v>0.16422484531151404</v>
      </c>
    </row>
    <row r="3375" spans="13:18">
      <c r="M3375">
        <v>22</v>
      </c>
      <c r="N3375" s="1">
        <v>123</v>
      </c>
      <c r="O3375">
        <f t="shared" si="143"/>
        <v>250000</v>
      </c>
      <c r="P3375" t="str">
        <f t="shared" si="142"/>
        <v>22123250000</v>
      </c>
      <c r="Q3375" t="str">
        <f>VLOOKUP(N3375,'Base rates'!$F$2:$H$1126,3,FALSE)</f>
        <v>&gt;80</v>
      </c>
      <c r="R3375" s="24">
        <f t="shared" si="141"/>
        <v>0.16422484531151404</v>
      </c>
    </row>
    <row r="3376" spans="13:18">
      <c r="M3376">
        <v>22</v>
      </c>
      <c r="N3376" s="1">
        <v>124</v>
      </c>
      <c r="O3376">
        <f t="shared" si="143"/>
        <v>250000</v>
      </c>
      <c r="P3376" t="str">
        <f t="shared" si="142"/>
        <v>22124250000</v>
      </c>
      <c r="Q3376" t="str">
        <f>VLOOKUP(N3376,'Base rates'!$F$2:$H$1126,3,FALSE)</f>
        <v>&gt;80</v>
      </c>
      <c r="R3376" s="24">
        <f t="shared" si="141"/>
        <v>0.16422484531151404</v>
      </c>
    </row>
    <row r="3377" spans="13:18">
      <c r="M3377">
        <v>22</v>
      </c>
      <c r="N3377" s="1">
        <v>125</v>
      </c>
      <c r="O3377">
        <f t="shared" si="143"/>
        <v>250000</v>
      </c>
      <c r="P3377" t="str">
        <f t="shared" si="142"/>
        <v>22125250000</v>
      </c>
      <c r="Q3377" t="str">
        <f>VLOOKUP(N3377,'Base rates'!$F$2:$H$1126,3,FALSE)</f>
        <v>&gt;80</v>
      </c>
      <c r="R3377" s="24">
        <f t="shared" si="141"/>
        <v>0.16422484531151404</v>
      </c>
    </row>
    <row r="3378" spans="13:18">
      <c r="M3378">
        <v>23</v>
      </c>
      <c r="N3378" s="1">
        <v>1</v>
      </c>
      <c r="O3378">
        <f t="shared" si="143"/>
        <v>250000</v>
      </c>
      <c r="P3378" t="str">
        <f t="shared" si="142"/>
        <v>231250000</v>
      </c>
      <c r="Q3378" t="str">
        <f>VLOOKUP(N3378,'Base rates'!$F$2:$H$1126,3,FALSE)</f>
        <v>6-25</v>
      </c>
      <c r="R3378" s="24">
        <f t="shared" si="141"/>
        <v>0.50060240003290457</v>
      </c>
    </row>
    <row r="3379" spans="13:18">
      <c r="M3379">
        <v>23</v>
      </c>
      <c r="N3379" s="1">
        <v>2</v>
      </c>
      <c r="O3379">
        <f t="shared" si="143"/>
        <v>250000</v>
      </c>
      <c r="P3379" t="str">
        <f t="shared" si="142"/>
        <v>232250000</v>
      </c>
      <c r="Q3379" t="str">
        <f>VLOOKUP(N3379,'Base rates'!$F$2:$H$1126,3,FALSE)</f>
        <v>6-25</v>
      </c>
      <c r="R3379" s="24">
        <f t="shared" si="141"/>
        <v>0.50060240003290457</v>
      </c>
    </row>
    <row r="3380" spans="13:18">
      <c r="M3380">
        <v>23</v>
      </c>
      <c r="N3380" s="1">
        <v>3</v>
      </c>
      <c r="O3380">
        <f t="shared" si="143"/>
        <v>250000</v>
      </c>
      <c r="P3380" t="str">
        <f t="shared" si="142"/>
        <v>233250000</v>
      </c>
      <c r="Q3380" t="str">
        <f>VLOOKUP(N3380,'Base rates'!$F$2:$H$1126,3,FALSE)</f>
        <v>6-25</v>
      </c>
      <c r="R3380" s="24">
        <f t="shared" si="141"/>
        <v>0.50060240003290457</v>
      </c>
    </row>
    <row r="3381" spans="13:18">
      <c r="M3381">
        <v>23</v>
      </c>
      <c r="N3381" s="1">
        <v>4</v>
      </c>
      <c r="O3381">
        <f t="shared" si="143"/>
        <v>250000</v>
      </c>
      <c r="P3381" t="str">
        <f t="shared" si="142"/>
        <v>234250000</v>
      </c>
      <c r="Q3381" t="str">
        <f>VLOOKUP(N3381,'Base rates'!$F$2:$H$1126,3,FALSE)</f>
        <v>6-25</v>
      </c>
      <c r="R3381" s="24">
        <f t="shared" si="141"/>
        <v>0.50060240003290457</v>
      </c>
    </row>
    <row r="3382" spans="13:18">
      <c r="M3382">
        <v>23</v>
      </c>
      <c r="N3382" s="1">
        <v>5</v>
      </c>
      <c r="O3382">
        <f t="shared" si="143"/>
        <v>250000</v>
      </c>
      <c r="P3382" t="str">
        <f t="shared" si="142"/>
        <v>235250000</v>
      </c>
      <c r="Q3382" t="str">
        <f>VLOOKUP(N3382,'Base rates'!$F$2:$H$1126,3,FALSE)</f>
        <v>6-25</v>
      </c>
      <c r="R3382" s="24">
        <f t="shared" si="141"/>
        <v>0.50060240003290457</v>
      </c>
    </row>
    <row r="3383" spans="13:18">
      <c r="M3383">
        <v>23</v>
      </c>
      <c r="N3383" s="1">
        <v>6</v>
      </c>
      <c r="O3383">
        <f t="shared" si="143"/>
        <v>250000</v>
      </c>
      <c r="P3383" t="str">
        <f t="shared" si="142"/>
        <v>236250000</v>
      </c>
      <c r="Q3383" t="str">
        <f>VLOOKUP(N3383,'Base rates'!$F$2:$H$1126,3,FALSE)</f>
        <v>6-25</v>
      </c>
      <c r="R3383" s="24">
        <f t="shared" si="141"/>
        <v>0.50060240003290457</v>
      </c>
    </row>
    <row r="3384" spans="13:18">
      <c r="M3384">
        <v>23</v>
      </c>
      <c r="N3384" s="1">
        <v>7</v>
      </c>
      <c r="O3384">
        <f t="shared" si="143"/>
        <v>250000</v>
      </c>
      <c r="P3384" t="str">
        <f t="shared" si="142"/>
        <v>237250000</v>
      </c>
      <c r="Q3384" t="str">
        <f>VLOOKUP(N3384,'Base rates'!$F$2:$H$1126,3,FALSE)</f>
        <v>6-25</v>
      </c>
      <c r="R3384" s="24">
        <f t="shared" si="141"/>
        <v>0.50060240003290457</v>
      </c>
    </row>
    <row r="3385" spans="13:18">
      <c r="M3385">
        <v>23</v>
      </c>
      <c r="N3385" s="1">
        <v>8</v>
      </c>
      <c r="O3385">
        <f t="shared" si="143"/>
        <v>250000</v>
      </c>
      <c r="P3385" t="str">
        <f t="shared" si="142"/>
        <v>238250000</v>
      </c>
      <c r="Q3385" t="str">
        <f>VLOOKUP(N3385,'Base rates'!$F$2:$H$1126,3,FALSE)</f>
        <v>6-25</v>
      </c>
      <c r="R3385" s="24">
        <f t="shared" si="141"/>
        <v>0.50060240003290457</v>
      </c>
    </row>
    <row r="3386" spans="13:18">
      <c r="M3386">
        <v>23</v>
      </c>
      <c r="N3386" s="1">
        <v>9</v>
      </c>
      <c r="O3386">
        <f t="shared" si="143"/>
        <v>250000</v>
      </c>
      <c r="P3386" t="str">
        <f t="shared" si="142"/>
        <v>239250000</v>
      </c>
      <c r="Q3386" t="str">
        <f>VLOOKUP(N3386,'Base rates'!$F$2:$H$1126,3,FALSE)</f>
        <v>6-25</v>
      </c>
      <c r="R3386" s="24">
        <f t="shared" si="141"/>
        <v>0.50060240003290457</v>
      </c>
    </row>
    <row r="3387" spans="13:18">
      <c r="M3387">
        <v>23</v>
      </c>
      <c r="N3387" s="1">
        <v>10</v>
      </c>
      <c r="O3387">
        <f t="shared" si="143"/>
        <v>250000</v>
      </c>
      <c r="P3387" t="str">
        <f t="shared" si="142"/>
        <v>2310250000</v>
      </c>
      <c r="Q3387" t="str">
        <f>VLOOKUP(N3387,'Base rates'!$F$2:$H$1126,3,FALSE)</f>
        <v>6-25</v>
      </c>
      <c r="R3387" s="24">
        <f t="shared" si="141"/>
        <v>0.50060240003290457</v>
      </c>
    </row>
    <row r="3388" spans="13:18">
      <c r="M3388">
        <v>23</v>
      </c>
      <c r="N3388" s="1">
        <v>11</v>
      </c>
      <c r="O3388">
        <f t="shared" si="143"/>
        <v>250000</v>
      </c>
      <c r="P3388" t="str">
        <f t="shared" si="142"/>
        <v>2311250000</v>
      </c>
      <c r="Q3388" t="str">
        <f>VLOOKUP(N3388,'Base rates'!$F$2:$H$1126,3,FALSE)</f>
        <v>6-25</v>
      </c>
      <c r="R3388" s="24">
        <f t="shared" si="141"/>
        <v>0.50060240003290457</v>
      </c>
    </row>
    <row r="3389" spans="13:18">
      <c r="M3389">
        <v>23</v>
      </c>
      <c r="N3389" s="1">
        <v>12</v>
      </c>
      <c r="O3389">
        <f t="shared" si="143"/>
        <v>250000</v>
      </c>
      <c r="P3389" t="str">
        <f t="shared" si="142"/>
        <v>2312250000</v>
      </c>
      <c r="Q3389" t="str">
        <f>VLOOKUP(N3389,'Base rates'!$F$2:$H$1126,3,FALSE)</f>
        <v>6-25</v>
      </c>
      <c r="R3389" s="24">
        <f t="shared" si="141"/>
        <v>0.50060240003290457</v>
      </c>
    </row>
    <row r="3390" spans="13:18">
      <c r="M3390">
        <v>23</v>
      </c>
      <c r="N3390" s="1">
        <v>13</v>
      </c>
      <c r="O3390">
        <f t="shared" si="143"/>
        <v>250000</v>
      </c>
      <c r="P3390" t="str">
        <f t="shared" si="142"/>
        <v>2313250000</v>
      </c>
      <c r="Q3390" t="str">
        <f>VLOOKUP(N3390,'Base rates'!$F$2:$H$1126,3,FALSE)</f>
        <v>6-25</v>
      </c>
      <c r="R3390" s="24">
        <f t="shared" si="141"/>
        <v>0.50060240003290457</v>
      </c>
    </row>
    <row r="3391" spans="13:18">
      <c r="M3391">
        <v>23</v>
      </c>
      <c r="N3391" s="1">
        <v>14</v>
      </c>
      <c r="O3391">
        <f t="shared" si="143"/>
        <v>250000</v>
      </c>
      <c r="P3391" t="str">
        <f t="shared" si="142"/>
        <v>2314250000</v>
      </c>
      <c r="Q3391" t="str">
        <f>VLOOKUP(N3391,'Base rates'!$F$2:$H$1126,3,FALSE)</f>
        <v>6-25</v>
      </c>
      <c r="R3391" s="24">
        <f t="shared" si="141"/>
        <v>0.50060240003290457</v>
      </c>
    </row>
    <row r="3392" spans="13:18">
      <c r="M3392">
        <v>23</v>
      </c>
      <c r="N3392" s="1">
        <v>15</v>
      </c>
      <c r="O3392">
        <f t="shared" si="143"/>
        <v>250000</v>
      </c>
      <c r="P3392" t="str">
        <f t="shared" si="142"/>
        <v>2315250000</v>
      </c>
      <c r="Q3392" t="str">
        <f>VLOOKUP(N3392,'Base rates'!$F$2:$H$1126,3,FALSE)</f>
        <v>6-25</v>
      </c>
      <c r="R3392" s="24">
        <f t="shared" si="141"/>
        <v>0.50060240003290457</v>
      </c>
    </row>
    <row r="3393" spans="13:18">
      <c r="M3393">
        <v>23</v>
      </c>
      <c r="N3393" s="1">
        <v>16</v>
      </c>
      <c r="O3393">
        <f t="shared" si="143"/>
        <v>250000</v>
      </c>
      <c r="P3393" t="str">
        <f t="shared" si="142"/>
        <v>2316250000</v>
      </c>
      <c r="Q3393" t="str">
        <f>VLOOKUP(N3393,'Base rates'!$F$2:$H$1126,3,FALSE)</f>
        <v>6-25</v>
      </c>
      <c r="R3393" s="24">
        <f t="shared" si="141"/>
        <v>0.50060240003290457</v>
      </c>
    </row>
    <row r="3394" spans="13:18">
      <c r="M3394">
        <v>23</v>
      </c>
      <c r="N3394" s="1">
        <v>17</v>
      </c>
      <c r="O3394">
        <f t="shared" si="143"/>
        <v>250000</v>
      </c>
      <c r="P3394" t="str">
        <f t="shared" si="142"/>
        <v>2317250000</v>
      </c>
      <c r="Q3394" t="str">
        <f>VLOOKUP(N3394,'Base rates'!$F$2:$H$1126,3,FALSE)</f>
        <v>6-25</v>
      </c>
      <c r="R3394" s="24">
        <f t="shared" si="141"/>
        <v>0.50060240003290457</v>
      </c>
    </row>
    <row r="3395" spans="13:18">
      <c r="M3395">
        <v>23</v>
      </c>
      <c r="N3395" s="1">
        <v>18</v>
      </c>
      <c r="O3395">
        <f t="shared" si="143"/>
        <v>250000</v>
      </c>
      <c r="P3395" t="str">
        <f t="shared" si="142"/>
        <v>2318250000</v>
      </c>
      <c r="Q3395" t="str">
        <f>VLOOKUP(N3395,'Base rates'!$F$2:$H$1126,3,FALSE)</f>
        <v>6-25</v>
      </c>
      <c r="R3395" s="24">
        <f t="shared" ref="R3395:R3458" si="144">VLOOKUP(M3395&amp;O3395&amp;Q3395,$W$2:$X$694,2,FALSE)</f>
        <v>0.50060240003290457</v>
      </c>
    </row>
    <row r="3396" spans="13:18">
      <c r="M3396">
        <v>23</v>
      </c>
      <c r="N3396" s="1">
        <v>19</v>
      </c>
      <c r="O3396">
        <f t="shared" si="143"/>
        <v>250000</v>
      </c>
      <c r="P3396" t="str">
        <f t="shared" ref="P3396:P3459" si="145">M3396&amp;N3396&amp;O3396</f>
        <v>2319250000</v>
      </c>
      <c r="Q3396" t="str">
        <f>VLOOKUP(N3396,'Base rates'!$F$2:$H$1126,3,FALSE)</f>
        <v>6-25</v>
      </c>
      <c r="R3396" s="24">
        <f t="shared" si="144"/>
        <v>0.50060240003290457</v>
      </c>
    </row>
    <row r="3397" spans="13:18">
      <c r="M3397">
        <v>23</v>
      </c>
      <c r="N3397" s="1">
        <v>20</v>
      </c>
      <c r="O3397">
        <f t="shared" ref="O3397:O3460" si="146">$O$2627+50000</f>
        <v>250000</v>
      </c>
      <c r="P3397" t="str">
        <f t="shared" si="145"/>
        <v>2320250000</v>
      </c>
      <c r="Q3397" t="str">
        <f>VLOOKUP(N3397,'Base rates'!$F$2:$H$1126,3,FALSE)</f>
        <v>6-25</v>
      </c>
      <c r="R3397" s="24">
        <f t="shared" si="144"/>
        <v>0.50060240003290457</v>
      </c>
    </row>
    <row r="3398" spans="13:18">
      <c r="M3398">
        <v>23</v>
      </c>
      <c r="N3398" s="1">
        <v>21</v>
      </c>
      <c r="O3398">
        <f t="shared" si="146"/>
        <v>250000</v>
      </c>
      <c r="P3398" t="str">
        <f t="shared" si="145"/>
        <v>2321250000</v>
      </c>
      <c r="Q3398" t="str">
        <f>VLOOKUP(N3398,'Base rates'!$F$2:$H$1126,3,FALSE)</f>
        <v>6-25</v>
      </c>
      <c r="R3398" s="24">
        <f t="shared" si="144"/>
        <v>0.50060240003290457</v>
      </c>
    </row>
    <row r="3399" spans="13:18">
      <c r="M3399">
        <v>23</v>
      </c>
      <c r="N3399" s="1">
        <v>22</v>
      </c>
      <c r="O3399">
        <f t="shared" si="146"/>
        <v>250000</v>
      </c>
      <c r="P3399" t="str">
        <f t="shared" si="145"/>
        <v>2322250000</v>
      </c>
      <c r="Q3399" t="str">
        <f>VLOOKUP(N3399,'Base rates'!$F$2:$H$1126,3,FALSE)</f>
        <v>6-25</v>
      </c>
      <c r="R3399" s="24">
        <f t="shared" si="144"/>
        <v>0.50060240003290457</v>
      </c>
    </row>
    <row r="3400" spans="13:18">
      <c r="M3400">
        <v>23</v>
      </c>
      <c r="N3400" s="1">
        <v>23</v>
      </c>
      <c r="O3400">
        <f t="shared" si="146"/>
        <v>250000</v>
      </c>
      <c r="P3400" t="str">
        <f t="shared" si="145"/>
        <v>2323250000</v>
      </c>
      <c r="Q3400" t="str">
        <f>VLOOKUP(N3400,'Base rates'!$F$2:$H$1126,3,FALSE)</f>
        <v>6-25</v>
      </c>
      <c r="R3400" s="24">
        <f t="shared" si="144"/>
        <v>0.50060240003290457</v>
      </c>
    </row>
    <row r="3401" spans="13:18">
      <c r="M3401">
        <v>23</v>
      </c>
      <c r="N3401" s="1">
        <v>24</v>
      </c>
      <c r="O3401">
        <f t="shared" si="146"/>
        <v>250000</v>
      </c>
      <c r="P3401" t="str">
        <f t="shared" si="145"/>
        <v>2324250000</v>
      </c>
      <c r="Q3401" t="str">
        <f>VLOOKUP(N3401,'Base rates'!$F$2:$H$1126,3,FALSE)</f>
        <v>6-25</v>
      </c>
      <c r="R3401" s="24">
        <f t="shared" si="144"/>
        <v>0.50060240003290457</v>
      </c>
    </row>
    <row r="3402" spans="13:18">
      <c r="M3402">
        <v>23</v>
      </c>
      <c r="N3402" s="1">
        <v>25</v>
      </c>
      <c r="O3402">
        <f t="shared" si="146"/>
        <v>250000</v>
      </c>
      <c r="P3402" t="str">
        <f t="shared" si="145"/>
        <v>2325250000</v>
      </c>
      <c r="Q3402" t="str">
        <f>VLOOKUP(N3402,'Base rates'!$F$2:$H$1126,3,FALSE)</f>
        <v>6-25</v>
      </c>
      <c r="R3402" s="24">
        <f t="shared" si="144"/>
        <v>0.50060240003290457</v>
      </c>
    </row>
    <row r="3403" spans="13:18">
      <c r="M3403">
        <v>23</v>
      </c>
      <c r="N3403" s="1">
        <v>26</v>
      </c>
      <c r="O3403">
        <f t="shared" si="146"/>
        <v>250000</v>
      </c>
      <c r="P3403" t="str">
        <f t="shared" si="145"/>
        <v>2326250000</v>
      </c>
      <c r="Q3403" t="str">
        <f>VLOOKUP(N3403,'Base rates'!$F$2:$H$1126,3,FALSE)</f>
        <v>26-35</v>
      </c>
      <c r="R3403" s="24">
        <f t="shared" si="144"/>
        <v>0.4917312570455773</v>
      </c>
    </row>
    <row r="3404" spans="13:18">
      <c r="M3404">
        <v>23</v>
      </c>
      <c r="N3404" s="1">
        <v>27</v>
      </c>
      <c r="O3404">
        <f t="shared" si="146"/>
        <v>250000</v>
      </c>
      <c r="P3404" t="str">
        <f t="shared" si="145"/>
        <v>2327250000</v>
      </c>
      <c r="Q3404" t="str">
        <f>VLOOKUP(N3404,'Base rates'!$F$2:$H$1126,3,FALSE)</f>
        <v>26-35</v>
      </c>
      <c r="R3404" s="24">
        <f t="shared" si="144"/>
        <v>0.4917312570455773</v>
      </c>
    </row>
    <row r="3405" spans="13:18">
      <c r="M3405">
        <v>23</v>
      </c>
      <c r="N3405" s="1">
        <v>28</v>
      </c>
      <c r="O3405">
        <f t="shared" si="146"/>
        <v>250000</v>
      </c>
      <c r="P3405" t="str">
        <f t="shared" si="145"/>
        <v>2328250000</v>
      </c>
      <c r="Q3405" t="str">
        <f>VLOOKUP(N3405,'Base rates'!$F$2:$H$1126,3,FALSE)</f>
        <v>26-35</v>
      </c>
      <c r="R3405" s="24">
        <f t="shared" si="144"/>
        <v>0.4917312570455773</v>
      </c>
    </row>
    <row r="3406" spans="13:18">
      <c r="M3406">
        <v>23</v>
      </c>
      <c r="N3406" s="1">
        <v>29</v>
      </c>
      <c r="O3406">
        <f t="shared" si="146"/>
        <v>250000</v>
      </c>
      <c r="P3406" t="str">
        <f t="shared" si="145"/>
        <v>2329250000</v>
      </c>
      <c r="Q3406" t="str">
        <f>VLOOKUP(N3406,'Base rates'!$F$2:$H$1126,3,FALSE)</f>
        <v>26-35</v>
      </c>
      <c r="R3406" s="24">
        <f t="shared" si="144"/>
        <v>0.4917312570455773</v>
      </c>
    </row>
    <row r="3407" spans="13:18">
      <c r="M3407">
        <v>23</v>
      </c>
      <c r="N3407" s="1">
        <v>30</v>
      </c>
      <c r="O3407">
        <f t="shared" si="146"/>
        <v>250000</v>
      </c>
      <c r="P3407" t="str">
        <f t="shared" si="145"/>
        <v>2330250000</v>
      </c>
      <c r="Q3407" t="str">
        <f>VLOOKUP(N3407,'Base rates'!$F$2:$H$1126,3,FALSE)</f>
        <v>26-35</v>
      </c>
      <c r="R3407" s="24">
        <f t="shared" si="144"/>
        <v>0.4917312570455773</v>
      </c>
    </row>
    <row r="3408" spans="13:18">
      <c r="M3408">
        <v>23</v>
      </c>
      <c r="N3408" s="1">
        <v>31</v>
      </c>
      <c r="O3408">
        <f t="shared" si="146"/>
        <v>250000</v>
      </c>
      <c r="P3408" t="str">
        <f t="shared" si="145"/>
        <v>2331250000</v>
      </c>
      <c r="Q3408" t="str">
        <f>VLOOKUP(N3408,'Base rates'!$F$2:$H$1126,3,FALSE)</f>
        <v>26-35</v>
      </c>
      <c r="R3408" s="24">
        <f t="shared" si="144"/>
        <v>0.4917312570455773</v>
      </c>
    </row>
    <row r="3409" spans="13:18">
      <c r="M3409">
        <v>23</v>
      </c>
      <c r="N3409" s="1">
        <v>32</v>
      </c>
      <c r="O3409">
        <f t="shared" si="146"/>
        <v>250000</v>
      </c>
      <c r="P3409" t="str">
        <f t="shared" si="145"/>
        <v>2332250000</v>
      </c>
      <c r="Q3409" t="str">
        <f>VLOOKUP(N3409,'Base rates'!$F$2:$H$1126,3,FALSE)</f>
        <v>26-35</v>
      </c>
      <c r="R3409" s="24">
        <f t="shared" si="144"/>
        <v>0.4917312570455773</v>
      </c>
    </row>
    <row r="3410" spans="13:18">
      <c r="M3410">
        <v>23</v>
      </c>
      <c r="N3410" s="1">
        <v>33</v>
      </c>
      <c r="O3410">
        <f t="shared" si="146"/>
        <v>250000</v>
      </c>
      <c r="P3410" t="str">
        <f t="shared" si="145"/>
        <v>2333250000</v>
      </c>
      <c r="Q3410" t="str">
        <f>VLOOKUP(N3410,'Base rates'!$F$2:$H$1126,3,FALSE)</f>
        <v>26-35</v>
      </c>
      <c r="R3410" s="24">
        <f t="shared" si="144"/>
        <v>0.4917312570455773</v>
      </c>
    </row>
    <row r="3411" spans="13:18">
      <c r="M3411">
        <v>23</v>
      </c>
      <c r="N3411" s="1">
        <v>34</v>
      </c>
      <c r="O3411">
        <f t="shared" si="146"/>
        <v>250000</v>
      </c>
      <c r="P3411" t="str">
        <f t="shared" si="145"/>
        <v>2334250000</v>
      </c>
      <c r="Q3411" t="str">
        <f>VLOOKUP(N3411,'Base rates'!$F$2:$H$1126,3,FALSE)</f>
        <v>26-35</v>
      </c>
      <c r="R3411" s="24">
        <f t="shared" si="144"/>
        <v>0.4917312570455773</v>
      </c>
    </row>
    <row r="3412" spans="13:18">
      <c r="M3412">
        <v>23</v>
      </c>
      <c r="N3412" s="1">
        <v>35</v>
      </c>
      <c r="O3412">
        <f t="shared" si="146"/>
        <v>250000</v>
      </c>
      <c r="P3412" t="str">
        <f t="shared" si="145"/>
        <v>2335250000</v>
      </c>
      <c r="Q3412" t="str">
        <f>VLOOKUP(N3412,'Base rates'!$F$2:$H$1126,3,FALSE)</f>
        <v>26-35</v>
      </c>
      <c r="R3412" s="24">
        <f t="shared" si="144"/>
        <v>0.4917312570455773</v>
      </c>
    </row>
    <row r="3413" spans="13:18">
      <c r="M3413">
        <v>23</v>
      </c>
      <c r="N3413" s="1">
        <v>36</v>
      </c>
      <c r="O3413">
        <f t="shared" si="146"/>
        <v>250000</v>
      </c>
      <c r="P3413" t="str">
        <f t="shared" si="145"/>
        <v>2336250000</v>
      </c>
      <c r="Q3413" t="str">
        <f>VLOOKUP(N3413,'Base rates'!$F$2:$H$1126,3,FALSE)</f>
        <v>36-45</v>
      </c>
      <c r="R3413" s="24">
        <f t="shared" si="144"/>
        <v>0.50093703412048429</v>
      </c>
    </row>
    <row r="3414" spans="13:18">
      <c r="M3414">
        <v>23</v>
      </c>
      <c r="N3414" s="1">
        <v>37</v>
      </c>
      <c r="O3414">
        <f t="shared" si="146"/>
        <v>250000</v>
      </c>
      <c r="P3414" t="str">
        <f t="shared" si="145"/>
        <v>2337250000</v>
      </c>
      <c r="Q3414" t="str">
        <f>VLOOKUP(N3414,'Base rates'!$F$2:$H$1126,3,FALSE)</f>
        <v>36-45</v>
      </c>
      <c r="R3414" s="24">
        <f t="shared" si="144"/>
        <v>0.50093703412048429</v>
      </c>
    </row>
    <row r="3415" spans="13:18">
      <c r="M3415">
        <v>23</v>
      </c>
      <c r="N3415" s="1">
        <v>38</v>
      </c>
      <c r="O3415">
        <f t="shared" si="146"/>
        <v>250000</v>
      </c>
      <c r="P3415" t="str">
        <f t="shared" si="145"/>
        <v>2338250000</v>
      </c>
      <c r="Q3415" t="str">
        <f>VLOOKUP(N3415,'Base rates'!$F$2:$H$1126,3,FALSE)</f>
        <v>36-45</v>
      </c>
      <c r="R3415" s="24">
        <f t="shared" si="144"/>
        <v>0.50093703412048429</v>
      </c>
    </row>
    <row r="3416" spans="13:18">
      <c r="M3416">
        <v>23</v>
      </c>
      <c r="N3416" s="1">
        <v>39</v>
      </c>
      <c r="O3416">
        <f t="shared" si="146"/>
        <v>250000</v>
      </c>
      <c r="P3416" t="str">
        <f t="shared" si="145"/>
        <v>2339250000</v>
      </c>
      <c r="Q3416" t="str">
        <f>VLOOKUP(N3416,'Base rates'!$F$2:$H$1126,3,FALSE)</f>
        <v>36-45</v>
      </c>
      <c r="R3416" s="24">
        <f t="shared" si="144"/>
        <v>0.50093703412048429</v>
      </c>
    </row>
    <row r="3417" spans="13:18">
      <c r="M3417">
        <v>23</v>
      </c>
      <c r="N3417" s="1">
        <v>40</v>
      </c>
      <c r="O3417">
        <f t="shared" si="146"/>
        <v>250000</v>
      </c>
      <c r="P3417" t="str">
        <f t="shared" si="145"/>
        <v>2340250000</v>
      </c>
      <c r="Q3417" t="str">
        <f>VLOOKUP(N3417,'Base rates'!$F$2:$H$1126,3,FALSE)</f>
        <v>36-45</v>
      </c>
      <c r="R3417" s="24">
        <f t="shared" si="144"/>
        <v>0.50093703412048429</v>
      </c>
    </row>
    <row r="3418" spans="13:18">
      <c r="M3418">
        <v>23</v>
      </c>
      <c r="N3418" s="1">
        <v>41</v>
      </c>
      <c r="O3418">
        <f t="shared" si="146"/>
        <v>250000</v>
      </c>
      <c r="P3418" t="str">
        <f t="shared" si="145"/>
        <v>2341250000</v>
      </c>
      <c r="Q3418" t="str">
        <f>VLOOKUP(N3418,'Base rates'!$F$2:$H$1126,3,FALSE)</f>
        <v>36-45</v>
      </c>
      <c r="R3418" s="24">
        <f t="shared" si="144"/>
        <v>0.50093703412048429</v>
      </c>
    </row>
    <row r="3419" spans="13:18">
      <c r="M3419">
        <v>23</v>
      </c>
      <c r="N3419" s="1">
        <v>42</v>
      </c>
      <c r="O3419">
        <f t="shared" si="146"/>
        <v>250000</v>
      </c>
      <c r="P3419" t="str">
        <f t="shared" si="145"/>
        <v>2342250000</v>
      </c>
      <c r="Q3419" t="str">
        <f>VLOOKUP(N3419,'Base rates'!$F$2:$H$1126,3,FALSE)</f>
        <v>36-45</v>
      </c>
      <c r="R3419" s="24">
        <f t="shared" si="144"/>
        <v>0.50093703412048429</v>
      </c>
    </row>
    <row r="3420" spans="13:18">
      <c r="M3420">
        <v>23</v>
      </c>
      <c r="N3420" s="1">
        <v>43</v>
      </c>
      <c r="O3420">
        <f t="shared" si="146"/>
        <v>250000</v>
      </c>
      <c r="P3420" t="str">
        <f t="shared" si="145"/>
        <v>2343250000</v>
      </c>
      <c r="Q3420" t="str">
        <f>VLOOKUP(N3420,'Base rates'!$F$2:$H$1126,3,FALSE)</f>
        <v>36-45</v>
      </c>
      <c r="R3420" s="24">
        <f t="shared" si="144"/>
        <v>0.50093703412048429</v>
      </c>
    </row>
    <row r="3421" spans="13:18">
      <c r="M3421">
        <v>23</v>
      </c>
      <c r="N3421" s="1">
        <v>44</v>
      </c>
      <c r="O3421">
        <f t="shared" si="146"/>
        <v>250000</v>
      </c>
      <c r="P3421" t="str">
        <f t="shared" si="145"/>
        <v>2344250000</v>
      </c>
      <c r="Q3421" t="str">
        <f>VLOOKUP(N3421,'Base rates'!$F$2:$H$1126,3,FALSE)</f>
        <v>36-45</v>
      </c>
      <c r="R3421" s="24">
        <f t="shared" si="144"/>
        <v>0.50093703412048429</v>
      </c>
    </row>
    <row r="3422" spans="13:18">
      <c r="M3422">
        <v>23</v>
      </c>
      <c r="N3422" s="1">
        <v>45</v>
      </c>
      <c r="O3422">
        <f t="shared" si="146"/>
        <v>250000</v>
      </c>
      <c r="P3422" t="str">
        <f t="shared" si="145"/>
        <v>2345250000</v>
      </c>
      <c r="Q3422" t="str">
        <f>VLOOKUP(N3422,'Base rates'!$F$2:$H$1126,3,FALSE)</f>
        <v>36-45</v>
      </c>
      <c r="R3422" s="24">
        <f t="shared" si="144"/>
        <v>0.50093703412048429</v>
      </c>
    </row>
    <row r="3423" spans="13:18">
      <c r="M3423">
        <v>23</v>
      </c>
      <c r="N3423" s="1">
        <v>46</v>
      </c>
      <c r="O3423">
        <f t="shared" si="146"/>
        <v>250000</v>
      </c>
      <c r="P3423" t="str">
        <f t="shared" si="145"/>
        <v>2346250000</v>
      </c>
      <c r="Q3423" t="str">
        <f>VLOOKUP(N3423,'Base rates'!$F$2:$H$1126,3,FALSE)</f>
        <v>46-50</v>
      </c>
      <c r="R3423" s="24">
        <f t="shared" si="144"/>
        <v>0.49838957537277517</v>
      </c>
    </row>
    <row r="3424" spans="13:18">
      <c r="M3424">
        <v>23</v>
      </c>
      <c r="N3424" s="1">
        <v>47</v>
      </c>
      <c r="O3424">
        <f t="shared" si="146"/>
        <v>250000</v>
      </c>
      <c r="P3424" t="str">
        <f t="shared" si="145"/>
        <v>2347250000</v>
      </c>
      <c r="Q3424" t="str">
        <f>VLOOKUP(N3424,'Base rates'!$F$2:$H$1126,3,FALSE)</f>
        <v>46-50</v>
      </c>
      <c r="R3424" s="24">
        <f t="shared" si="144"/>
        <v>0.49838957537277517</v>
      </c>
    </row>
    <row r="3425" spans="13:18">
      <c r="M3425">
        <v>23</v>
      </c>
      <c r="N3425" s="1">
        <v>48</v>
      </c>
      <c r="O3425">
        <f t="shared" si="146"/>
        <v>250000</v>
      </c>
      <c r="P3425" t="str">
        <f t="shared" si="145"/>
        <v>2348250000</v>
      </c>
      <c r="Q3425" t="str">
        <f>VLOOKUP(N3425,'Base rates'!$F$2:$H$1126,3,FALSE)</f>
        <v>46-50</v>
      </c>
      <c r="R3425" s="24">
        <f t="shared" si="144"/>
        <v>0.49838957537277517</v>
      </c>
    </row>
    <row r="3426" spans="13:18">
      <c r="M3426">
        <v>23</v>
      </c>
      <c r="N3426" s="1">
        <v>49</v>
      </c>
      <c r="O3426">
        <f t="shared" si="146"/>
        <v>250000</v>
      </c>
      <c r="P3426" t="str">
        <f t="shared" si="145"/>
        <v>2349250000</v>
      </c>
      <c r="Q3426" t="str">
        <f>VLOOKUP(N3426,'Base rates'!$F$2:$H$1126,3,FALSE)</f>
        <v>46-50</v>
      </c>
      <c r="R3426" s="24">
        <f t="shared" si="144"/>
        <v>0.49838957537277517</v>
      </c>
    </row>
    <row r="3427" spans="13:18">
      <c r="M3427">
        <v>23</v>
      </c>
      <c r="N3427" s="1">
        <v>50</v>
      </c>
      <c r="O3427">
        <f t="shared" si="146"/>
        <v>250000</v>
      </c>
      <c r="P3427" t="str">
        <f t="shared" si="145"/>
        <v>2350250000</v>
      </c>
      <c r="Q3427" t="str">
        <f>VLOOKUP(N3427,'Base rates'!$F$2:$H$1126,3,FALSE)</f>
        <v>46-50</v>
      </c>
      <c r="R3427" s="24">
        <f t="shared" si="144"/>
        <v>0.49838957537277517</v>
      </c>
    </row>
    <row r="3428" spans="13:18">
      <c r="M3428">
        <v>23</v>
      </c>
      <c r="N3428" s="1">
        <v>51</v>
      </c>
      <c r="O3428">
        <f t="shared" si="146"/>
        <v>250000</v>
      </c>
      <c r="P3428" t="str">
        <f t="shared" si="145"/>
        <v>2351250000</v>
      </c>
      <c r="Q3428" t="str">
        <f>VLOOKUP(N3428,'Base rates'!$F$2:$H$1126,3,FALSE)</f>
        <v>51-55</v>
      </c>
      <c r="R3428" s="24">
        <f t="shared" si="144"/>
        <v>0.40435563759489646</v>
      </c>
    </row>
    <row r="3429" spans="13:18">
      <c r="M3429">
        <v>23</v>
      </c>
      <c r="N3429" s="1">
        <v>52</v>
      </c>
      <c r="O3429">
        <f t="shared" si="146"/>
        <v>250000</v>
      </c>
      <c r="P3429" t="str">
        <f t="shared" si="145"/>
        <v>2352250000</v>
      </c>
      <c r="Q3429" t="str">
        <f>VLOOKUP(N3429,'Base rates'!$F$2:$H$1126,3,FALSE)</f>
        <v>51-55</v>
      </c>
      <c r="R3429" s="24">
        <f t="shared" si="144"/>
        <v>0.40435563759489646</v>
      </c>
    </row>
    <row r="3430" spans="13:18">
      <c r="M3430">
        <v>23</v>
      </c>
      <c r="N3430" s="1">
        <v>53</v>
      </c>
      <c r="O3430">
        <f t="shared" si="146"/>
        <v>250000</v>
      </c>
      <c r="P3430" t="str">
        <f t="shared" si="145"/>
        <v>2353250000</v>
      </c>
      <c r="Q3430" t="str">
        <f>VLOOKUP(N3430,'Base rates'!$F$2:$H$1126,3,FALSE)</f>
        <v>51-55</v>
      </c>
      <c r="R3430" s="24">
        <f t="shared" si="144"/>
        <v>0.40435563759489646</v>
      </c>
    </row>
    <row r="3431" spans="13:18">
      <c r="M3431">
        <v>23</v>
      </c>
      <c r="N3431" s="1">
        <v>54</v>
      </c>
      <c r="O3431">
        <f t="shared" si="146"/>
        <v>250000</v>
      </c>
      <c r="P3431" t="str">
        <f t="shared" si="145"/>
        <v>2354250000</v>
      </c>
      <c r="Q3431" t="str">
        <f>VLOOKUP(N3431,'Base rates'!$F$2:$H$1126,3,FALSE)</f>
        <v>51-55</v>
      </c>
      <c r="R3431" s="24">
        <f t="shared" si="144"/>
        <v>0.40435563759489646</v>
      </c>
    </row>
    <row r="3432" spans="13:18">
      <c r="M3432">
        <v>23</v>
      </c>
      <c r="N3432" s="1">
        <v>55</v>
      </c>
      <c r="O3432">
        <f t="shared" si="146"/>
        <v>250000</v>
      </c>
      <c r="P3432" t="str">
        <f t="shared" si="145"/>
        <v>2355250000</v>
      </c>
      <c r="Q3432" t="str">
        <f>VLOOKUP(N3432,'Base rates'!$F$2:$H$1126,3,FALSE)</f>
        <v>51-55</v>
      </c>
      <c r="R3432" s="24">
        <f t="shared" si="144"/>
        <v>0.40435563759489646</v>
      </c>
    </row>
    <row r="3433" spans="13:18">
      <c r="M3433">
        <v>23</v>
      </c>
      <c r="N3433" s="1">
        <v>56</v>
      </c>
      <c r="O3433">
        <f t="shared" si="146"/>
        <v>250000</v>
      </c>
      <c r="P3433" t="str">
        <f t="shared" si="145"/>
        <v>2356250000</v>
      </c>
      <c r="Q3433" t="str">
        <f>VLOOKUP(N3433,'Base rates'!$F$2:$H$1126,3,FALSE)</f>
        <v>56-60</v>
      </c>
      <c r="R3433" s="24">
        <f t="shared" si="144"/>
        <v>0.27448149617804951</v>
      </c>
    </row>
    <row r="3434" spans="13:18">
      <c r="M3434">
        <v>23</v>
      </c>
      <c r="N3434" s="1">
        <v>57</v>
      </c>
      <c r="O3434">
        <f t="shared" si="146"/>
        <v>250000</v>
      </c>
      <c r="P3434" t="str">
        <f t="shared" si="145"/>
        <v>2357250000</v>
      </c>
      <c r="Q3434" t="str">
        <f>VLOOKUP(N3434,'Base rates'!$F$2:$H$1126,3,FALSE)</f>
        <v>56-60</v>
      </c>
      <c r="R3434" s="24">
        <f t="shared" si="144"/>
        <v>0.27448149617804951</v>
      </c>
    </row>
    <row r="3435" spans="13:18">
      <c r="M3435">
        <v>23</v>
      </c>
      <c r="N3435" s="1">
        <v>58</v>
      </c>
      <c r="O3435">
        <f t="shared" si="146"/>
        <v>250000</v>
      </c>
      <c r="P3435" t="str">
        <f t="shared" si="145"/>
        <v>2358250000</v>
      </c>
      <c r="Q3435" t="str">
        <f>VLOOKUP(N3435,'Base rates'!$F$2:$H$1126,3,FALSE)</f>
        <v>56-60</v>
      </c>
      <c r="R3435" s="24">
        <f t="shared" si="144"/>
        <v>0.27448149617804951</v>
      </c>
    </row>
    <row r="3436" spans="13:18">
      <c r="M3436">
        <v>23</v>
      </c>
      <c r="N3436" s="1">
        <v>59</v>
      </c>
      <c r="O3436">
        <f t="shared" si="146"/>
        <v>250000</v>
      </c>
      <c r="P3436" t="str">
        <f t="shared" si="145"/>
        <v>2359250000</v>
      </c>
      <c r="Q3436" t="str">
        <f>VLOOKUP(N3436,'Base rates'!$F$2:$H$1126,3,FALSE)</f>
        <v>56-60</v>
      </c>
      <c r="R3436" s="24">
        <f t="shared" si="144"/>
        <v>0.27448149617804951</v>
      </c>
    </row>
    <row r="3437" spans="13:18">
      <c r="M3437">
        <v>23</v>
      </c>
      <c r="N3437" s="1">
        <v>60</v>
      </c>
      <c r="O3437">
        <f t="shared" si="146"/>
        <v>250000</v>
      </c>
      <c r="P3437" t="str">
        <f t="shared" si="145"/>
        <v>2360250000</v>
      </c>
      <c r="Q3437" t="str">
        <f>VLOOKUP(N3437,'Base rates'!$F$2:$H$1126,3,FALSE)</f>
        <v>56-60</v>
      </c>
      <c r="R3437" s="24">
        <f t="shared" si="144"/>
        <v>0.27448149617804951</v>
      </c>
    </row>
    <row r="3438" spans="13:18">
      <c r="M3438">
        <v>23</v>
      </c>
      <c r="N3438" s="1">
        <v>61</v>
      </c>
      <c r="O3438">
        <f t="shared" si="146"/>
        <v>250000</v>
      </c>
      <c r="P3438" t="str">
        <f t="shared" si="145"/>
        <v>2361250000</v>
      </c>
      <c r="Q3438" t="str">
        <f>VLOOKUP(N3438,'Base rates'!$F$2:$H$1126,3,FALSE)</f>
        <v>61-65</v>
      </c>
      <c r="R3438" s="24">
        <f t="shared" si="144"/>
        <v>0.18595169732761785</v>
      </c>
    </row>
    <row r="3439" spans="13:18">
      <c r="M3439">
        <v>23</v>
      </c>
      <c r="N3439" s="1">
        <v>62</v>
      </c>
      <c r="O3439">
        <f t="shared" si="146"/>
        <v>250000</v>
      </c>
      <c r="P3439" t="str">
        <f t="shared" si="145"/>
        <v>2362250000</v>
      </c>
      <c r="Q3439" t="str">
        <f>VLOOKUP(N3439,'Base rates'!$F$2:$H$1126,3,FALSE)</f>
        <v>61-65</v>
      </c>
      <c r="R3439" s="24">
        <f t="shared" si="144"/>
        <v>0.18595169732761785</v>
      </c>
    </row>
    <row r="3440" spans="13:18">
      <c r="M3440">
        <v>23</v>
      </c>
      <c r="N3440" s="1">
        <v>63</v>
      </c>
      <c r="O3440">
        <f t="shared" si="146"/>
        <v>250000</v>
      </c>
      <c r="P3440" t="str">
        <f t="shared" si="145"/>
        <v>2363250000</v>
      </c>
      <c r="Q3440" t="str">
        <f>VLOOKUP(N3440,'Base rates'!$F$2:$H$1126,3,FALSE)</f>
        <v>61-65</v>
      </c>
      <c r="R3440" s="24">
        <f t="shared" si="144"/>
        <v>0.18595169732761785</v>
      </c>
    </row>
    <row r="3441" spans="13:18">
      <c r="M3441">
        <v>23</v>
      </c>
      <c r="N3441" s="1">
        <v>64</v>
      </c>
      <c r="O3441">
        <f t="shared" si="146"/>
        <v>250000</v>
      </c>
      <c r="P3441" t="str">
        <f t="shared" si="145"/>
        <v>2364250000</v>
      </c>
      <c r="Q3441" t="str">
        <f>VLOOKUP(N3441,'Base rates'!$F$2:$H$1126,3,FALSE)</f>
        <v>61-65</v>
      </c>
      <c r="R3441" s="24">
        <f t="shared" si="144"/>
        <v>0.18595169732761785</v>
      </c>
    </row>
    <row r="3442" spans="13:18">
      <c r="M3442">
        <v>23</v>
      </c>
      <c r="N3442" s="1">
        <v>65</v>
      </c>
      <c r="O3442">
        <f t="shared" si="146"/>
        <v>250000</v>
      </c>
      <c r="P3442" t="str">
        <f t="shared" si="145"/>
        <v>2365250000</v>
      </c>
      <c r="Q3442" t="str">
        <f>VLOOKUP(N3442,'Base rates'!$F$2:$H$1126,3,FALSE)</f>
        <v>61-65</v>
      </c>
      <c r="R3442" s="24">
        <f t="shared" si="144"/>
        <v>0.18595169732761785</v>
      </c>
    </row>
    <row r="3443" spans="13:18">
      <c r="M3443">
        <v>23</v>
      </c>
      <c r="N3443" s="1">
        <v>66</v>
      </c>
      <c r="O3443">
        <f t="shared" si="146"/>
        <v>250000</v>
      </c>
      <c r="P3443" t="str">
        <f t="shared" si="145"/>
        <v>2366250000</v>
      </c>
      <c r="Q3443" t="str">
        <f>VLOOKUP(N3443,'Base rates'!$F$2:$H$1126,3,FALSE)</f>
        <v>66-70</v>
      </c>
      <c r="R3443" s="24">
        <f t="shared" si="144"/>
        <v>0.18074262641693761</v>
      </c>
    </row>
    <row r="3444" spans="13:18">
      <c r="M3444">
        <v>23</v>
      </c>
      <c r="N3444" s="1">
        <v>67</v>
      </c>
      <c r="O3444">
        <f t="shared" si="146"/>
        <v>250000</v>
      </c>
      <c r="P3444" t="str">
        <f t="shared" si="145"/>
        <v>2367250000</v>
      </c>
      <c r="Q3444" t="str">
        <f>VLOOKUP(N3444,'Base rates'!$F$2:$H$1126,3,FALSE)</f>
        <v>66-70</v>
      </c>
      <c r="R3444" s="24">
        <f t="shared" si="144"/>
        <v>0.18074262641693761</v>
      </c>
    </row>
    <row r="3445" spans="13:18">
      <c r="M3445">
        <v>23</v>
      </c>
      <c r="N3445" s="1">
        <v>68</v>
      </c>
      <c r="O3445">
        <f t="shared" si="146"/>
        <v>250000</v>
      </c>
      <c r="P3445" t="str">
        <f t="shared" si="145"/>
        <v>2368250000</v>
      </c>
      <c r="Q3445" t="str">
        <f>VLOOKUP(N3445,'Base rates'!$F$2:$H$1126,3,FALSE)</f>
        <v>66-70</v>
      </c>
      <c r="R3445" s="24">
        <f t="shared" si="144"/>
        <v>0.18074262641693761</v>
      </c>
    </row>
    <row r="3446" spans="13:18">
      <c r="M3446">
        <v>23</v>
      </c>
      <c r="N3446" s="1">
        <v>69</v>
      </c>
      <c r="O3446">
        <f t="shared" si="146"/>
        <v>250000</v>
      </c>
      <c r="P3446" t="str">
        <f t="shared" si="145"/>
        <v>2369250000</v>
      </c>
      <c r="Q3446" t="str">
        <f>VLOOKUP(N3446,'Base rates'!$F$2:$H$1126,3,FALSE)</f>
        <v>66-70</v>
      </c>
      <c r="R3446" s="24">
        <f t="shared" si="144"/>
        <v>0.18074262641693761</v>
      </c>
    </row>
    <row r="3447" spans="13:18">
      <c r="M3447">
        <v>23</v>
      </c>
      <c r="N3447" s="1">
        <v>70</v>
      </c>
      <c r="O3447">
        <f t="shared" si="146"/>
        <v>250000</v>
      </c>
      <c r="P3447" t="str">
        <f t="shared" si="145"/>
        <v>2370250000</v>
      </c>
      <c r="Q3447" t="str">
        <f>VLOOKUP(N3447,'Base rates'!$F$2:$H$1126,3,FALSE)</f>
        <v>66-70</v>
      </c>
      <c r="R3447" s="24">
        <f t="shared" si="144"/>
        <v>0.18074262641693761</v>
      </c>
    </row>
    <row r="3448" spans="13:18">
      <c r="M3448">
        <v>23</v>
      </c>
      <c r="N3448" s="1">
        <v>71</v>
      </c>
      <c r="O3448">
        <f t="shared" si="146"/>
        <v>250000</v>
      </c>
      <c r="P3448" t="str">
        <f t="shared" si="145"/>
        <v>2371250000</v>
      </c>
      <c r="Q3448" t="str">
        <f>VLOOKUP(N3448,'Base rates'!$F$2:$H$1126,3,FALSE)</f>
        <v>71-75</v>
      </c>
      <c r="R3448" s="24">
        <f t="shared" si="144"/>
        <v>0.18447309263969336</v>
      </c>
    </row>
    <row r="3449" spans="13:18">
      <c r="M3449">
        <v>23</v>
      </c>
      <c r="N3449" s="1">
        <v>72</v>
      </c>
      <c r="O3449">
        <f t="shared" si="146"/>
        <v>250000</v>
      </c>
      <c r="P3449" t="str">
        <f t="shared" si="145"/>
        <v>2372250000</v>
      </c>
      <c r="Q3449" t="str">
        <f>VLOOKUP(N3449,'Base rates'!$F$2:$H$1126,3,FALSE)</f>
        <v>71-75</v>
      </c>
      <c r="R3449" s="24">
        <f t="shared" si="144"/>
        <v>0.18447309263969336</v>
      </c>
    </row>
    <row r="3450" spans="13:18">
      <c r="M3450">
        <v>23</v>
      </c>
      <c r="N3450" s="1">
        <v>73</v>
      </c>
      <c r="O3450">
        <f t="shared" si="146"/>
        <v>250000</v>
      </c>
      <c r="P3450" t="str">
        <f t="shared" si="145"/>
        <v>2373250000</v>
      </c>
      <c r="Q3450" t="str">
        <f>VLOOKUP(N3450,'Base rates'!$F$2:$H$1126,3,FALSE)</f>
        <v>71-75</v>
      </c>
      <c r="R3450" s="24">
        <f t="shared" si="144"/>
        <v>0.18447309263969336</v>
      </c>
    </row>
    <row r="3451" spans="13:18">
      <c r="M3451">
        <v>23</v>
      </c>
      <c r="N3451" s="1">
        <v>74</v>
      </c>
      <c r="O3451">
        <f t="shared" si="146"/>
        <v>250000</v>
      </c>
      <c r="P3451" t="str">
        <f t="shared" si="145"/>
        <v>2374250000</v>
      </c>
      <c r="Q3451" t="str">
        <f>VLOOKUP(N3451,'Base rates'!$F$2:$H$1126,3,FALSE)</f>
        <v>71-75</v>
      </c>
      <c r="R3451" s="24">
        <f t="shared" si="144"/>
        <v>0.18447309263969336</v>
      </c>
    </row>
    <row r="3452" spans="13:18">
      <c r="M3452">
        <v>23</v>
      </c>
      <c r="N3452" s="1">
        <v>75</v>
      </c>
      <c r="O3452">
        <f t="shared" si="146"/>
        <v>250000</v>
      </c>
      <c r="P3452" t="str">
        <f t="shared" si="145"/>
        <v>2375250000</v>
      </c>
      <c r="Q3452" t="str">
        <f>VLOOKUP(N3452,'Base rates'!$F$2:$H$1126,3,FALSE)</f>
        <v>71-75</v>
      </c>
      <c r="R3452" s="24">
        <f t="shared" si="144"/>
        <v>0.18447309263969336</v>
      </c>
    </row>
    <row r="3453" spans="13:18">
      <c r="M3453">
        <v>23</v>
      </c>
      <c r="N3453" s="1">
        <v>76</v>
      </c>
      <c r="O3453">
        <f t="shared" si="146"/>
        <v>250000</v>
      </c>
      <c r="P3453" t="str">
        <f t="shared" si="145"/>
        <v>2376250000</v>
      </c>
      <c r="Q3453" t="str">
        <f>VLOOKUP(N3453,'Base rates'!$F$2:$H$1126,3,FALSE)</f>
        <v>76-80</v>
      </c>
      <c r="R3453" s="24">
        <f t="shared" si="144"/>
        <v>0.18696408447180324</v>
      </c>
    </row>
    <row r="3454" spans="13:18">
      <c r="M3454">
        <v>23</v>
      </c>
      <c r="N3454" s="1">
        <v>77</v>
      </c>
      <c r="O3454">
        <f t="shared" si="146"/>
        <v>250000</v>
      </c>
      <c r="P3454" t="str">
        <f t="shared" si="145"/>
        <v>2377250000</v>
      </c>
      <c r="Q3454" t="str">
        <f>VLOOKUP(N3454,'Base rates'!$F$2:$H$1126,3,FALSE)</f>
        <v>76-80</v>
      </c>
      <c r="R3454" s="24">
        <f t="shared" si="144"/>
        <v>0.18696408447180324</v>
      </c>
    </row>
    <row r="3455" spans="13:18">
      <c r="M3455">
        <v>23</v>
      </c>
      <c r="N3455" s="1">
        <v>78</v>
      </c>
      <c r="O3455">
        <f t="shared" si="146"/>
        <v>250000</v>
      </c>
      <c r="P3455" t="str">
        <f t="shared" si="145"/>
        <v>2378250000</v>
      </c>
      <c r="Q3455" t="str">
        <f>VLOOKUP(N3455,'Base rates'!$F$2:$H$1126,3,FALSE)</f>
        <v>76-80</v>
      </c>
      <c r="R3455" s="24">
        <f t="shared" si="144"/>
        <v>0.18696408447180324</v>
      </c>
    </row>
    <row r="3456" spans="13:18">
      <c r="M3456">
        <v>23</v>
      </c>
      <c r="N3456" s="1">
        <v>79</v>
      </c>
      <c r="O3456">
        <f t="shared" si="146"/>
        <v>250000</v>
      </c>
      <c r="P3456" t="str">
        <f t="shared" si="145"/>
        <v>2379250000</v>
      </c>
      <c r="Q3456" t="str">
        <f>VLOOKUP(N3456,'Base rates'!$F$2:$H$1126,3,FALSE)</f>
        <v>76-80</v>
      </c>
      <c r="R3456" s="24">
        <f t="shared" si="144"/>
        <v>0.18696408447180324</v>
      </c>
    </row>
    <row r="3457" spans="13:18">
      <c r="M3457">
        <v>23</v>
      </c>
      <c r="N3457" s="1">
        <v>80</v>
      </c>
      <c r="O3457">
        <f t="shared" si="146"/>
        <v>250000</v>
      </c>
      <c r="P3457" t="str">
        <f t="shared" si="145"/>
        <v>2380250000</v>
      </c>
      <c r="Q3457" t="str">
        <f>VLOOKUP(N3457,'Base rates'!$F$2:$H$1126,3,FALSE)</f>
        <v>76-80</v>
      </c>
      <c r="R3457" s="24">
        <f t="shared" si="144"/>
        <v>0.18696408447180324</v>
      </c>
    </row>
    <row r="3458" spans="13:18">
      <c r="M3458">
        <v>23</v>
      </c>
      <c r="N3458" s="1">
        <v>81</v>
      </c>
      <c r="O3458">
        <f t="shared" si="146"/>
        <v>250000</v>
      </c>
      <c r="P3458" t="str">
        <f t="shared" si="145"/>
        <v>2381250000</v>
      </c>
      <c r="Q3458" t="str">
        <f>VLOOKUP(N3458,'Base rates'!$F$2:$H$1126,3,FALSE)</f>
        <v>&gt;80</v>
      </c>
      <c r="R3458" s="24">
        <f t="shared" si="144"/>
        <v>0.18616197753320785</v>
      </c>
    </row>
    <row r="3459" spans="13:18">
      <c r="M3459">
        <v>23</v>
      </c>
      <c r="N3459" s="1">
        <v>82</v>
      </c>
      <c r="O3459">
        <f t="shared" si="146"/>
        <v>250000</v>
      </c>
      <c r="P3459" t="str">
        <f t="shared" si="145"/>
        <v>2382250000</v>
      </c>
      <c r="Q3459" t="str">
        <f>VLOOKUP(N3459,'Base rates'!$F$2:$H$1126,3,FALSE)</f>
        <v>&gt;80</v>
      </c>
      <c r="R3459" s="24">
        <f t="shared" ref="R3459:R3522" si="147">VLOOKUP(M3459&amp;O3459&amp;Q3459,$W$2:$X$694,2,FALSE)</f>
        <v>0.18616197753320785</v>
      </c>
    </row>
    <row r="3460" spans="13:18">
      <c r="M3460">
        <v>23</v>
      </c>
      <c r="N3460" s="1">
        <v>83</v>
      </c>
      <c r="O3460">
        <f t="shared" si="146"/>
        <v>250000</v>
      </c>
      <c r="P3460" t="str">
        <f t="shared" ref="P3460:P3523" si="148">M3460&amp;N3460&amp;O3460</f>
        <v>2383250000</v>
      </c>
      <c r="Q3460" t="str">
        <f>VLOOKUP(N3460,'Base rates'!$F$2:$H$1126,3,FALSE)</f>
        <v>&gt;80</v>
      </c>
      <c r="R3460" s="24">
        <f t="shared" si="147"/>
        <v>0.18616197753320785</v>
      </c>
    </row>
    <row r="3461" spans="13:18">
      <c r="M3461">
        <v>23</v>
      </c>
      <c r="N3461" s="1">
        <v>84</v>
      </c>
      <c r="O3461">
        <f t="shared" ref="O3461:O3502" si="149">$O$2627+50000</f>
        <v>250000</v>
      </c>
      <c r="P3461" t="str">
        <f t="shared" si="148"/>
        <v>2384250000</v>
      </c>
      <c r="Q3461" t="str">
        <f>VLOOKUP(N3461,'Base rates'!$F$2:$H$1126,3,FALSE)</f>
        <v>&gt;80</v>
      </c>
      <c r="R3461" s="24">
        <f t="shared" si="147"/>
        <v>0.18616197753320785</v>
      </c>
    </row>
    <row r="3462" spans="13:18">
      <c r="M3462">
        <v>23</v>
      </c>
      <c r="N3462" s="1">
        <v>85</v>
      </c>
      <c r="O3462">
        <f t="shared" si="149"/>
        <v>250000</v>
      </c>
      <c r="P3462" t="str">
        <f t="shared" si="148"/>
        <v>2385250000</v>
      </c>
      <c r="Q3462" t="str">
        <f>VLOOKUP(N3462,'Base rates'!$F$2:$H$1126,3,FALSE)</f>
        <v>&gt;80</v>
      </c>
      <c r="R3462" s="24">
        <f t="shared" si="147"/>
        <v>0.18616197753320785</v>
      </c>
    </row>
    <row r="3463" spans="13:18">
      <c r="M3463">
        <v>23</v>
      </c>
      <c r="N3463" s="1">
        <v>86</v>
      </c>
      <c r="O3463">
        <f t="shared" si="149"/>
        <v>250000</v>
      </c>
      <c r="P3463" t="str">
        <f t="shared" si="148"/>
        <v>2386250000</v>
      </c>
      <c r="Q3463" t="str">
        <f>VLOOKUP(N3463,'Base rates'!$F$2:$H$1126,3,FALSE)</f>
        <v>&gt;80</v>
      </c>
      <c r="R3463" s="24">
        <f t="shared" si="147"/>
        <v>0.18616197753320785</v>
      </c>
    </row>
    <row r="3464" spans="13:18">
      <c r="M3464">
        <v>23</v>
      </c>
      <c r="N3464" s="1">
        <v>87</v>
      </c>
      <c r="O3464">
        <f t="shared" si="149"/>
        <v>250000</v>
      </c>
      <c r="P3464" t="str">
        <f t="shared" si="148"/>
        <v>2387250000</v>
      </c>
      <c r="Q3464" t="str">
        <f>VLOOKUP(N3464,'Base rates'!$F$2:$H$1126,3,FALSE)</f>
        <v>&gt;80</v>
      </c>
      <c r="R3464" s="24">
        <f t="shared" si="147"/>
        <v>0.18616197753320785</v>
      </c>
    </row>
    <row r="3465" spans="13:18">
      <c r="M3465">
        <v>23</v>
      </c>
      <c r="N3465" s="1">
        <v>88</v>
      </c>
      <c r="O3465">
        <f t="shared" si="149"/>
        <v>250000</v>
      </c>
      <c r="P3465" t="str">
        <f t="shared" si="148"/>
        <v>2388250000</v>
      </c>
      <c r="Q3465" t="str">
        <f>VLOOKUP(N3465,'Base rates'!$F$2:$H$1126,3,FALSE)</f>
        <v>&gt;80</v>
      </c>
      <c r="R3465" s="24">
        <f t="shared" si="147"/>
        <v>0.18616197753320785</v>
      </c>
    </row>
    <row r="3466" spans="13:18">
      <c r="M3466">
        <v>23</v>
      </c>
      <c r="N3466" s="1">
        <v>89</v>
      </c>
      <c r="O3466">
        <f t="shared" si="149"/>
        <v>250000</v>
      </c>
      <c r="P3466" t="str">
        <f t="shared" si="148"/>
        <v>2389250000</v>
      </c>
      <c r="Q3466" t="str">
        <f>VLOOKUP(N3466,'Base rates'!$F$2:$H$1126,3,FALSE)</f>
        <v>&gt;80</v>
      </c>
      <c r="R3466" s="24">
        <f t="shared" si="147"/>
        <v>0.18616197753320785</v>
      </c>
    </row>
    <row r="3467" spans="13:18">
      <c r="M3467">
        <v>23</v>
      </c>
      <c r="N3467" s="1">
        <v>90</v>
      </c>
      <c r="O3467">
        <f t="shared" si="149"/>
        <v>250000</v>
      </c>
      <c r="P3467" t="str">
        <f t="shared" si="148"/>
        <v>2390250000</v>
      </c>
      <c r="Q3467" t="str">
        <f>VLOOKUP(N3467,'Base rates'!$F$2:$H$1126,3,FALSE)</f>
        <v>&gt;80</v>
      </c>
      <c r="R3467" s="24">
        <f t="shared" si="147"/>
        <v>0.18616197753320785</v>
      </c>
    </row>
    <row r="3468" spans="13:18">
      <c r="M3468">
        <v>23</v>
      </c>
      <c r="N3468" s="1">
        <v>91</v>
      </c>
      <c r="O3468">
        <f t="shared" si="149"/>
        <v>250000</v>
      </c>
      <c r="P3468" t="str">
        <f t="shared" si="148"/>
        <v>2391250000</v>
      </c>
      <c r="Q3468" t="str">
        <f>VLOOKUP(N3468,'Base rates'!$F$2:$H$1126,3,FALSE)</f>
        <v>&gt;80</v>
      </c>
      <c r="R3468" s="24">
        <f t="shared" si="147"/>
        <v>0.18616197753320785</v>
      </c>
    </row>
    <row r="3469" spans="13:18">
      <c r="M3469">
        <v>23</v>
      </c>
      <c r="N3469" s="1">
        <v>92</v>
      </c>
      <c r="O3469">
        <f t="shared" si="149"/>
        <v>250000</v>
      </c>
      <c r="P3469" t="str">
        <f t="shared" si="148"/>
        <v>2392250000</v>
      </c>
      <c r="Q3469" t="str">
        <f>VLOOKUP(N3469,'Base rates'!$F$2:$H$1126,3,FALSE)</f>
        <v>&gt;80</v>
      </c>
      <c r="R3469" s="24">
        <f t="shared" si="147"/>
        <v>0.18616197753320785</v>
      </c>
    </row>
    <row r="3470" spans="13:18">
      <c r="M3470">
        <v>23</v>
      </c>
      <c r="N3470" s="1">
        <v>93</v>
      </c>
      <c r="O3470">
        <f t="shared" si="149"/>
        <v>250000</v>
      </c>
      <c r="P3470" t="str">
        <f t="shared" si="148"/>
        <v>2393250000</v>
      </c>
      <c r="Q3470" t="str">
        <f>VLOOKUP(N3470,'Base rates'!$F$2:$H$1126,3,FALSE)</f>
        <v>&gt;80</v>
      </c>
      <c r="R3470" s="24">
        <f t="shared" si="147"/>
        <v>0.18616197753320785</v>
      </c>
    </row>
    <row r="3471" spans="13:18">
      <c r="M3471">
        <v>23</v>
      </c>
      <c r="N3471" s="1">
        <v>94</v>
      </c>
      <c r="O3471">
        <f t="shared" si="149"/>
        <v>250000</v>
      </c>
      <c r="P3471" t="str">
        <f t="shared" si="148"/>
        <v>2394250000</v>
      </c>
      <c r="Q3471" t="str">
        <f>VLOOKUP(N3471,'Base rates'!$F$2:$H$1126,3,FALSE)</f>
        <v>&gt;80</v>
      </c>
      <c r="R3471" s="24">
        <f t="shared" si="147"/>
        <v>0.18616197753320785</v>
      </c>
    </row>
    <row r="3472" spans="13:18">
      <c r="M3472">
        <v>23</v>
      </c>
      <c r="N3472" s="1">
        <v>95</v>
      </c>
      <c r="O3472">
        <f t="shared" si="149"/>
        <v>250000</v>
      </c>
      <c r="P3472" t="str">
        <f t="shared" si="148"/>
        <v>2395250000</v>
      </c>
      <c r="Q3472" t="str">
        <f>VLOOKUP(N3472,'Base rates'!$F$2:$H$1126,3,FALSE)</f>
        <v>&gt;80</v>
      </c>
      <c r="R3472" s="24">
        <f t="shared" si="147"/>
        <v>0.18616197753320785</v>
      </c>
    </row>
    <row r="3473" spans="13:18">
      <c r="M3473">
        <v>23</v>
      </c>
      <c r="N3473" s="1">
        <v>96</v>
      </c>
      <c r="O3473">
        <f t="shared" si="149"/>
        <v>250000</v>
      </c>
      <c r="P3473" t="str">
        <f t="shared" si="148"/>
        <v>2396250000</v>
      </c>
      <c r="Q3473" t="str">
        <f>VLOOKUP(N3473,'Base rates'!$F$2:$H$1126,3,FALSE)</f>
        <v>&gt;80</v>
      </c>
      <c r="R3473" s="24">
        <f t="shared" si="147"/>
        <v>0.18616197753320785</v>
      </c>
    </row>
    <row r="3474" spans="13:18">
      <c r="M3474">
        <v>23</v>
      </c>
      <c r="N3474" s="1">
        <v>97</v>
      </c>
      <c r="O3474">
        <f t="shared" si="149"/>
        <v>250000</v>
      </c>
      <c r="P3474" t="str">
        <f t="shared" si="148"/>
        <v>2397250000</v>
      </c>
      <c r="Q3474" t="str">
        <f>VLOOKUP(N3474,'Base rates'!$F$2:$H$1126,3,FALSE)</f>
        <v>&gt;80</v>
      </c>
      <c r="R3474" s="24">
        <f t="shared" si="147"/>
        <v>0.18616197753320785</v>
      </c>
    </row>
    <row r="3475" spans="13:18">
      <c r="M3475">
        <v>23</v>
      </c>
      <c r="N3475" s="1">
        <v>98</v>
      </c>
      <c r="O3475">
        <f t="shared" si="149"/>
        <v>250000</v>
      </c>
      <c r="P3475" t="str">
        <f t="shared" si="148"/>
        <v>2398250000</v>
      </c>
      <c r="Q3475" t="str">
        <f>VLOOKUP(N3475,'Base rates'!$F$2:$H$1126,3,FALSE)</f>
        <v>&gt;80</v>
      </c>
      <c r="R3475" s="24">
        <f t="shared" si="147"/>
        <v>0.18616197753320785</v>
      </c>
    </row>
    <row r="3476" spans="13:18">
      <c r="M3476">
        <v>23</v>
      </c>
      <c r="N3476" s="1">
        <v>99</v>
      </c>
      <c r="O3476">
        <f t="shared" si="149"/>
        <v>250000</v>
      </c>
      <c r="P3476" t="str">
        <f t="shared" si="148"/>
        <v>2399250000</v>
      </c>
      <c r="Q3476" t="str">
        <f>VLOOKUP(N3476,'Base rates'!$F$2:$H$1126,3,FALSE)</f>
        <v>&gt;80</v>
      </c>
      <c r="R3476" s="24">
        <f t="shared" si="147"/>
        <v>0.18616197753320785</v>
      </c>
    </row>
    <row r="3477" spans="13:18">
      <c r="M3477">
        <v>23</v>
      </c>
      <c r="N3477" s="1">
        <v>100</v>
      </c>
      <c r="O3477">
        <f t="shared" si="149"/>
        <v>250000</v>
      </c>
      <c r="P3477" t="str">
        <f t="shared" si="148"/>
        <v>23100250000</v>
      </c>
      <c r="Q3477" t="str">
        <f>VLOOKUP(N3477,'Base rates'!$F$2:$H$1126,3,FALSE)</f>
        <v>&gt;80</v>
      </c>
      <c r="R3477" s="24">
        <f t="shared" si="147"/>
        <v>0.18616197753320785</v>
      </c>
    </row>
    <row r="3478" spans="13:18">
      <c r="M3478">
        <v>23</v>
      </c>
      <c r="N3478" s="1">
        <v>101</v>
      </c>
      <c r="O3478">
        <f t="shared" si="149"/>
        <v>250000</v>
      </c>
      <c r="P3478" t="str">
        <f t="shared" si="148"/>
        <v>23101250000</v>
      </c>
      <c r="Q3478" t="str">
        <f>VLOOKUP(N3478,'Base rates'!$F$2:$H$1126,3,FALSE)</f>
        <v>&gt;80</v>
      </c>
      <c r="R3478" s="24">
        <f t="shared" si="147"/>
        <v>0.18616197753320785</v>
      </c>
    </row>
    <row r="3479" spans="13:18">
      <c r="M3479">
        <v>23</v>
      </c>
      <c r="N3479" s="1">
        <v>102</v>
      </c>
      <c r="O3479">
        <f t="shared" si="149"/>
        <v>250000</v>
      </c>
      <c r="P3479" t="str">
        <f t="shared" si="148"/>
        <v>23102250000</v>
      </c>
      <c r="Q3479" t="str">
        <f>VLOOKUP(N3479,'Base rates'!$F$2:$H$1126,3,FALSE)</f>
        <v>&gt;80</v>
      </c>
      <c r="R3479" s="24">
        <f t="shared" si="147"/>
        <v>0.18616197753320785</v>
      </c>
    </row>
    <row r="3480" spans="13:18">
      <c r="M3480">
        <v>23</v>
      </c>
      <c r="N3480" s="1">
        <v>103</v>
      </c>
      <c r="O3480">
        <f t="shared" si="149"/>
        <v>250000</v>
      </c>
      <c r="P3480" t="str">
        <f t="shared" si="148"/>
        <v>23103250000</v>
      </c>
      <c r="Q3480" t="str">
        <f>VLOOKUP(N3480,'Base rates'!$F$2:$H$1126,3,FALSE)</f>
        <v>&gt;80</v>
      </c>
      <c r="R3480" s="24">
        <f t="shared" si="147"/>
        <v>0.18616197753320785</v>
      </c>
    </row>
    <row r="3481" spans="13:18">
      <c r="M3481">
        <v>23</v>
      </c>
      <c r="N3481" s="1">
        <v>104</v>
      </c>
      <c r="O3481">
        <f t="shared" si="149"/>
        <v>250000</v>
      </c>
      <c r="P3481" t="str">
        <f t="shared" si="148"/>
        <v>23104250000</v>
      </c>
      <c r="Q3481" t="str">
        <f>VLOOKUP(N3481,'Base rates'!$F$2:$H$1126,3,FALSE)</f>
        <v>&gt;80</v>
      </c>
      <c r="R3481" s="24">
        <f t="shared" si="147"/>
        <v>0.18616197753320785</v>
      </c>
    </row>
    <row r="3482" spans="13:18">
      <c r="M3482">
        <v>23</v>
      </c>
      <c r="N3482" s="1">
        <v>105</v>
      </c>
      <c r="O3482">
        <f t="shared" si="149"/>
        <v>250000</v>
      </c>
      <c r="P3482" t="str">
        <f t="shared" si="148"/>
        <v>23105250000</v>
      </c>
      <c r="Q3482" t="str">
        <f>VLOOKUP(N3482,'Base rates'!$F$2:$H$1126,3,FALSE)</f>
        <v>&gt;80</v>
      </c>
      <c r="R3482" s="24">
        <f t="shared" si="147"/>
        <v>0.18616197753320785</v>
      </c>
    </row>
    <row r="3483" spans="13:18">
      <c r="M3483">
        <v>23</v>
      </c>
      <c r="N3483" s="1">
        <v>106</v>
      </c>
      <c r="O3483">
        <f t="shared" si="149"/>
        <v>250000</v>
      </c>
      <c r="P3483" t="str">
        <f t="shared" si="148"/>
        <v>23106250000</v>
      </c>
      <c r="Q3483" t="str">
        <f>VLOOKUP(N3483,'Base rates'!$F$2:$H$1126,3,FALSE)</f>
        <v>&gt;80</v>
      </c>
      <c r="R3483" s="24">
        <f t="shared" si="147"/>
        <v>0.18616197753320785</v>
      </c>
    </row>
    <row r="3484" spans="13:18">
      <c r="M3484">
        <v>23</v>
      </c>
      <c r="N3484" s="1">
        <v>107</v>
      </c>
      <c r="O3484">
        <f t="shared" si="149"/>
        <v>250000</v>
      </c>
      <c r="P3484" t="str">
        <f t="shared" si="148"/>
        <v>23107250000</v>
      </c>
      <c r="Q3484" t="str">
        <f>VLOOKUP(N3484,'Base rates'!$F$2:$H$1126,3,FALSE)</f>
        <v>&gt;80</v>
      </c>
      <c r="R3484" s="24">
        <f t="shared" si="147"/>
        <v>0.18616197753320785</v>
      </c>
    </row>
    <row r="3485" spans="13:18">
      <c r="M3485">
        <v>23</v>
      </c>
      <c r="N3485" s="1">
        <v>108</v>
      </c>
      <c r="O3485">
        <f t="shared" si="149"/>
        <v>250000</v>
      </c>
      <c r="P3485" t="str">
        <f t="shared" si="148"/>
        <v>23108250000</v>
      </c>
      <c r="Q3485" t="str">
        <f>VLOOKUP(N3485,'Base rates'!$F$2:$H$1126,3,FALSE)</f>
        <v>&gt;80</v>
      </c>
      <c r="R3485" s="24">
        <f t="shared" si="147"/>
        <v>0.18616197753320785</v>
      </c>
    </row>
    <row r="3486" spans="13:18">
      <c r="M3486">
        <v>23</v>
      </c>
      <c r="N3486" s="1">
        <v>109</v>
      </c>
      <c r="O3486">
        <f t="shared" si="149"/>
        <v>250000</v>
      </c>
      <c r="P3486" t="str">
        <f t="shared" si="148"/>
        <v>23109250000</v>
      </c>
      <c r="Q3486" t="str">
        <f>VLOOKUP(N3486,'Base rates'!$F$2:$H$1126,3,FALSE)</f>
        <v>&gt;80</v>
      </c>
      <c r="R3486" s="24">
        <f t="shared" si="147"/>
        <v>0.18616197753320785</v>
      </c>
    </row>
    <row r="3487" spans="13:18">
      <c r="M3487">
        <v>23</v>
      </c>
      <c r="N3487" s="1">
        <v>110</v>
      </c>
      <c r="O3487">
        <f t="shared" si="149"/>
        <v>250000</v>
      </c>
      <c r="P3487" t="str">
        <f t="shared" si="148"/>
        <v>23110250000</v>
      </c>
      <c r="Q3487" t="str">
        <f>VLOOKUP(N3487,'Base rates'!$F$2:$H$1126,3,FALSE)</f>
        <v>&gt;80</v>
      </c>
      <c r="R3487" s="24">
        <f t="shared" si="147"/>
        <v>0.18616197753320785</v>
      </c>
    </row>
    <row r="3488" spans="13:18">
      <c r="M3488">
        <v>23</v>
      </c>
      <c r="N3488" s="1">
        <v>111</v>
      </c>
      <c r="O3488">
        <f t="shared" si="149"/>
        <v>250000</v>
      </c>
      <c r="P3488" t="str">
        <f t="shared" si="148"/>
        <v>23111250000</v>
      </c>
      <c r="Q3488" t="str">
        <f>VLOOKUP(N3488,'Base rates'!$F$2:$H$1126,3,FALSE)</f>
        <v>&gt;80</v>
      </c>
      <c r="R3488" s="24">
        <f t="shared" si="147"/>
        <v>0.18616197753320785</v>
      </c>
    </row>
    <row r="3489" spans="13:18">
      <c r="M3489">
        <v>23</v>
      </c>
      <c r="N3489" s="1">
        <v>112</v>
      </c>
      <c r="O3489">
        <f t="shared" si="149"/>
        <v>250000</v>
      </c>
      <c r="P3489" t="str">
        <f t="shared" si="148"/>
        <v>23112250000</v>
      </c>
      <c r="Q3489" t="str">
        <f>VLOOKUP(N3489,'Base rates'!$F$2:$H$1126,3,FALSE)</f>
        <v>&gt;80</v>
      </c>
      <c r="R3489" s="24">
        <f t="shared" si="147"/>
        <v>0.18616197753320785</v>
      </c>
    </row>
    <row r="3490" spans="13:18">
      <c r="M3490">
        <v>23</v>
      </c>
      <c r="N3490" s="1">
        <v>113</v>
      </c>
      <c r="O3490">
        <f t="shared" si="149"/>
        <v>250000</v>
      </c>
      <c r="P3490" t="str">
        <f t="shared" si="148"/>
        <v>23113250000</v>
      </c>
      <c r="Q3490" t="str">
        <f>VLOOKUP(N3490,'Base rates'!$F$2:$H$1126,3,FALSE)</f>
        <v>&gt;80</v>
      </c>
      <c r="R3490" s="24">
        <f t="shared" si="147"/>
        <v>0.18616197753320785</v>
      </c>
    </row>
    <row r="3491" spans="13:18">
      <c r="M3491">
        <v>23</v>
      </c>
      <c r="N3491" s="1">
        <v>114</v>
      </c>
      <c r="O3491">
        <f t="shared" si="149"/>
        <v>250000</v>
      </c>
      <c r="P3491" t="str">
        <f t="shared" si="148"/>
        <v>23114250000</v>
      </c>
      <c r="Q3491" t="str">
        <f>VLOOKUP(N3491,'Base rates'!$F$2:$H$1126,3,FALSE)</f>
        <v>&gt;80</v>
      </c>
      <c r="R3491" s="24">
        <f t="shared" si="147"/>
        <v>0.18616197753320785</v>
      </c>
    </row>
    <row r="3492" spans="13:18">
      <c r="M3492">
        <v>23</v>
      </c>
      <c r="N3492" s="1">
        <v>115</v>
      </c>
      <c r="O3492">
        <f t="shared" si="149"/>
        <v>250000</v>
      </c>
      <c r="P3492" t="str">
        <f t="shared" si="148"/>
        <v>23115250000</v>
      </c>
      <c r="Q3492" t="str">
        <f>VLOOKUP(N3492,'Base rates'!$F$2:$H$1126,3,FALSE)</f>
        <v>&gt;80</v>
      </c>
      <c r="R3492" s="24">
        <f t="shared" si="147"/>
        <v>0.18616197753320785</v>
      </c>
    </row>
    <row r="3493" spans="13:18">
      <c r="M3493">
        <v>23</v>
      </c>
      <c r="N3493" s="1">
        <v>116</v>
      </c>
      <c r="O3493">
        <f t="shared" si="149"/>
        <v>250000</v>
      </c>
      <c r="P3493" t="str">
        <f t="shared" si="148"/>
        <v>23116250000</v>
      </c>
      <c r="Q3493" t="str">
        <f>VLOOKUP(N3493,'Base rates'!$F$2:$H$1126,3,FALSE)</f>
        <v>&gt;80</v>
      </c>
      <c r="R3493" s="24">
        <f t="shared" si="147"/>
        <v>0.18616197753320785</v>
      </c>
    </row>
    <row r="3494" spans="13:18">
      <c r="M3494">
        <v>23</v>
      </c>
      <c r="N3494" s="1">
        <v>117</v>
      </c>
      <c r="O3494">
        <f t="shared" si="149"/>
        <v>250000</v>
      </c>
      <c r="P3494" t="str">
        <f t="shared" si="148"/>
        <v>23117250000</v>
      </c>
      <c r="Q3494" t="str">
        <f>VLOOKUP(N3494,'Base rates'!$F$2:$H$1126,3,FALSE)</f>
        <v>&gt;80</v>
      </c>
      <c r="R3494" s="24">
        <f t="shared" si="147"/>
        <v>0.18616197753320785</v>
      </c>
    </row>
    <row r="3495" spans="13:18">
      <c r="M3495">
        <v>23</v>
      </c>
      <c r="N3495" s="1">
        <v>118</v>
      </c>
      <c r="O3495">
        <f t="shared" si="149"/>
        <v>250000</v>
      </c>
      <c r="P3495" t="str">
        <f t="shared" si="148"/>
        <v>23118250000</v>
      </c>
      <c r="Q3495" t="str">
        <f>VLOOKUP(N3495,'Base rates'!$F$2:$H$1126,3,FALSE)</f>
        <v>&gt;80</v>
      </c>
      <c r="R3495" s="24">
        <f t="shared" si="147"/>
        <v>0.18616197753320785</v>
      </c>
    </row>
    <row r="3496" spans="13:18">
      <c r="M3496">
        <v>23</v>
      </c>
      <c r="N3496" s="1">
        <v>119</v>
      </c>
      <c r="O3496">
        <f t="shared" si="149"/>
        <v>250000</v>
      </c>
      <c r="P3496" t="str">
        <f t="shared" si="148"/>
        <v>23119250000</v>
      </c>
      <c r="Q3496" t="str">
        <f>VLOOKUP(N3496,'Base rates'!$F$2:$H$1126,3,FALSE)</f>
        <v>&gt;80</v>
      </c>
      <c r="R3496" s="24">
        <f t="shared" si="147"/>
        <v>0.18616197753320785</v>
      </c>
    </row>
    <row r="3497" spans="13:18">
      <c r="M3497">
        <v>23</v>
      </c>
      <c r="N3497" s="1">
        <v>120</v>
      </c>
      <c r="O3497">
        <f t="shared" si="149"/>
        <v>250000</v>
      </c>
      <c r="P3497" t="str">
        <f t="shared" si="148"/>
        <v>23120250000</v>
      </c>
      <c r="Q3497" t="str">
        <f>VLOOKUP(N3497,'Base rates'!$F$2:$H$1126,3,FALSE)</f>
        <v>&gt;80</v>
      </c>
      <c r="R3497" s="24">
        <f t="shared" si="147"/>
        <v>0.18616197753320785</v>
      </c>
    </row>
    <row r="3498" spans="13:18">
      <c r="M3498">
        <v>23</v>
      </c>
      <c r="N3498" s="1">
        <v>121</v>
      </c>
      <c r="O3498">
        <f t="shared" si="149"/>
        <v>250000</v>
      </c>
      <c r="P3498" t="str">
        <f t="shared" si="148"/>
        <v>23121250000</v>
      </c>
      <c r="Q3498" t="str">
        <f>VLOOKUP(N3498,'Base rates'!$F$2:$H$1126,3,FALSE)</f>
        <v>&gt;80</v>
      </c>
      <c r="R3498" s="24">
        <f t="shared" si="147"/>
        <v>0.18616197753320785</v>
      </c>
    </row>
    <row r="3499" spans="13:18">
      <c r="M3499">
        <v>23</v>
      </c>
      <c r="N3499" s="1">
        <v>122</v>
      </c>
      <c r="O3499">
        <f t="shared" si="149"/>
        <v>250000</v>
      </c>
      <c r="P3499" t="str">
        <f t="shared" si="148"/>
        <v>23122250000</v>
      </c>
      <c r="Q3499" t="str">
        <f>VLOOKUP(N3499,'Base rates'!$F$2:$H$1126,3,FALSE)</f>
        <v>&gt;80</v>
      </c>
      <c r="R3499" s="24">
        <f t="shared" si="147"/>
        <v>0.18616197753320785</v>
      </c>
    </row>
    <row r="3500" spans="13:18">
      <c r="M3500">
        <v>23</v>
      </c>
      <c r="N3500" s="1">
        <v>123</v>
      </c>
      <c r="O3500">
        <f t="shared" si="149"/>
        <v>250000</v>
      </c>
      <c r="P3500" t="str">
        <f t="shared" si="148"/>
        <v>23123250000</v>
      </c>
      <c r="Q3500" t="str">
        <f>VLOOKUP(N3500,'Base rates'!$F$2:$H$1126,3,FALSE)</f>
        <v>&gt;80</v>
      </c>
      <c r="R3500" s="24">
        <f t="shared" si="147"/>
        <v>0.18616197753320785</v>
      </c>
    </row>
    <row r="3501" spans="13:18">
      <c r="M3501">
        <v>23</v>
      </c>
      <c r="N3501" s="1">
        <v>124</v>
      </c>
      <c r="O3501">
        <f t="shared" si="149"/>
        <v>250000</v>
      </c>
      <c r="P3501" t="str">
        <f t="shared" si="148"/>
        <v>23124250000</v>
      </c>
      <c r="Q3501" t="str">
        <f>VLOOKUP(N3501,'Base rates'!$F$2:$H$1126,3,FALSE)</f>
        <v>&gt;80</v>
      </c>
      <c r="R3501" s="24">
        <f t="shared" si="147"/>
        <v>0.18616197753320785</v>
      </c>
    </row>
    <row r="3502" spans="13:18">
      <c r="M3502">
        <v>23</v>
      </c>
      <c r="N3502" s="1">
        <v>125</v>
      </c>
      <c r="O3502">
        <f t="shared" si="149"/>
        <v>250000</v>
      </c>
      <c r="P3502" t="str">
        <f t="shared" si="148"/>
        <v>23125250000</v>
      </c>
      <c r="Q3502" t="str">
        <f>VLOOKUP(N3502,'Base rates'!$F$2:$H$1126,3,FALSE)</f>
        <v>&gt;80</v>
      </c>
      <c r="R3502" s="24">
        <f t="shared" si="147"/>
        <v>0.18616197753320785</v>
      </c>
    </row>
    <row r="3503" spans="13:18">
      <c r="M3503">
        <v>10</v>
      </c>
      <c r="N3503" s="1">
        <v>1</v>
      </c>
      <c r="O3503">
        <f>$O$3502+50000</f>
        <v>300000</v>
      </c>
      <c r="P3503" t="str">
        <f t="shared" si="148"/>
        <v>101300000</v>
      </c>
      <c r="Q3503" t="str">
        <f>VLOOKUP(N3503,'Base rates'!$F$2:$H$1126,3,FALSE)</f>
        <v>6-25</v>
      </c>
      <c r="R3503" s="24">
        <f t="shared" si="147"/>
        <v>0</v>
      </c>
    </row>
    <row r="3504" spans="13:18">
      <c r="M3504">
        <v>10</v>
      </c>
      <c r="N3504" s="1">
        <v>2</v>
      </c>
      <c r="O3504">
        <f t="shared" ref="O3504:O3567" si="150">$O$3502+50000</f>
        <v>300000</v>
      </c>
      <c r="P3504" t="str">
        <f t="shared" si="148"/>
        <v>102300000</v>
      </c>
      <c r="Q3504" t="str">
        <f>VLOOKUP(N3504,'Base rates'!$F$2:$H$1126,3,FALSE)</f>
        <v>6-25</v>
      </c>
      <c r="R3504" s="24">
        <f t="shared" si="147"/>
        <v>0</v>
      </c>
    </row>
    <row r="3505" spans="13:18">
      <c r="M3505">
        <v>10</v>
      </c>
      <c r="N3505" s="1">
        <v>3</v>
      </c>
      <c r="O3505">
        <f t="shared" si="150"/>
        <v>300000</v>
      </c>
      <c r="P3505" t="str">
        <f t="shared" si="148"/>
        <v>103300000</v>
      </c>
      <c r="Q3505" t="str">
        <f>VLOOKUP(N3505,'Base rates'!$F$2:$H$1126,3,FALSE)</f>
        <v>6-25</v>
      </c>
      <c r="R3505" s="24">
        <f t="shared" si="147"/>
        <v>0</v>
      </c>
    </row>
    <row r="3506" spans="13:18">
      <c r="M3506">
        <v>10</v>
      </c>
      <c r="N3506" s="1">
        <v>4</v>
      </c>
      <c r="O3506">
        <f t="shared" si="150"/>
        <v>300000</v>
      </c>
      <c r="P3506" t="str">
        <f t="shared" si="148"/>
        <v>104300000</v>
      </c>
      <c r="Q3506" t="str">
        <f>VLOOKUP(N3506,'Base rates'!$F$2:$H$1126,3,FALSE)</f>
        <v>6-25</v>
      </c>
      <c r="R3506" s="24">
        <f t="shared" si="147"/>
        <v>0</v>
      </c>
    </row>
    <row r="3507" spans="13:18">
      <c r="M3507">
        <v>10</v>
      </c>
      <c r="N3507" s="1">
        <v>5</v>
      </c>
      <c r="O3507">
        <f t="shared" si="150"/>
        <v>300000</v>
      </c>
      <c r="P3507" t="str">
        <f t="shared" si="148"/>
        <v>105300000</v>
      </c>
      <c r="Q3507" t="str">
        <f>VLOOKUP(N3507,'Base rates'!$F$2:$H$1126,3,FALSE)</f>
        <v>6-25</v>
      </c>
      <c r="R3507" s="24">
        <f t="shared" si="147"/>
        <v>0</v>
      </c>
    </row>
    <row r="3508" spans="13:18">
      <c r="M3508">
        <v>10</v>
      </c>
      <c r="N3508" s="1">
        <v>6</v>
      </c>
      <c r="O3508">
        <f t="shared" si="150"/>
        <v>300000</v>
      </c>
      <c r="P3508" t="str">
        <f t="shared" si="148"/>
        <v>106300000</v>
      </c>
      <c r="Q3508" t="str">
        <f>VLOOKUP(N3508,'Base rates'!$F$2:$H$1126,3,FALSE)</f>
        <v>6-25</v>
      </c>
      <c r="R3508" s="24">
        <f t="shared" si="147"/>
        <v>0</v>
      </c>
    </row>
    <row r="3509" spans="13:18">
      <c r="M3509">
        <v>10</v>
      </c>
      <c r="N3509" s="1">
        <v>7</v>
      </c>
      <c r="O3509">
        <f t="shared" si="150"/>
        <v>300000</v>
      </c>
      <c r="P3509" t="str">
        <f t="shared" si="148"/>
        <v>107300000</v>
      </c>
      <c r="Q3509" t="str">
        <f>VLOOKUP(N3509,'Base rates'!$F$2:$H$1126,3,FALSE)</f>
        <v>6-25</v>
      </c>
      <c r="R3509" s="24">
        <f t="shared" si="147"/>
        <v>0</v>
      </c>
    </row>
    <row r="3510" spans="13:18">
      <c r="M3510">
        <v>10</v>
      </c>
      <c r="N3510" s="1">
        <v>8</v>
      </c>
      <c r="O3510">
        <f t="shared" si="150"/>
        <v>300000</v>
      </c>
      <c r="P3510" t="str">
        <f t="shared" si="148"/>
        <v>108300000</v>
      </c>
      <c r="Q3510" t="str">
        <f>VLOOKUP(N3510,'Base rates'!$F$2:$H$1126,3,FALSE)</f>
        <v>6-25</v>
      </c>
      <c r="R3510" s="24">
        <f t="shared" si="147"/>
        <v>0</v>
      </c>
    </row>
    <row r="3511" spans="13:18">
      <c r="M3511">
        <v>10</v>
      </c>
      <c r="N3511" s="1">
        <v>9</v>
      </c>
      <c r="O3511">
        <f t="shared" si="150"/>
        <v>300000</v>
      </c>
      <c r="P3511" t="str">
        <f t="shared" si="148"/>
        <v>109300000</v>
      </c>
      <c r="Q3511" t="str">
        <f>VLOOKUP(N3511,'Base rates'!$F$2:$H$1126,3,FALSE)</f>
        <v>6-25</v>
      </c>
      <c r="R3511" s="24">
        <f t="shared" si="147"/>
        <v>0</v>
      </c>
    </row>
    <row r="3512" spans="13:18">
      <c r="M3512">
        <v>10</v>
      </c>
      <c r="N3512" s="1">
        <v>10</v>
      </c>
      <c r="O3512">
        <f t="shared" si="150"/>
        <v>300000</v>
      </c>
      <c r="P3512" t="str">
        <f t="shared" si="148"/>
        <v>1010300000</v>
      </c>
      <c r="Q3512" t="str">
        <f>VLOOKUP(N3512,'Base rates'!$F$2:$H$1126,3,FALSE)</f>
        <v>6-25</v>
      </c>
      <c r="R3512" s="24">
        <f t="shared" si="147"/>
        <v>0</v>
      </c>
    </row>
    <row r="3513" spans="13:18">
      <c r="M3513">
        <v>10</v>
      </c>
      <c r="N3513" s="1">
        <v>11</v>
      </c>
      <c r="O3513">
        <f t="shared" si="150"/>
        <v>300000</v>
      </c>
      <c r="P3513" t="str">
        <f t="shared" si="148"/>
        <v>1011300000</v>
      </c>
      <c r="Q3513" t="str">
        <f>VLOOKUP(N3513,'Base rates'!$F$2:$H$1126,3,FALSE)</f>
        <v>6-25</v>
      </c>
      <c r="R3513" s="24">
        <f t="shared" si="147"/>
        <v>0</v>
      </c>
    </row>
    <row r="3514" spans="13:18">
      <c r="M3514">
        <v>10</v>
      </c>
      <c r="N3514" s="1">
        <v>12</v>
      </c>
      <c r="O3514">
        <f t="shared" si="150"/>
        <v>300000</v>
      </c>
      <c r="P3514" t="str">
        <f t="shared" si="148"/>
        <v>1012300000</v>
      </c>
      <c r="Q3514" t="str">
        <f>VLOOKUP(N3514,'Base rates'!$F$2:$H$1126,3,FALSE)</f>
        <v>6-25</v>
      </c>
      <c r="R3514" s="24">
        <f t="shared" si="147"/>
        <v>0</v>
      </c>
    </row>
    <row r="3515" spans="13:18">
      <c r="M3515">
        <v>10</v>
      </c>
      <c r="N3515" s="1">
        <v>13</v>
      </c>
      <c r="O3515">
        <f t="shared" si="150"/>
        <v>300000</v>
      </c>
      <c r="P3515" t="str">
        <f t="shared" si="148"/>
        <v>1013300000</v>
      </c>
      <c r="Q3515" t="str">
        <f>VLOOKUP(N3515,'Base rates'!$F$2:$H$1126,3,FALSE)</f>
        <v>6-25</v>
      </c>
      <c r="R3515" s="24">
        <f t="shared" si="147"/>
        <v>0</v>
      </c>
    </row>
    <row r="3516" spans="13:18">
      <c r="M3516">
        <v>10</v>
      </c>
      <c r="N3516" s="1">
        <v>14</v>
      </c>
      <c r="O3516">
        <f t="shared" si="150"/>
        <v>300000</v>
      </c>
      <c r="P3516" t="str">
        <f t="shared" si="148"/>
        <v>1014300000</v>
      </c>
      <c r="Q3516" t="str">
        <f>VLOOKUP(N3516,'Base rates'!$F$2:$H$1126,3,FALSE)</f>
        <v>6-25</v>
      </c>
      <c r="R3516" s="24">
        <f t="shared" si="147"/>
        <v>0</v>
      </c>
    </row>
    <row r="3517" spans="13:18">
      <c r="M3517">
        <v>10</v>
      </c>
      <c r="N3517" s="1">
        <v>15</v>
      </c>
      <c r="O3517">
        <f t="shared" si="150"/>
        <v>300000</v>
      </c>
      <c r="P3517" t="str">
        <f t="shared" si="148"/>
        <v>1015300000</v>
      </c>
      <c r="Q3517" t="str">
        <f>VLOOKUP(N3517,'Base rates'!$F$2:$H$1126,3,FALSE)</f>
        <v>6-25</v>
      </c>
      <c r="R3517" s="24">
        <f t="shared" si="147"/>
        <v>0</v>
      </c>
    </row>
    <row r="3518" spans="13:18">
      <c r="M3518">
        <v>10</v>
      </c>
      <c r="N3518" s="1">
        <v>16</v>
      </c>
      <c r="O3518">
        <f t="shared" si="150"/>
        <v>300000</v>
      </c>
      <c r="P3518" t="str">
        <f t="shared" si="148"/>
        <v>1016300000</v>
      </c>
      <c r="Q3518" t="str">
        <f>VLOOKUP(N3518,'Base rates'!$F$2:$H$1126,3,FALSE)</f>
        <v>6-25</v>
      </c>
      <c r="R3518" s="24">
        <f t="shared" si="147"/>
        <v>0</v>
      </c>
    </row>
    <row r="3519" spans="13:18">
      <c r="M3519">
        <v>10</v>
      </c>
      <c r="N3519" s="1">
        <v>17</v>
      </c>
      <c r="O3519">
        <f t="shared" si="150"/>
        <v>300000</v>
      </c>
      <c r="P3519" t="str">
        <f t="shared" si="148"/>
        <v>1017300000</v>
      </c>
      <c r="Q3519" t="str">
        <f>VLOOKUP(N3519,'Base rates'!$F$2:$H$1126,3,FALSE)</f>
        <v>6-25</v>
      </c>
      <c r="R3519" s="24">
        <f t="shared" si="147"/>
        <v>0</v>
      </c>
    </row>
    <row r="3520" spans="13:18">
      <c r="M3520">
        <v>10</v>
      </c>
      <c r="N3520" s="1">
        <v>18</v>
      </c>
      <c r="O3520">
        <f t="shared" si="150"/>
        <v>300000</v>
      </c>
      <c r="P3520" t="str">
        <f t="shared" si="148"/>
        <v>1018300000</v>
      </c>
      <c r="Q3520" t="str">
        <f>VLOOKUP(N3520,'Base rates'!$F$2:$H$1126,3,FALSE)</f>
        <v>6-25</v>
      </c>
      <c r="R3520" s="24">
        <f t="shared" si="147"/>
        <v>0</v>
      </c>
    </row>
    <row r="3521" spans="13:18">
      <c r="M3521">
        <v>10</v>
      </c>
      <c r="N3521" s="1">
        <v>19</v>
      </c>
      <c r="O3521">
        <f t="shared" si="150"/>
        <v>300000</v>
      </c>
      <c r="P3521" t="str">
        <f t="shared" si="148"/>
        <v>1019300000</v>
      </c>
      <c r="Q3521" t="str">
        <f>VLOOKUP(N3521,'Base rates'!$F$2:$H$1126,3,FALSE)</f>
        <v>6-25</v>
      </c>
      <c r="R3521" s="24">
        <f t="shared" si="147"/>
        <v>0</v>
      </c>
    </row>
    <row r="3522" spans="13:18">
      <c r="M3522">
        <v>10</v>
      </c>
      <c r="N3522" s="1">
        <v>20</v>
      </c>
      <c r="O3522">
        <f t="shared" si="150"/>
        <v>300000</v>
      </c>
      <c r="P3522" t="str">
        <f t="shared" si="148"/>
        <v>1020300000</v>
      </c>
      <c r="Q3522" t="str">
        <f>VLOOKUP(N3522,'Base rates'!$F$2:$H$1126,3,FALSE)</f>
        <v>6-25</v>
      </c>
      <c r="R3522" s="24">
        <f t="shared" si="147"/>
        <v>0</v>
      </c>
    </row>
    <row r="3523" spans="13:18">
      <c r="M3523">
        <v>10</v>
      </c>
      <c r="N3523" s="1">
        <v>21</v>
      </c>
      <c r="O3523">
        <f t="shared" si="150"/>
        <v>300000</v>
      </c>
      <c r="P3523" t="str">
        <f t="shared" si="148"/>
        <v>1021300000</v>
      </c>
      <c r="Q3523" t="str">
        <f>VLOOKUP(N3523,'Base rates'!$F$2:$H$1126,3,FALSE)</f>
        <v>6-25</v>
      </c>
      <c r="R3523" s="24">
        <f t="shared" ref="R3523:R3586" si="151">VLOOKUP(M3523&amp;O3523&amp;Q3523,$W$2:$X$694,2,FALSE)</f>
        <v>0</v>
      </c>
    </row>
    <row r="3524" spans="13:18">
      <c r="M3524">
        <v>10</v>
      </c>
      <c r="N3524" s="1">
        <v>22</v>
      </c>
      <c r="O3524">
        <f t="shared" si="150"/>
        <v>300000</v>
      </c>
      <c r="P3524" t="str">
        <f t="shared" ref="P3524:P3587" si="152">M3524&amp;N3524&amp;O3524</f>
        <v>1022300000</v>
      </c>
      <c r="Q3524" t="str">
        <f>VLOOKUP(N3524,'Base rates'!$F$2:$H$1126,3,FALSE)</f>
        <v>6-25</v>
      </c>
      <c r="R3524" s="24">
        <f t="shared" si="151"/>
        <v>0</v>
      </c>
    </row>
    <row r="3525" spans="13:18">
      <c r="M3525">
        <v>10</v>
      </c>
      <c r="N3525" s="1">
        <v>23</v>
      </c>
      <c r="O3525">
        <f t="shared" si="150"/>
        <v>300000</v>
      </c>
      <c r="P3525" t="str">
        <f t="shared" si="152"/>
        <v>1023300000</v>
      </c>
      <c r="Q3525" t="str">
        <f>VLOOKUP(N3525,'Base rates'!$F$2:$H$1126,3,FALSE)</f>
        <v>6-25</v>
      </c>
      <c r="R3525" s="24">
        <f t="shared" si="151"/>
        <v>0</v>
      </c>
    </row>
    <row r="3526" spans="13:18">
      <c r="M3526">
        <v>10</v>
      </c>
      <c r="N3526" s="1">
        <v>24</v>
      </c>
      <c r="O3526">
        <f t="shared" si="150"/>
        <v>300000</v>
      </c>
      <c r="P3526" t="str">
        <f t="shared" si="152"/>
        <v>1024300000</v>
      </c>
      <c r="Q3526" t="str">
        <f>VLOOKUP(N3526,'Base rates'!$F$2:$H$1126,3,FALSE)</f>
        <v>6-25</v>
      </c>
      <c r="R3526" s="24">
        <f t="shared" si="151"/>
        <v>0</v>
      </c>
    </row>
    <row r="3527" spans="13:18">
      <c r="M3527">
        <v>10</v>
      </c>
      <c r="N3527" s="1">
        <v>25</v>
      </c>
      <c r="O3527">
        <f t="shared" si="150"/>
        <v>300000</v>
      </c>
      <c r="P3527" t="str">
        <f t="shared" si="152"/>
        <v>1025300000</v>
      </c>
      <c r="Q3527" t="str">
        <f>VLOOKUP(N3527,'Base rates'!$F$2:$H$1126,3,FALSE)</f>
        <v>6-25</v>
      </c>
      <c r="R3527" s="24">
        <f t="shared" si="151"/>
        <v>0</v>
      </c>
    </row>
    <row r="3528" spans="13:18">
      <c r="M3528">
        <v>10</v>
      </c>
      <c r="N3528" s="1">
        <v>26</v>
      </c>
      <c r="O3528">
        <f t="shared" si="150"/>
        <v>300000</v>
      </c>
      <c r="P3528" t="str">
        <f t="shared" si="152"/>
        <v>1026300000</v>
      </c>
      <c r="Q3528" t="str">
        <f>VLOOKUP(N3528,'Base rates'!$F$2:$H$1126,3,FALSE)</f>
        <v>26-35</v>
      </c>
      <c r="R3528" s="24">
        <f t="shared" si="151"/>
        <v>0</v>
      </c>
    </row>
    <row r="3529" spans="13:18">
      <c r="M3529">
        <v>10</v>
      </c>
      <c r="N3529" s="1">
        <v>27</v>
      </c>
      <c r="O3529">
        <f t="shared" si="150"/>
        <v>300000</v>
      </c>
      <c r="P3529" t="str">
        <f t="shared" si="152"/>
        <v>1027300000</v>
      </c>
      <c r="Q3529" t="str">
        <f>VLOOKUP(N3529,'Base rates'!$F$2:$H$1126,3,FALSE)</f>
        <v>26-35</v>
      </c>
      <c r="R3529" s="24">
        <f t="shared" si="151"/>
        <v>0</v>
      </c>
    </row>
    <row r="3530" spans="13:18">
      <c r="M3530">
        <v>10</v>
      </c>
      <c r="N3530" s="1">
        <v>28</v>
      </c>
      <c r="O3530">
        <f t="shared" si="150"/>
        <v>300000</v>
      </c>
      <c r="P3530" t="str">
        <f t="shared" si="152"/>
        <v>1028300000</v>
      </c>
      <c r="Q3530" t="str">
        <f>VLOOKUP(N3530,'Base rates'!$F$2:$H$1126,3,FALSE)</f>
        <v>26-35</v>
      </c>
      <c r="R3530" s="24">
        <f t="shared" si="151"/>
        <v>0</v>
      </c>
    </row>
    <row r="3531" spans="13:18">
      <c r="M3531">
        <v>10</v>
      </c>
      <c r="N3531" s="1">
        <v>29</v>
      </c>
      <c r="O3531">
        <f t="shared" si="150"/>
        <v>300000</v>
      </c>
      <c r="P3531" t="str">
        <f t="shared" si="152"/>
        <v>1029300000</v>
      </c>
      <c r="Q3531" t="str">
        <f>VLOOKUP(N3531,'Base rates'!$F$2:$H$1126,3,FALSE)</f>
        <v>26-35</v>
      </c>
      <c r="R3531" s="24">
        <f t="shared" si="151"/>
        <v>0</v>
      </c>
    </row>
    <row r="3532" spans="13:18">
      <c r="M3532">
        <v>10</v>
      </c>
      <c r="N3532" s="1">
        <v>30</v>
      </c>
      <c r="O3532">
        <f t="shared" si="150"/>
        <v>300000</v>
      </c>
      <c r="P3532" t="str">
        <f t="shared" si="152"/>
        <v>1030300000</v>
      </c>
      <c r="Q3532" t="str">
        <f>VLOOKUP(N3532,'Base rates'!$F$2:$H$1126,3,FALSE)</f>
        <v>26-35</v>
      </c>
      <c r="R3532" s="24">
        <f t="shared" si="151"/>
        <v>0</v>
      </c>
    </row>
    <row r="3533" spans="13:18">
      <c r="M3533">
        <v>10</v>
      </c>
      <c r="N3533" s="1">
        <v>31</v>
      </c>
      <c r="O3533">
        <f t="shared" si="150"/>
        <v>300000</v>
      </c>
      <c r="P3533" t="str">
        <f t="shared" si="152"/>
        <v>1031300000</v>
      </c>
      <c r="Q3533" t="str">
        <f>VLOOKUP(N3533,'Base rates'!$F$2:$H$1126,3,FALSE)</f>
        <v>26-35</v>
      </c>
      <c r="R3533" s="24">
        <f t="shared" si="151"/>
        <v>0</v>
      </c>
    </row>
    <row r="3534" spans="13:18">
      <c r="M3534">
        <v>10</v>
      </c>
      <c r="N3534" s="1">
        <v>32</v>
      </c>
      <c r="O3534">
        <f t="shared" si="150"/>
        <v>300000</v>
      </c>
      <c r="P3534" t="str">
        <f t="shared" si="152"/>
        <v>1032300000</v>
      </c>
      <c r="Q3534" t="str">
        <f>VLOOKUP(N3534,'Base rates'!$F$2:$H$1126,3,FALSE)</f>
        <v>26-35</v>
      </c>
      <c r="R3534" s="24">
        <f t="shared" si="151"/>
        <v>0</v>
      </c>
    </row>
    <row r="3535" spans="13:18">
      <c r="M3535">
        <v>10</v>
      </c>
      <c r="N3535" s="1">
        <v>33</v>
      </c>
      <c r="O3535">
        <f t="shared" si="150"/>
        <v>300000</v>
      </c>
      <c r="P3535" t="str">
        <f t="shared" si="152"/>
        <v>1033300000</v>
      </c>
      <c r="Q3535" t="str">
        <f>VLOOKUP(N3535,'Base rates'!$F$2:$H$1126,3,FALSE)</f>
        <v>26-35</v>
      </c>
      <c r="R3535" s="24">
        <f t="shared" si="151"/>
        <v>0</v>
      </c>
    </row>
    <row r="3536" spans="13:18">
      <c r="M3536">
        <v>10</v>
      </c>
      <c r="N3536" s="1">
        <v>34</v>
      </c>
      <c r="O3536">
        <f t="shared" si="150"/>
        <v>300000</v>
      </c>
      <c r="P3536" t="str">
        <f t="shared" si="152"/>
        <v>1034300000</v>
      </c>
      <c r="Q3536" t="str">
        <f>VLOOKUP(N3536,'Base rates'!$F$2:$H$1126,3,FALSE)</f>
        <v>26-35</v>
      </c>
      <c r="R3536" s="24">
        <f t="shared" si="151"/>
        <v>0</v>
      </c>
    </row>
    <row r="3537" spans="13:18">
      <c r="M3537">
        <v>10</v>
      </c>
      <c r="N3537" s="1">
        <v>35</v>
      </c>
      <c r="O3537">
        <f t="shared" si="150"/>
        <v>300000</v>
      </c>
      <c r="P3537" t="str">
        <f t="shared" si="152"/>
        <v>1035300000</v>
      </c>
      <c r="Q3537" t="str">
        <f>VLOOKUP(N3537,'Base rates'!$F$2:$H$1126,3,FALSE)</f>
        <v>26-35</v>
      </c>
      <c r="R3537" s="24">
        <f t="shared" si="151"/>
        <v>0</v>
      </c>
    </row>
    <row r="3538" spans="13:18">
      <c r="M3538">
        <v>10</v>
      </c>
      <c r="N3538" s="1">
        <v>36</v>
      </c>
      <c r="O3538">
        <f t="shared" si="150"/>
        <v>300000</v>
      </c>
      <c r="P3538" t="str">
        <f t="shared" si="152"/>
        <v>1036300000</v>
      </c>
      <c r="Q3538" t="str">
        <f>VLOOKUP(N3538,'Base rates'!$F$2:$H$1126,3,FALSE)</f>
        <v>36-45</v>
      </c>
      <c r="R3538" s="24">
        <f t="shared" si="151"/>
        <v>0</v>
      </c>
    </row>
    <row r="3539" spans="13:18">
      <c r="M3539">
        <v>10</v>
      </c>
      <c r="N3539" s="1">
        <v>37</v>
      </c>
      <c r="O3539">
        <f t="shared" si="150"/>
        <v>300000</v>
      </c>
      <c r="P3539" t="str">
        <f t="shared" si="152"/>
        <v>1037300000</v>
      </c>
      <c r="Q3539" t="str">
        <f>VLOOKUP(N3539,'Base rates'!$F$2:$H$1126,3,FALSE)</f>
        <v>36-45</v>
      </c>
      <c r="R3539" s="24">
        <f t="shared" si="151"/>
        <v>0</v>
      </c>
    </row>
    <row r="3540" spans="13:18">
      <c r="M3540">
        <v>10</v>
      </c>
      <c r="N3540" s="1">
        <v>38</v>
      </c>
      <c r="O3540">
        <f t="shared" si="150"/>
        <v>300000</v>
      </c>
      <c r="P3540" t="str">
        <f t="shared" si="152"/>
        <v>1038300000</v>
      </c>
      <c r="Q3540" t="str">
        <f>VLOOKUP(N3540,'Base rates'!$F$2:$H$1126,3,FALSE)</f>
        <v>36-45</v>
      </c>
      <c r="R3540" s="24">
        <f t="shared" si="151"/>
        <v>0</v>
      </c>
    </row>
    <row r="3541" spans="13:18">
      <c r="M3541">
        <v>10</v>
      </c>
      <c r="N3541" s="1">
        <v>39</v>
      </c>
      <c r="O3541">
        <f t="shared" si="150"/>
        <v>300000</v>
      </c>
      <c r="P3541" t="str">
        <f t="shared" si="152"/>
        <v>1039300000</v>
      </c>
      <c r="Q3541" t="str">
        <f>VLOOKUP(N3541,'Base rates'!$F$2:$H$1126,3,FALSE)</f>
        <v>36-45</v>
      </c>
      <c r="R3541" s="24">
        <f t="shared" si="151"/>
        <v>0</v>
      </c>
    </row>
    <row r="3542" spans="13:18">
      <c r="M3542">
        <v>10</v>
      </c>
      <c r="N3542" s="1">
        <v>40</v>
      </c>
      <c r="O3542">
        <f t="shared" si="150"/>
        <v>300000</v>
      </c>
      <c r="P3542" t="str">
        <f t="shared" si="152"/>
        <v>1040300000</v>
      </c>
      <c r="Q3542" t="str">
        <f>VLOOKUP(N3542,'Base rates'!$F$2:$H$1126,3,FALSE)</f>
        <v>36-45</v>
      </c>
      <c r="R3542" s="24">
        <f t="shared" si="151"/>
        <v>0</v>
      </c>
    </row>
    <row r="3543" spans="13:18">
      <c r="M3543">
        <v>10</v>
      </c>
      <c r="N3543" s="1">
        <v>41</v>
      </c>
      <c r="O3543">
        <f t="shared" si="150"/>
        <v>300000</v>
      </c>
      <c r="P3543" t="str">
        <f t="shared" si="152"/>
        <v>1041300000</v>
      </c>
      <c r="Q3543" t="str">
        <f>VLOOKUP(N3543,'Base rates'!$F$2:$H$1126,3,FALSE)</f>
        <v>36-45</v>
      </c>
      <c r="R3543" s="24">
        <f t="shared" si="151"/>
        <v>0</v>
      </c>
    </row>
    <row r="3544" spans="13:18">
      <c r="M3544">
        <v>10</v>
      </c>
      <c r="N3544" s="1">
        <v>42</v>
      </c>
      <c r="O3544">
        <f t="shared" si="150"/>
        <v>300000</v>
      </c>
      <c r="P3544" t="str">
        <f t="shared" si="152"/>
        <v>1042300000</v>
      </c>
      <c r="Q3544" t="str">
        <f>VLOOKUP(N3544,'Base rates'!$F$2:$H$1126,3,FALSE)</f>
        <v>36-45</v>
      </c>
      <c r="R3544" s="24">
        <f t="shared" si="151"/>
        <v>0</v>
      </c>
    </row>
    <row r="3545" spans="13:18">
      <c r="M3545">
        <v>10</v>
      </c>
      <c r="N3545" s="1">
        <v>43</v>
      </c>
      <c r="O3545">
        <f t="shared" si="150"/>
        <v>300000</v>
      </c>
      <c r="P3545" t="str">
        <f t="shared" si="152"/>
        <v>1043300000</v>
      </c>
      <c r="Q3545" t="str">
        <f>VLOOKUP(N3545,'Base rates'!$F$2:$H$1126,3,FALSE)</f>
        <v>36-45</v>
      </c>
      <c r="R3545" s="24">
        <f t="shared" si="151"/>
        <v>0</v>
      </c>
    </row>
    <row r="3546" spans="13:18">
      <c r="M3546">
        <v>10</v>
      </c>
      <c r="N3546" s="1">
        <v>44</v>
      </c>
      <c r="O3546">
        <f t="shared" si="150"/>
        <v>300000</v>
      </c>
      <c r="P3546" t="str">
        <f t="shared" si="152"/>
        <v>1044300000</v>
      </c>
      <c r="Q3546" t="str">
        <f>VLOOKUP(N3546,'Base rates'!$F$2:$H$1126,3,FALSE)</f>
        <v>36-45</v>
      </c>
      <c r="R3546" s="24">
        <f t="shared" si="151"/>
        <v>0</v>
      </c>
    </row>
    <row r="3547" spans="13:18">
      <c r="M3547">
        <v>10</v>
      </c>
      <c r="N3547" s="1">
        <v>45</v>
      </c>
      <c r="O3547">
        <f t="shared" si="150"/>
        <v>300000</v>
      </c>
      <c r="P3547" t="str">
        <f t="shared" si="152"/>
        <v>1045300000</v>
      </c>
      <c r="Q3547" t="str">
        <f>VLOOKUP(N3547,'Base rates'!$F$2:$H$1126,3,FALSE)</f>
        <v>36-45</v>
      </c>
      <c r="R3547" s="24">
        <f t="shared" si="151"/>
        <v>0</v>
      </c>
    </row>
    <row r="3548" spans="13:18">
      <c r="M3548">
        <v>10</v>
      </c>
      <c r="N3548" s="1">
        <v>46</v>
      </c>
      <c r="O3548">
        <f t="shared" si="150"/>
        <v>300000</v>
      </c>
      <c r="P3548" t="str">
        <f t="shared" si="152"/>
        <v>1046300000</v>
      </c>
      <c r="Q3548" t="str">
        <f>VLOOKUP(N3548,'Base rates'!$F$2:$H$1126,3,FALSE)</f>
        <v>46-50</v>
      </c>
      <c r="R3548" s="24">
        <f t="shared" si="151"/>
        <v>0</v>
      </c>
    </row>
    <row r="3549" spans="13:18">
      <c r="M3549">
        <v>10</v>
      </c>
      <c r="N3549" s="1">
        <v>47</v>
      </c>
      <c r="O3549">
        <f t="shared" si="150"/>
        <v>300000</v>
      </c>
      <c r="P3549" t="str">
        <f t="shared" si="152"/>
        <v>1047300000</v>
      </c>
      <c r="Q3549" t="str">
        <f>VLOOKUP(N3549,'Base rates'!$F$2:$H$1126,3,FALSE)</f>
        <v>46-50</v>
      </c>
      <c r="R3549" s="24">
        <f t="shared" si="151"/>
        <v>0</v>
      </c>
    </row>
    <row r="3550" spans="13:18">
      <c r="M3550">
        <v>10</v>
      </c>
      <c r="N3550" s="1">
        <v>48</v>
      </c>
      <c r="O3550">
        <f t="shared" si="150"/>
        <v>300000</v>
      </c>
      <c r="P3550" t="str">
        <f t="shared" si="152"/>
        <v>1048300000</v>
      </c>
      <c r="Q3550" t="str">
        <f>VLOOKUP(N3550,'Base rates'!$F$2:$H$1126,3,FALSE)</f>
        <v>46-50</v>
      </c>
      <c r="R3550" s="24">
        <f t="shared" si="151"/>
        <v>0</v>
      </c>
    </row>
    <row r="3551" spans="13:18">
      <c r="M3551">
        <v>10</v>
      </c>
      <c r="N3551" s="1">
        <v>49</v>
      </c>
      <c r="O3551">
        <f t="shared" si="150"/>
        <v>300000</v>
      </c>
      <c r="P3551" t="str">
        <f t="shared" si="152"/>
        <v>1049300000</v>
      </c>
      <c r="Q3551" t="str">
        <f>VLOOKUP(N3551,'Base rates'!$F$2:$H$1126,3,FALSE)</f>
        <v>46-50</v>
      </c>
      <c r="R3551" s="24">
        <f t="shared" si="151"/>
        <v>0</v>
      </c>
    </row>
    <row r="3552" spans="13:18">
      <c r="M3552">
        <v>10</v>
      </c>
      <c r="N3552" s="1">
        <v>50</v>
      </c>
      <c r="O3552">
        <f t="shared" si="150"/>
        <v>300000</v>
      </c>
      <c r="P3552" t="str">
        <f t="shared" si="152"/>
        <v>1050300000</v>
      </c>
      <c r="Q3552" t="str">
        <f>VLOOKUP(N3552,'Base rates'!$F$2:$H$1126,3,FALSE)</f>
        <v>46-50</v>
      </c>
      <c r="R3552" s="24">
        <f t="shared" si="151"/>
        <v>0</v>
      </c>
    </row>
    <row r="3553" spans="13:18">
      <c r="M3553">
        <v>10</v>
      </c>
      <c r="N3553" s="1">
        <v>51</v>
      </c>
      <c r="O3553">
        <f t="shared" si="150"/>
        <v>300000</v>
      </c>
      <c r="P3553" t="str">
        <f t="shared" si="152"/>
        <v>1051300000</v>
      </c>
      <c r="Q3553" t="str">
        <f>VLOOKUP(N3553,'Base rates'!$F$2:$H$1126,3,FALSE)</f>
        <v>51-55</v>
      </c>
      <c r="R3553" s="24">
        <f t="shared" si="151"/>
        <v>0</v>
      </c>
    </row>
    <row r="3554" spans="13:18">
      <c r="M3554">
        <v>10</v>
      </c>
      <c r="N3554" s="1">
        <v>52</v>
      </c>
      <c r="O3554">
        <f t="shared" si="150"/>
        <v>300000</v>
      </c>
      <c r="P3554" t="str">
        <f t="shared" si="152"/>
        <v>1052300000</v>
      </c>
      <c r="Q3554" t="str">
        <f>VLOOKUP(N3554,'Base rates'!$F$2:$H$1126,3,FALSE)</f>
        <v>51-55</v>
      </c>
      <c r="R3554" s="24">
        <f t="shared" si="151"/>
        <v>0</v>
      </c>
    </row>
    <row r="3555" spans="13:18">
      <c r="M3555">
        <v>10</v>
      </c>
      <c r="N3555" s="1">
        <v>53</v>
      </c>
      <c r="O3555">
        <f t="shared" si="150"/>
        <v>300000</v>
      </c>
      <c r="P3555" t="str">
        <f t="shared" si="152"/>
        <v>1053300000</v>
      </c>
      <c r="Q3555" t="str">
        <f>VLOOKUP(N3555,'Base rates'!$F$2:$H$1126,3,FALSE)</f>
        <v>51-55</v>
      </c>
      <c r="R3555" s="24">
        <f t="shared" si="151"/>
        <v>0</v>
      </c>
    </row>
    <row r="3556" spans="13:18">
      <c r="M3556">
        <v>10</v>
      </c>
      <c r="N3556" s="1">
        <v>54</v>
      </c>
      <c r="O3556">
        <f t="shared" si="150"/>
        <v>300000</v>
      </c>
      <c r="P3556" t="str">
        <f t="shared" si="152"/>
        <v>1054300000</v>
      </c>
      <c r="Q3556" t="str">
        <f>VLOOKUP(N3556,'Base rates'!$F$2:$H$1126,3,FALSE)</f>
        <v>51-55</v>
      </c>
      <c r="R3556" s="24">
        <f t="shared" si="151"/>
        <v>0</v>
      </c>
    </row>
    <row r="3557" spans="13:18">
      <c r="M3557">
        <v>10</v>
      </c>
      <c r="N3557" s="1">
        <v>55</v>
      </c>
      <c r="O3557">
        <f t="shared" si="150"/>
        <v>300000</v>
      </c>
      <c r="P3557" t="str">
        <f t="shared" si="152"/>
        <v>1055300000</v>
      </c>
      <c r="Q3557" t="str">
        <f>VLOOKUP(N3557,'Base rates'!$F$2:$H$1126,3,FALSE)</f>
        <v>51-55</v>
      </c>
      <c r="R3557" s="24">
        <f t="shared" si="151"/>
        <v>0</v>
      </c>
    </row>
    <row r="3558" spans="13:18">
      <c r="M3558">
        <v>10</v>
      </c>
      <c r="N3558" s="1">
        <v>56</v>
      </c>
      <c r="O3558">
        <f t="shared" si="150"/>
        <v>300000</v>
      </c>
      <c r="P3558" t="str">
        <f t="shared" si="152"/>
        <v>1056300000</v>
      </c>
      <c r="Q3558" t="str">
        <f>VLOOKUP(N3558,'Base rates'!$F$2:$H$1126,3,FALSE)</f>
        <v>56-60</v>
      </c>
      <c r="R3558" s="24">
        <f t="shared" si="151"/>
        <v>0</v>
      </c>
    </row>
    <row r="3559" spans="13:18">
      <c r="M3559">
        <v>10</v>
      </c>
      <c r="N3559" s="1">
        <v>57</v>
      </c>
      <c r="O3559">
        <f t="shared" si="150"/>
        <v>300000</v>
      </c>
      <c r="P3559" t="str">
        <f t="shared" si="152"/>
        <v>1057300000</v>
      </c>
      <c r="Q3559" t="str">
        <f>VLOOKUP(N3559,'Base rates'!$F$2:$H$1126,3,FALSE)</f>
        <v>56-60</v>
      </c>
      <c r="R3559" s="24">
        <f t="shared" si="151"/>
        <v>0</v>
      </c>
    </row>
    <row r="3560" spans="13:18">
      <c r="M3560">
        <v>10</v>
      </c>
      <c r="N3560" s="1">
        <v>58</v>
      </c>
      <c r="O3560">
        <f t="shared" si="150"/>
        <v>300000</v>
      </c>
      <c r="P3560" t="str">
        <f t="shared" si="152"/>
        <v>1058300000</v>
      </c>
      <c r="Q3560" t="str">
        <f>VLOOKUP(N3560,'Base rates'!$F$2:$H$1126,3,FALSE)</f>
        <v>56-60</v>
      </c>
      <c r="R3560" s="24">
        <f t="shared" si="151"/>
        <v>0</v>
      </c>
    </row>
    <row r="3561" spans="13:18">
      <c r="M3561">
        <v>10</v>
      </c>
      <c r="N3561" s="1">
        <v>59</v>
      </c>
      <c r="O3561">
        <f t="shared" si="150"/>
        <v>300000</v>
      </c>
      <c r="P3561" t="str">
        <f t="shared" si="152"/>
        <v>1059300000</v>
      </c>
      <c r="Q3561" t="str">
        <f>VLOOKUP(N3561,'Base rates'!$F$2:$H$1126,3,FALSE)</f>
        <v>56-60</v>
      </c>
      <c r="R3561" s="24">
        <f t="shared" si="151"/>
        <v>0</v>
      </c>
    </row>
    <row r="3562" spans="13:18">
      <c r="M3562">
        <v>10</v>
      </c>
      <c r="N3562" s="1">
        <v>60</v>
      </c>
      <c r="O3562">
        <f t="shared" si="150"/>
        <v>300000</v>
      </c>
      <c r="P3562" t="str">
        <f t="shared" si="152"/>
        <v>1060300000</v>
      </c>
      <c r="Q3562" t="str">
        <f>VLOOKUP(N3562,'Base rates'!$F$2:$H$1126,3,FALSE)</f>
        <v>56-60</v>
      </c>
      <c r="R3562" s="24">
        <f t="shared" si="151"/>
        <v>0</v>
      </c>
    </row>
    <row r="3563" spans="13:18">
      <c r="M3563">
        <v>10</v>
      </c>
      <c r="N3563" s="1">
        <v>61</v>
      </c>
      <c r="O3563">
        <f t="shared" si="150"/>
        <v>300000</v>
      </c>
      <c r="P3563" t="str">
        <f t="shared" si="152"/>
        <v>1061300000</v>
      </c>
      <c r="Q3563" t="str">
        <f>VLOOKUP(N3563,'Base rates'!$F$2:$H$1126,3,FALSE)</f>
        <v>61-65</v>
      </c>
      <c r="R3563" s="24">
        <f t="shared" si="151"/>
        <v>0</v>
      </c>
    </row>
    <row r="3564" spans="13:18">
      <c r="M3564">
        <v>10</v>
      </c>
      <c r="N3564" s="1">
        <v>62</v>
      </c>
      <c r="O3564">
        <f t="shared" si="150"/>
        <v>300000</v>
      </c>
      <c r="P3564" t="str">
        <f t="shared" si="152"/>
        <v>1062300000</v>
      </c>
      <c r="Q3564" t="str">
        <f>VLOOKUP(N3564,'Base rates'!$F$2:$H$1126,3,FALSE)</f>
        <v>61-65</v>
      </c>
      <c r="R3564" s="24">
        <f t="shared" si="151"/>
        <v>0</v>
      </c>
    </row>
    <row r="3565" spans="13:18">
      <c r="M3565">
        <v>10</v>
      </c>
      <c r="N3565" s="1">
        <v>63</v>
      </c>
      <c r="O3565">
        <f t="shared" si="150"/>
        <v>300000</v>
      </c>
      <c r="P3565" t="str">
        <f t="shared" si="152"/>
        <v>1063300000</v>
      </c>
      <c r="Q3565" t="str">
        <f>VLOOKUP(N3565,'Base rates'!$F$2:$H$1126,3,FALSE)</f>
        <v>61-65</v>
      </c>
      <c r="R3565" s="24">
        <f t="shared" si="151"/>
        <v>0</v>
      </c>
    </row>
    <row r="3566" spans="13:18">
      <c r="M3566">
        <v>10</v>
      </c>
      <c r="N3566" s="1">
        <v>64</v>
      </c>
      <c r="O3566">
        <f t="shared" si="150"/>
        <v>300000</v>
      </c>
      <c r="P3566" t="str">
        <f t="shared" si="152"/>
        <v>1064300000</v>
      </c>
      <c r="Q3566" t="str">
        <f>VLOOKUP(N3566,'Base rates'!$F$2:$H$1126,3,FALSE)</f>
        <v>61-65</v>
      </c>
      <c r="R3566" s="24">
        <f t="shared" si="151"/>
        <v>0</v>
      </c>
    </row>
    <row r="3567" spans="13:18">
      <c r="M3567">
        <v>10</v>
      </c>
      <c r="N3567" s="1">
        <v>65</v>
      </c>
      <c r="O3567">
        <f t="shared" si="150"/>
        <v>300000</v>
      </c>
      <c r="P3567" t="str">
        <f t="shared" si="152"/>
        <v>1065300000</v>
      </c>
      <c r="Q3567" t="str">
        <f>VLOOKUP(N3567,'Base rates'!$F$2:$H$1126,3,FALSE)</f>
        <v>61-65</v>
      </c>
      <c r="R3567" s="24">
        <f t="shared" si="151"/>
        <v>0</v>
      </c>
    </row>
    <row r="3568" spans="13:18">
      <c r="M3568">
        <v>10</v>
      </c>
      <c r="N3568" s="1">
        <v>66</v>
      </c>
      <c r="O3568">
        <f t="shared" ref="O3568:O3631" si="153">$O$3502+50000</f>
        <v>300000</v>
      </c>
      <c r="P3568" t="str">
        <f t="shared" si="152"/>
        <v>1066300000</v>
      </c>
      <c r="Q3568" t="str">
        <f>VLOOKUP(N3568,'Base rates'!$F$2:$H$1126,3,FALSE)</f>
        <v>66-70</v>
      </c>
      <c r="R3568" s="24">
        <f t="shared" si="151"/>
        <v>0</v>
      </c>
    </row>
    <row r="3569" spans="13:18">
      <c r="M3569">
        <v>10</v>
      </c>
      <c r="N3569" s="1">
        <v>67</v>
      </c>
      <c r="O3569">
        <f t="shared" si="153"/>
        <v>300000</v>
      </c>
      <c r="P3569" t="str">
        <f t="shared" si="152"/>
        <v>1067300000</v>
      </c>
      <c r="Q3569" t="str">
        <f>VLOOKUP(N3569,'Base rates'!$F$2:$H$1126,3,FALSE)</f>
        <v>66-70</v>
      </c>
      <c r="R3569" s="24">
        <f t="shared" si="151"/>
        <v>0</v>
      </c>
    </row>
    <row r="3570" spans="13:18">
      <c r="M3570">
        <v>10</v>
      </c>
      <c r="N3570" s="1">
        <v>68</v>
      </c>
      <c r="O3570">
        <f t="shared" si="153"/>
        <v>300000</v>
      </c>
      <c r="P3570" t="str">
        <f t="shared" si="152"/>
        <v>1068300000</v>
      </c>
      <c r="Q3570" t="str">
        <f>VLOOKUP(N3570,'Base rates'!$F$2:$H$1126,3,FALSE)</f>
        <v>66-70</v>
      </c>
      <c r="R3570" s="24">
        <f t="shared" si="151"/>
        <v>0</v>
      </c>
    </row>
    <row r="3571" spans="13:18">
      <c r="M3571">
        <v>10</v>
      </c>
      <c r="N3571" s="1">
        <v>69</v>
      </c>
      <c r="O3571">
        <f t="shared" si="153"/>
        <v>300000</v>
      </c>
      <c r="P3571" t="str">
        <f t="shared" si="152"/>
        <v>1069300000</v>
      </c>
      <c r="Q3571" t="str">
        <f>VLOOKUP(N3571,'Base rates'!$F$2:$H$1126,3,FALSE)</f>
        <v>66-70</v>
      </c>
      <c r="R3571" s="24">
        <f t="shared" si="151"/>
        <v>0</v>
      </c>
    </row>
    <row r="3572" spans="13:18">
      <c r="M3572">
        <v>10</v>
      </c>
      <c r="N3572" s="1">
        <v>70</v>
      </c>
      <c r="O3572">
        <f t="shared" si="153"/>
        <v>300000</v>
      </c>
      <c r="P3572" t="str">
        <f t="shared" si="152"/>
        <v>1070300000</v>
      </c>
      <c r="Q3572" t="str">
        <f>VLOOKUP(N3572,'Base rates'!$F$2:$H$1126,3,FALSE)</f>
        <v>66-70</v>
      </c>
      <c r="R3572" s="24">
        <f t="shared" si="151"/>
        <v>0</v>
      </c>
    </row>
    <row r="3573" spans="13:18">
      <c r="M3573">
        <v>10</v>
      </c>
      <c r="N3573" s="1">
        <v>71</v>
      </c>
      <c r="O3573">
        <f t="shared" si="153"/>
        <v>300000</v>
      </c>
      <c r="P3573" t="str">
        <f t="shared" si="152"/>
        <v>1071300000</v>
      </c>
      <c r="Q3573" t="str">
        <f>VLOOKUP(N3573,'Base rates'!$F$2:$H$1126,3,FALSE)</f>
        <v>71-75</v>
      </c>
      <c r="R3573" s="24">
        <f t="shared" si="151"/>
        <v>0</v>
      </c>
    </row>
    <row r="3574" spans="13:18">
      <c r="M3574">
        <v>10</v>
      </c>
      <c r="N3574" s="1">
        <v>72</v>
      </c>
      <c r="O3574">
        <f t="shared" si="153"/>
        <v>300000</v>
      </c>
      <c r="P3574" t="str">
        <f t="shared" si="152"/>
        <v>1072300000</v>
      </c>
      <c r="Q3574" t="str">
        <f>VLOOKUP(N3574,'Base rates'!$F$2:$H$1126,3,FALSE)</f>
        <v>71-75</v>
      </c>
      <c r="R3574" s="24">
        <f t="shared" si="151"/>
        <v>0</v>
      </c>
    </row>
    <row r="3575" spans="13:18">
      <c r="M3575">
        <v>10</v>
      </c>
      <c r="N3575" s="1">
        <v>73</v>
      </c>
      <c r="O3575">
        <f t="shared" si="153"/>
        <v>300000</v>
      </c>
      <c r="P3575" t="str">
        <f t="shared" si="152"/>
        <v>1073300000</v>
      </c>
      <c r="Q3575" t="str">
        <f>VLOOKUP(N3575,'Base rates'!$F$2:$H$1126,3,FALSE)</f>
        <v>71-75</v>
      </c>
      <c r="R3575" s="24">
        <f t="shared" si="151"/>
        <v>0</v>
      </c>
    </row>
    <row r="3576" spans="13:18">
      <c r="M3576">
        <v>10</v>
      </c>
      <c r="N3576" s="1">
        <v>74</v>
      </c>
      <c r="O3576">
        <f t="shared" si="153"/>
        <v>300000</v>
      </c>
      <c r="P3576" t="str">
        <f t="shared" si="152"/>
        <v>1074300000</v>
      </c>
      <c r="Q3576" t="str">
        <f>VLOOKUP(N3576,'Base rates'!$F$2:$H$1126,3,FALSE)</f>
        <v>71-75</v>
      </c>
      <c r="R3576" s="24">
        <f t="shared" si="151"/>
        <v>0</v>
      </c>
    </row>
    <row r="3577" spans="13:18">
      <c r="M3577">
        <v>10</v>
      </c>
      <c r="N3577" s="1">
        <v>75</v>
      </c>
      <c r="O3577">
        <f t="shared" si="153"/>
        <v>300000</v>
      </c>
      <c r="P3577" t="str">
        <f t="shared" si="152"/>
        <v>1075300000</v>
      </c>
      <c r="Q3577" t="str">
        <f>VLOOKUP(N3577,'Base rates'!$F$2:$H$1126,3,FALSE)</f>
        <v>71-75</v>
      </c>
      <c r="R3577" s="24">
        <f t="shared" si="151"/>
        <v>0</v>
      </c>
    </row>
    <row r="3578" spans="13:18">
      <c r="M3578">
        <v>10</v>
      </c>
      <c r="N3578" s="1">
        <v>76</v>
      </c>
      <c r="O3578">
        <f t="shared" si="153"/>
        <v>300000</v>
      </c>
      <c r="P3578" t="str">
        <f t="shared" si="152"/>
        <v>1076300000</v>
      </c>
      <c r="Q3578" t="str">
        <f>VLOOKUP(N3578,'Base rates'!$F$2:$H$1126,3,FALSE)</f>
        <v>76-80</v>
      </c>
      <c r="R3578" s="24">
        <f t="shared" si="151"/>
        <v>0</v>
      </c>
    </row>
    <row r="3579" spans="13:18">
      <c r="M3579">
        <v>10</v>
      </c>
      <c r="N3579" s="1">
        <v>77</v>
      </c>
      <c r="O3579">
        <f t="shared" si="153"/>
        <v>300000</v>
      </c>
      <c r="P3579" t="str">
        <f t="shared" si="152"/>
        <v>1077300000</v>
      </c>
      <c r="Q3579" t="str">
        <f>VLOOKUP(N3579,'Base rates'!$F$2:$H$1126,3,FALSE)</f>
        <v>76-80</v>
      </c>
      <c r="R3579" s="24">
        <f t="shared" si="151"/>
        <v>0</v>
      </c>
    </row>
    <row r="3580" spans="13:18">
      <c r="M3580">
        <v>10</v>
      </c>
      <c r="N3580" s="1">
        <v>78</v>
      </c>
      <c r="O3580">
        <f t="shared" si="153"/>
        <v>300000</v>
      </c>
      <c r="P3580" t="str">
        <f t="shared" si="152"/>
        <v>1078300000</v>
      </c>
      <c r="Q3580" t="str">
        <f>VLOOKUP(N3580,'Base rates'!$F$2:$H$1126,3,FALSE)</f>
        <v>76-80</v>
      </c>
      <c r="R3580" s="24">
        <f t="shared" si="151"/>
        <v>0</v>
      </c>
    </row>
    <row r="3581" spans="13:18">
      <c r="M3581">
        <v>10</v>
      </c>
      <c r="N3581" s="1">
        <v>79</v>
      </c>
      <c r="O3581">
        <f t="shared" si="153"/>
        <v>300000</v>
      </c>
      <c r="P3581" t="str">
        <f t="shared" si="152"/>
        <v>1079300000</v>
      </c>
      <c r="Q3581" t="str">
        <f>VLOOKUP(N3581,'Base rates'!$F$2:$H$1126,3,FALSE)</f>
        <v>76-80</v>
      </c>
      <c r="R3581" s="24">
        <f t="shared" si="151"/>
        <v>0</v>
      </c>
    </row>
    <row r="3582" spans="13:18">
      <c r="M3582">
        <v>10</v>
      </c>
      <c r="N3582" s="1">
        <v>80</v>
      </c>
      <c r="O3582">
        <f t="shared" si="153"/>
        <v>300000</v>
      </c>
      <c r="P3582" t="str">
        <f t="shared" si="152"/>
        <v>1080300000</v>
      </c>
      <c r="Q3582" t="str">
        <f>VLOOKUP(N3582,'Base rates'!$F$2:$H$1126,3,FALSE)</f>
        <v>76-80</v>
      </c>
      <c r="R3582" s="24">
        <f t="shared" si="151"/>
        <v>0</v>
      </c>
    </row>
    <row r="3583" spans="13:18">
      <c r="M3583">
        <v>10</v>
      </c>
      <c r="N3583" s="1">
        <v>81</v>
      </c>
      <c r="O3583">
        <f t="shared" si="153"/>
        <v>300000</v>
      </c>
      <c r="P3583" t="str">
        <f t="shared" si="152"/>
        <v>1081300000</v>
      </c>
      <c r="Q3583" t="str">
        <f>VLOOKUP(N3583,'Base rates'!$F$2:$H$1126,3,FALSE)</f>
        <v>&gt;80</v>
      </c>
      <c r="R3583" s="24">
        <f t="shared" si="151"/>
        <v>0</v>
      </c>
    </row>
    <row r="3584" spans="13:18">
      <c r="M3584">
        <v>10</v>
      </c>
      <c r="N3584" s="1">
        <v>82</v>
      </c>
      <c r="O3584">
        <f t="shared" si="153"/>
        <v>300000</v>
      </c>
      <c r="P3584" t="str">
        <f t="shared" si="152"/>
        <v>1082300000</v>
      </c>
      <c r="Q3584" t="str">
        <f>VLOOKUP(N3584,'Base rates'!$F$2:$H$1126,3,FALSE)</f>
        <v>&gt;80</v>
      </c>
      <c r="R3584" s="24">
        <f t="shared" si="151"/>
        <v>0</v>
      </c>
    </row>
    <row r="3585" spans="13:18">
      <c r="M3585">
        <v>10</v>
      </c>
      <c r="N3585" s="1">
        <v>83</v>
      </c>
      <c r="O3585">
        <f t="shared" si="153"/>
        <v>300000</v>
      </c>
      <c r="P3585" t="str">
        <f t="shared" si="152"/>
        <v>1083300000</v>
      </c>
      <c r="Q3585" t="str">
        <f>VLOOKUP(N3585,'Base rates'!$F$2:$H$1126,3,FALSE)</f>
        <v>&gt;80</v>
      </c>
      <c r="R3585" s="24">
        <f t="shared" si="151"/>
        <v>0</v>
      </c>
    </row>
    <row r="3586" spans="13:18">
      <c r="M3586">
        <v>10</v>
      </c>
      <c r="N3586" s="1">
        <v>84</v>
      </c>
      <c r="O3586">
        <f t="shared" si="153"/>
        <v>300000</v>
      </c>
      <c r="P3586" t="str">
        <f t="shared" si="152"/>
        <v>1084300000</v>
      </c>
      <c r="Q3586" t="str">
        <f>VLOOKUP(N3586,'Base rates'!$F$2:$H$1126,3,FALSE)</f>
        <v>&gt;80</v>
      </c>
      <c r="R3586" s="24">
        <f t="shared" si="151"/>
        <v>0</v>
      </c>
    </row>
    <row r="3587" spans="13:18">
      <c r="M3587">
        <v>10</v>
      </c>
      <c r="N3587" s="1">
        <v>85</v>
      </c>
      <c r="O3587">
        <f t="shared" si="153"/>
        <v>300000</v>
      </c>
      <c r="P3587" t="str">
        <f t="shared" si="152"/>
        <v>1085300000</v>
      </c>
      <c r="Q3587" t="str">
        <f>VLOOKUP(N3587,'Base rates'!$F$2:$H$1126,3,FALSE)</f>
        <v>&gt;80</v>
      </c>
      <c r="R3587" s="24">
        <f t="shared" ref="R3587:R3650" si="154">VLOOKUP(M3587&amp;O3587&amp;Q3587,$W$2:$X$694,2,FALSE)</f>
        <v>0</v>
      </c>
    </row>
    <row r="3588" spans="13:18">
      <c r="M3588">
        <v>10</v>
      </c>
      <c r="N3588" s="1">
        <v>86</v>
      </c>
      <c r="O3588">
        <f t="shared" si="153"/>
        <v>300000</v>
      </c>
      <c r="P3588" t="str">
        <f t="shared" ref="P3588:P3651" si="155">M3588&amp;N3588&amp;O3588</f>
        <v>1086300000</v>
      </c>
      <c r="Q3588" t="str">
        <f>VLOOKUP(N3588,'Base rates'!$F$2:$H$1126,3,FALSE)</f>
        <v>&gt;80</v>
      </c>
      <c r="R3588" s="24">
        <f t="shared" si="154"/>
        <v>0</v>
      </c>
    </row>
    <row r="3589" spans="13:18">
      <c r="M3589">
        <v>10</v>
      </c>
      <c r="N3589" s="1">
        <v>87</v>
      </c>
      <c r="O3589">
        <f t="shared" si="153"/>
        <v>300000</v>
      </c>
      <c r="P3589" t="str">
        <f t="shared" si="155"/>
        <v>1087300000</v>
      </c>
      <c r="Q3589" t="str">
        <f>VLOOKUP(N3589,'Base rates'!$F$2:$H$1126,3,FALSE)</f>
        <v>&gt;80</v>
      </c>
      <c r="R3589" s="24">
        <f t="shared" si="154"/>
        <v>0</v>
      </c>
    </row>
    <row r="3590" spans="13:18">
      <c r="M3590">
        <v>10</v>
      </c>
      <c r="N3590" s="1">
        <v>88</v>
      </c>
      <c r="O3590">
        <f t="shared" si="153"/>
        <v>300000</v>
      </c>
      <c r="P3590" t="str">
        <f t="shared" si="155"/>
        <v>1088300000</v>
      </c>
      <c r="Q3590" t="str">
        <f>VLOOKUP(N3590,'Base rates'!$F$2:$H$1126,3,FALSE)</f>
        <v>&gt;80</v>
      </c>
      <c r="R3590" s="24">
        <f t="shared" si="154"/>
        <v>0</v>
      </c>
    </row>
    <row r="3591" spans="13:18">
      <c r="M3591">
        <v>10</v>
      </c>
      <c r="N3591" s="1">
        <v>89</v>
      </c>
      <c r="O3591">
        <f t="shared" si="153"/>
        <v>300000</v>
      </c>
      <c r="P3591" t="str">
        <f t="shared" si="155"/>
        <v>1089300000</v>
      </c>
      <c r="Q3591" t="str">
        <f>VLOOKUP(N3591,'Base rates'!$F$2:$H$1126,3,FALSE)</f>
        <v>&gt;80</v>
      </c>
      <c r="R3591" s="24">
        <f t="shared" si="154"/>
        <v>0</v>
      </c>
    </row>
    <row r="3592" spans="13:18">
      <c r="M3592">
        <v>10</v>
      </c>
      <c r="N3592" s="1">
        <v>90</v>
      </c>
      <c r="O3592">
        <f t="shared" si="153"/>
        <v>300000</v>
      </c>
      <c r="P3592" t="str">
        <f t="shared" si="155"/>
        <v>1090300000</v>
      </c>
      <c r="Q3592" t="str">
        <f>VLOOKUP(N3592,'Base rates'!$F$2:$H$1126,3,FALSE)</f>
        <v>&gt;80</v>
      </c>
      <c r="R3592" s="24">
        <f t="shared" si="154"/>
        <v>0</v>
      </c>
    </row>
    <row r="3593" spans="13:18">
      <c r="M3593">
        <v>10</v>
      </c>
      <c r="N3593" s="1">
        <v>91</v>
      </c>
      <c r="O3593">
        <f t="shared" si="153"/>
        <v>300000</v>
      </c>
      <c r="P3593" t="str">
        <f t="shared" si="155"/>
        <v>1091300000</v>
      </c>
      <c r="Q3593" t="str">
        <f>VLOOKUP(N3593,'Base rates'!$F$2:$H$1126,3,FALSE)</f>
        <v>&gt;80</v>
      </c>
      <c r="R3593" s="24">
        <f t="shared" si="154"/>
        <v>0</v>
      </c>
    </row>
    <row r="3594" spans="13:18">
      <c r="M3594">
        <v>10</v>
      </c>
      <c r="N3594" s="1">
        <v>92</v>
      </c>
      <c r="O3594">
        <f t="shared" si="153"/>
        <v>300000</v>
      </c>
      <c r="P3594" t="str">
        <f t="shared" si="155"/>
        <v>1092300000</v>
      </c>
      <c r="Q3594" t="str">
        <f>VLOOKUP(N3594,'Base rates'!$F$2:$H$1126,3,FALSE)</f>
        <v>&gt;80</v>
      </c>
      <c r="R3594" s="24">
        <f t="shared" si="154"/>
        <v>0</v>
      </c>
    </row>
    <row r="3595" spans="13:18">
      <c r="M3595">
        <v>10</v>
      </c>
      <c r="N3595" s="1">
        <v>93</v>
      </c>
      <c r="O3595">
        <f t="shared" si="153"/>
        <v>300000</v>
      </c>
      <c r="P3595" t="str">
        <f t="shared" si="155"/>
        <v>1093300000</v>
      </c>
      <c r="Q3595" t="str">
        <f>VLOOKUP(N3595,'Base rates'!$F$2:$H$1126,3,FALSE)</f>
        <v>&gt;80</v>
      </c>
      <c r="R3595" s="24">
        <f t="shared" si="154"/>
        <v>0</v>
      </c>
    </row>
    <row r="3596" spans="13:18">
      <c r="M3596">
        <v>10</v>
      </c>
      <c r="N3596" s="1">
        <v>94</v>
      </c>
      <c r="O3596">
        <f t="shared" si="153"/>
        <v>300000</v>
      </c>
      <c r="P3596" t="str">
        <f t="shared" si="155"/>
        <v>1094300000</v>
      </c>
      <c r="Q3596" t="str">
        <f>VLOOKUP(N3596,'Base rates'!$F$2:$H$1126,3,FALSE)</f>
        <v>&gt;80</v>
      </c>
      <c r="R3596" s="24">
        <f t="shared" si="154"/>
        <v>0</v>
      </c>
    </row>
    <row r="3597" spans="13:18">
      <c r="M3597">
        <v>10</v>
      </c>
      <c r="N3597" s="1">
        <v>95</v>
      </c>
      <c r="O3597">
        <f t="shared" si="153"/>
        <v>300000</v>
      </c>
      <c r="P3597" t="str">
        <f t="shared" si="155"/>
        <v>1095300000</v>
      </c>
      <c r="Q3597" t="str">
        <f>VLOOKUP(N3597,'Base rates'!$F$2:$H$1126,3,FALSE)</f>
        <v>&gt;80</v>
      </c>
      <c r="R3597" s="24">
        <f t="shared" si="154"/>
        <v>0</v>
      </c>
    </row>
    <row r="3598" spans="13:18">
      <c r="M3598">
        <v>10</v>
      </c>
      <c r="N3598" s="1">
        <v>96</v>
      </c>
      <c r="O3598">
        <f t="shared" si="153"/>
        <v>300000</v>
      </c>
      <c r="P3598" t="str">
        <f t="shared" si="155"/>
        <v>1096300000</v>
      </c>
      <c r="Q3598" t="str">
        <f>VLOOKUP(N3598,'Base rates'!$F$2:$H$1126,3,FALSE)</f>
        <v>&gt;80</v>
      </c>
      <c r="R3598" s="24">
        <f t="shared" si="154"/>
        <v>0</v>
      </c>
    </row>
    <row r="3599" spans="13:18">
      <c r="M3599">
        <v>10</v>
      </c>
      <c r="N3599" s="1">
        <v>97</v>
      </c>
      <c r="O3599">
        <f t="shared" si="153"/>
        <v>300000</v>
      </c>
      <c r="P3599" t="str">
        <f t="shared" si="155"/>
        <v>1097300000</v>
      </c>
      <c r="Q3599" t="str">
        <f>VLOOKUP(N3599,'Base rates'!$F$2:$H$1126,3,FALSE)</f>
        <v>&gt;80</v>
      </c>
      <c r="R3599" s="24">
        <f t="shared" si="154"/>
        <v>0</v>
      </c>
    </row>
    <row r="3600" spans="13:18">
      <c r="M3600">
        <v>10</v>
      </c>
      <c r="N3600" s="1">
        <v>98</v>
      </c>
      <c r="O3600">
        <f t="shared" si="153"/>
        <v>300000</v>
      </c>
      <c r="P3600" t="str">
        <f t="shared" si="155"/>
        <v>1098300000</v>
      </c>
      <c r="Q3600" t="str">
        <f>VLOOKUP(N3600,'Base rates'!$F$2:$H$1126,3,FALSE)</f>
        <v>&gt;80</v>
      </c>
      <c r="R3600" s="24">
        <f t="shared" si="154"/>
        <v>0</v>
      </c>
    </row>
    <row r="3601" spans="13:18">
      <c r="M3601">
        <v>10</v>
      </c>
      <c r="N3601" s="1">
        <v>99</v>
      </c>
      <c r="O3601">
        <f t="shared" si="153"/>
        <v>300000</v>
      </c>
      <c r="P3601" t="str">
        <f t="shared" si="155"/>
        <v>1099300000</v>
      </c>
      <c r="Q3601" t="str">
        <f>VLOOKUP(N3601,'Base rates'!$F$2:$H$1126,3,FALSE)</f>
        <v>&gt;80</v>
      </c>
      <c r="R3601" s="24">
        <f t="shared" si="154"/>
        <v>0</v>
      </c>
    </row>
    <row r="3602" spans="13:18">
      <c r="M3602">
        <v>10</v>
      </c>
      <c r="N3602" s="1">
        <v>100</v>
      </c>
      <c r="O3602">
        <f t="shared" si="153"/>
        <v>300000</v>
      </c>
      <c r="P3602" t="str">
        <f t="shared" si="155"/>
        <v>10100300000</v>
      </c>
      <c r="Q3602" t="str">
        <f>VLOOKUP(N3602,'Base rates'!$F$2:$H$1126,3,FALSE)</f>
        <v>&gt;80</v>
      </c>
      <c r="R3602" s="24">
        <f t="shared" si="154"/>
        <v>0</v>
      </c>
    </row>
    <row r="3603" spans="13:18">
      <c r="M3603">
        <v>10</v>
      </c>
      <c r="N3603" s="1">
        <v>101</v>
      </c>
      <c r="O3603">
        <f t="shared" si="153"/>
        <v>300000</v>
      </c>
      <c r="P3603" t="str">
        <f t="shared" si="155"/>
        <v>10101300000</v>
      </c>
      <c r="Q3603" t="str">
        <f>VLOOKUP(N3603,'Base rates'!$F$2:$H$1126,3,FALSE)</f>
        <v>&gt;80</v>
      </c>
      <c r="R3603" s="24">
        <f t="shared" si="154"/>
        <v>0</v>
      </c>
    </row>
    <row r="3604" spans="13:18">
      <c r="M3604">
        <v>10</v>
      </c>
      <c r="N3604" s="1">
        <v>102</v>
      </c>
      <c r="O3604">
        <f t="shared" si="153"/>
        <v>300000</v>
      </c>
      <c r="P3604" t="str">
        <f t="shared" si="155"/>
        <v>10102300000</v>
      </c>
      <c r="Q3604" t="str">
        <f>VLOOKUP(N3604,'Base rates'!$F$2:$H$1126,3,FALSE)</f>
        <v>&gt;80</v>
      </c>
      <c r="R3604" s="24">
        <f t="shared" si="154"/>
        <v>0</v>
      </c>
    </row>
    <row r="3605" spans="13:18">
      <c r="M3605">
        <v>10</v>
      </c>
      <c r="N3605" s="1">
        <v>103</v>
      </c>
      <c r="O3605">
        <f t="shared" si="153"/>
        <v>300000</v>
      </c>
      <c r="P3605" t="str">
        <f t="shared" si="155"/>
        <v>10103300000</v>
      </c>
      <c r="Q3605" t="str">
        <f>VLOOKUP(N3605,'Base rates'!$F$2:$H$1126,3,FALSE)</f>
        <v>&gt;80</v>
      </c>
      <c r="R3605" s="24">
        <f t="shared" si="154"/>
        <v>0</v>
      </c>
    </row>
    <row r="3606" spans="13:18">
      <c r="M3606">
        <v>10</v>
      </c>
      <c r="N3606" s="1">
        <v>104</v>
      </c>
      <c r="O3606">
        <f t="shared" si="153"/>
        <v>300000</v>
      </c>
      <c r="P3606" t="str">
        <f t="shared" si="155"/>
        <v>10104300000</v>
      </c>
      <c r="Q3606" t="str">
        <f>VLOOKUP(N3606,'Base rates'!$F$2:$H$1126,3,FALSE)</f>
        <v>&gt;80</v>
      </c>
      <c r="R3606" s="24">
        <f t="shared" si="154"/>
        <v>0</v>
      </c>
    </row>
    <row r="3607" spans="13:18">
      <c r="M3607">
        <v>10</v>
      </c>
      <c r="N3607" s="1">
        <v>105</v>
      </c>
      <c r="O3607">
        <f t="shared" si="153"/>
        <v>300000</v>
      </c>
      <c r="P3607" t="str">
        <f t="shared" si="155"/>
        <v>10105300000</v>
      </c>
      <c r="Q3607" t="str">
        <f>VLOOKUP(N3607,'Base rates'!$F$2:$H$1126,3,FALSE)</f>
        <v>&gt;80</v>
      </c>
      <c r="R3607" s="24">
        <f t="shared" si="154"/>
        <v>0</v>
      </c>
    </row>
    <row r="3608" spans="13:18">
      <c r="M3608">
        <v>10</v>
      </c>
      <c r="N3608" s="1">
        <v>106</v>
      </c>
      <c r="O3608">
        <f t="shared" si="153"/>
        <v>300000</v>
      </c>
      <c r="P3608" t="str">
        <f t="shared" si="155"/>
        <v>10106300000</v>
      </c>
      <c r="Q3608" t="str">
        <f>VLOOKUP(N3608,'Base rates'!$F$2:$H$1126,3,FALSE)</f>
        <v>&gt;80</v>
      </c>
      <c r="R3608" s="24">
        <f t="shared" si="154"/>
        <v>0</v>
      </c>
    </row>
    <row r="3609" spans="13:18">
      <c r="M3609">
        <v>10</v>
      </c>
      <c r="N3609" s="1">
        <v>107</v>
      </c>
      <c r="O3609">
        <f t="shared" si="153"/>
        <v>300000</v>
      </c>
      <c r="P3609" t="str">
        <f t="shared" si="155"/>
        <v>10107300000</v>
      </c>
      <c r="Q3609" t="str">
        <f>VLOOKUP(N3609,'Base rates'!$F$2:$H$1126,3,FALSE)</f>
        <v>&gt;80</v>
      </c>
      <c r="R3609" s="24">
        <f t="shared" si="154"/>
        <v>0</v>
      </c>
    </row>
    <row r="3610" spans="13:18">
      <c r="M3610">
        <v>10</v>
      </c>
      <c r="N3610" s="1">
        <v>108</v>
      </c>
      <c r="O3610">
        <f t="shared" si="153"/>
        <v>300000</v>
      </c>
      <c r="P3610" t="str">
        <f t="shared" si="155"/>
        <v>10108300000</v>
      </c>
      <c r="Q3610" t="str">
        <f>VLOOKUP(N3610,'Base rates'!$F$2:$H$1126,3,FALSE)</f>
        <v>&gt;80</v>
      </c>
      <c r="R3610" s="24">
        <f t="shared" si="154"/>
        <v>0</v>
      </c>
    </row>
    <row r="3611" spans="13:18">
      <c r="M3611">
        <v>10</v>
      </c>
      <c r="N3611" s="1">
        <v>109</v>
      </c>
      <c r="O3611">
        <f t="shared" si="153"/>
        <v>300000</v>
      </c>
      <c r="P3611" t="str">
        <f t="shared" si="155"/>
        <v>10109300000</v>
      </c>
      <c r="Q3611" t="str">
        <f>VLOOKUP(N3611,'Base rates'!$F$2:$H$1126,3,FALSE)</f>
        <v>&gt;80</v>
      </c>
      <c r="R3611" s="24">
        <f t="shared" si="154"/>
        <v>0</v>
      </c>
    </row>
    <row r="3612" spans="13:18">
      <c r="M3612">
        <v>10</v>
      </c>
      <c r="N3612" s="1">
        <v>110</v>
      </c>
      <c r="O3612">
        <f t="shared" si="153"/>
        <v>300000</v>
      </c>
      <c r="P3612" t="str">
        <f t="shared" si="155"/>
        <v>10110300000</v>
      </c>
      <c r="Q3612" t="str">
        <f>VLOOKUP(N3612,'Base rates'!$F$2:$H$1126,3,FALSE)</f>
        <v>&gt;80</v>
      </c>
      <c r="R3612" s="24">
        <f t="shared" si="154"/>
        <v>0</v>
      </c>
    </row>
    <row r="3613" spans="13:18">
      <c r="M3613">
        <v>10</v>
      </c>
      <c r="N3613" s="1">
        <v>111</v>
      </c>
      <c r="O3613">
        <f t="shared" si="153"/>
        <v>300000</v>
      </c>
      <c r="P3613" t="str">
        <f t="shared" si="155"/>
        <v>10111300000</v>
      </c>
      <c r="Q3613" t="str">
        <f>VLOOKUP(N3613,'Base rates'!$F$2:$H$1126,3,FALSE)</f>
        <v>&gt;80</v>
      </c>
      <c r="R3613" s="24">
        <f t="shared" si="154"/>
        <v>0</v>
      </c>
    </row>
    <row r="3614" spans="13:18">
      <c r="M3614">
        <v>10</v>
      </c>
      <c r="N3614" s="1">
        <v>112</v>
      </c>
      <c r="O3614">
        <f t="shared" si="153"/>
        <v>300000</v>
      </c>
      <c r="P3614" t="str">
        <f t="shared" si="155"/>
        <v>10112300000</v>
      </c>
      <c r="Q3614" t="str">
        <f>VLOOKUP(N3614,'Base rates'!$F$2:$H$1126,3,FALSE)</f>
        <v>&gt;80</v>
      </c>
      <c r="R3614" s="24">
        <f t="shared" si="154"/>
        <v>0</v>
      </c>
    </row>
    <row r="3615" spans="13:18">
      <c r="M3615">
        <v>10</v>
      </c>
      <c r="N3615" s="1">
        <v>113</v>
      </c>
      <c r="O3615">
        <f t="shared" si="153"/>
        <v>300000</v>
      </c>
      <c r="P3615" t="str">
        <f t="shared" si="155"/>
        <v>10113300000</v>
      </c>
      <c r="Q3615" t="str">
        <f>VLOOKUP(N3615,'Base rates'!$F$2:$H$1126,3,FALSE)</f>
        <v>&gt;80</v>
      </c>
      <c r="R3615" s="24">
        <f t="shared" si="154"/>
        <v>0</v>
      </c>
    </row>
    <row r="3616" spans="13:18">
      <c r="M3616">
        <v>10</v>
      </c>
      <c r="N3616" s="1">
        <v>114</v>
      </c>
      <c r="O3616">
        <f t="shared" si="153"/>
        <v>300000</v>
      </c>
      <c r="P3616" t="str">
        <f t="shared" si="155"/>
        <v>10114300000</v>
      </c>
      <c r="Q3616" t="str">
        <f>VLOOKUP(N3616,'Base rates'!$F$2:$H$1126,3,FALSE)</f>
        <v>&gt;80</v>
      </c>
      <c r="R3616" s="24">
        <f t="shared" si="154"/>
        <v>0</v>
      </c>
    </row>
    <row r="3617" spans="13:18">
      <c r="M3617">
        <v>10</v>
      </c>
      <c r="N3617" s="1">
        <v>115</v>
      </c>
      <c r="O3617">
        <f t="shared" si="153"/>
        <v>300000</v>
      </c>
      <c r="P3617" t="str">
        <f t="shared" si="155"/>
        <v>10115300000</v>
      </c>
      <c r="Q3617" t="str">
        <f>VLOOKUP(N3617,'Base rates'!$F$2:$H$1126,3,FALSE)</f>
        <v>&gt;80</v>
      </c>
      <c r="R3617" s="24">
        <f t="shared" si="154"/>
        <v>0</v>
      </c>
    </row>
    <row r="3618" spans="13:18">
      <c r="M3618">
        <v>10</v>
      </c>
      <c r="N3618" s="1">
        <v>116</v>
      </c>
      <c r="O3618">
        <f t="shared" si="153"/>
        <v>300000</v>
      </c>
      <c r="P3618" t="str">
        <f t="shared" si="155"/>
        <v>10116300000</v>
      </c>
      <c r="Q3618" t="str">
        <f>VLOOKUP(N3618,'Base rates'!$F$2:$H$1126,3,FALSE)</f>
        <v>&gt;80</v>
      </c>
      <c r="R3618" s="24">
        <f t="shared" si="154"/>
        <v>0</v>
      </c>
    </row>
    <row r="3619" spans="13:18">
      <c r="M3619">
        <v>10</v>
      </c>
      <c r="N3619" s="1">
        <v>117</v>
      </c>
      <c r="O3619">
        <f t="shared" si="153"/>
        <v>300000</v>
      </c>
      <c r="P3619" t="str">
        <f t="shared" si="155"/>
        <v>10117300000</v>
      </c>
      <c r="Q3619" t="str">
        <f>VLOOKUP(N3619,'Base rates'!$F$2:$H$1126,3,FALSE)</f>
        <v>&gt;80</v>
      </c>
      <c r="R3619" s="24">
        <f t="shared" si="154"/>
        <v>0</v>
      </c>
    </row>
    <row r="3620" spans="13:18">
      <c r="M3620">
        <v>10</v>
      </c>
      <c r="N3620" s="1">
        <v>118</v>
      </c>
      <c r="O3620">
        <f t="shared" si="153"/>
        <v>300000</v>
      </c>
      <c r="P3620" t="str">
        <f t="shared" si="155"/>
        <v>10118300000</v>
      </c>
      <c r="Q3620" t="str">
        <f>VLOOKUP(N3620,'Base rates'!$F$2:$H$1126,3,FALSE)</f>
        <v>&gt;80</v>
      </c>
      <c r="R3620" s="24">
        <f t="shared" si="154"/>
        <v>0</v>
      </c>
    </row>
    <row r="3621" spans="13:18">
      <c r="M3621">
        <v>10</v>
      </c>
      <c r="N3621" s="1">
        <v>119</v>
      </c>
      <c r="O3621">
        <f t="shared" si="153"/>
        <v>300000</v>
      </c>
      <c r="P3621" t="str">
        <f t="shared" si="155"/>
        <v>10119300000</v>
      </c>
      <c r="Q3621" t="str">
        <f>VLOOKUP(N3621,'Base rates'!$F$2:$H$1126,3,FALSE)</f>
        <v>&gt;80</v>
      </c>
      <c r="R3621" s="24">
        <f t="shared" si="154"/>
        <v>0</v>
      </c>
    </row>
    <row r="3622" spans="13:18">
      <c r="M3622">
        <v>10</v>
      </c>
      <c r="N3622" s="1">
        <v>120</v>
      </c>
      <c r="O3622">
        <f t="shared" si="153"/>
        <v>300000</v>
      </c>
      <c r="P3622" t="str">
        <f t="shared" si="155"/>
        <v>10120300000</v>
      </c>
      <c r="Q3622" t="str">
        <f>VLOOKUP(N3622,'Base rates'!$F$2:$H$1126,3,FALSE)</f>
        <v>&gt;80</v>
      </c>
      <c r="R3622" s="24">
        <f t="shared" si="154"/>
        <v>0</v>
      </c>
    </row>
    <row r="3623" spans="13:18">
      <c r="M3623">
        <v>10</v>
      </c>
      <c r="N3623" s="1">
        <v>121</v>
      </c>
      <c r="O3623">
        <f t="shared" si="153"/>
        <v>300000</v>
      </c>
      <c r="P3623" t="str">
        <f t="shared" si="155"/>
        <v>10121300000</v>
      </c>
      <c r="Q3623" t="str">
        <f>VLOOKUP(N3623,'Base rates'!$F$2:$H$1126,3,FALSE)</f>
        <v>&gt;80</v>
      </c>
      <c r="R3623" s="24">
        <f t="shared" si="154"/>
        <v>0</v>
      </c>
    </row>
    <row r="3624" spans="13:18">
      <c r="M3624">
        <v>10</v>
      </c>
      <c r="N3624" s="1">
        <v>122</v>
      </c>
      <c r="O3624">
        <f t="shared" si="153"/>
        <v>300000</v>
      </c>
      <c r="P3624" t="str">
        <f t="shared" si="155"/>
        <v>10122300000</v>
      </c>
      <c r="Q3624" t="str">
        <f>VLOOKUP(N3624,'Base rates'!$F$2:$H$1126,3,FALSE)</f>
        <v>&gt;80</v>
      </c>
      <c r="R3624" s="24">
        <f t="shared" si="154"/>
        <v>0</v>
      </c>
    </row>
    <row r="3625" spans="13:18">
      <c r="M3625">
        <v>10</v>
      </c>
      <c r="N3625" s="1">
        <v>123</v>
      </c>
      <c r="O3625">
        <f t="shared" si="153"/>
        <v>300000</v>
      </c>
      <c r="P3625" t="str">
        <f t="shared" si="155"/>
        <v>10123300000</v>
      </c>
      <c r="Q3625" t="str">
        <f>VLOOKUP(N3625,'Base rates'!$F$2:$H$1126,3,FALSE)</f>
        <v>&gt;80</v>
      </c>
      <c r="R3625" s="24">
        <f t="shared" si="154"/>
        <v>0</v>
      </c>
    </row>
    <row r="3626" spans="13:18">
      <c r="M3626">
        <v>10</v>
      </c>
      <c r="N3626" s="1">
        <v>124</v>
      </c>
      <c r="O3626">
        <f t="shared" si="153"/>
        <v>300000</v>
      </c>
      <c r="P3626" t="str">
        <f t="shared" si="155"/>
        <v>10124300000</v>
      </c>
      <c r="Q3626" t="str">
        <f>VLOOKUP(N3626,'Base rates'!$F$2:$H$1126,3,FALSE)</f>
        <v>&gt;80</v>
      </c>
      <c r="R3626" s="24">
        <f t="shared" si="154"/>
        <v>0</v>
      </c>
    </row>
    <row r="3627" spans="13:18">
      <c r="M3627">
        <v>10</v>
      </c>
      <c r="N3627" s="1">
        <v>125</v>
      </c>
      <c r="O3627">
        <f t="shared" si="153"/>
        <v>300000</v>
      </c>
      <c r="P3627" t="str">
        <f t="shared" si="155"/>
        <v>10125300000</v>
      </c>
      <c r="Q3627" t="str">
        <f>VLOOKUP(N3627,'Base rates'!$F$2:$H$1126,3,FALSE)</f>
        <v>&gt;80</v>
      </c>
      <c r="R3627" s="24">
        <f t="shared" si="154"/>
        <v>0</v>
      </c>
    </row>
    <row r="3628" spans="13:18">
      <c r="M3628">
        <v>11</v>
      </c>
      <c r="N3628" s="1">
        <v>1</v>
      </c>
      <c r="O3628">
        <f t="shared" si="153"/>
        <v>300000</v>
      </c>
      <c r="P3628" t="str">
        <f t="shared" si="155"/>
        <v>111300000</v>
      </c>
      <c r="Q3628" t="str">
        <f>VLOOKUP(N3628,'Base rates'!$F$2:$H$1126,3,FALSE)</f>
        <v>6-25</v>
      </c>
      <c r="R3628" s="24">
        <f t="shared" si="154"/>
        <v>0.40879629303568921</v>
      </c>
    </row>
    <row r="3629" spans="13:18">
      <c r="M3629">
        <v>11</v>
      </c>
      <c r="N3629" s="1">
        <v>2</v>
      </c>
      <c r="O3629">
        <f t="shared" si="153"/>
        <v>300000</v>
      </c>
      <c r="P3629" t="str">
        <f t="shared" si="155"/>
        <v>112300000</v>
      </c>
      <c r="Q3629" t="str">
        <f>VLOOKUP(N3629,'Base rates'!$F$2:$H$1126,3,FALSE)</f>
        <v>6-25</v>
      </c>
      <c r="R3629" s="24">
        <f t="shared" si="154"/>
        <v>0.40879629303568921</v>
      </c>
    </row>
    <row r="3630" spans="13:18">
      <c r="M3630">
        <v>11</v>
      </c>
      <c r="N3630" s="1">
        <v>3</v>
      </c>
      <c r="O3630">
        <f t="shared" si="153"/>
        <v>300000</v>
      </c>
      <c r="P3630" t="str">
        <f t="shared" si="155"/>
        <v>113300000</v>
      </c>
      <c r="Q3630" t="str">
        <f>VLOOKUP(N3630,'Base rates'!$F$2:$H$1126,3,FALSE)</f>
        <v>6-25</v>
      </c>
      <c r="R3630" s="24">
        <f t="shared" si="154"/>
        <v>0.40879629303568921</v>
      </c>
    </row>
    <row r="3631" spans="13:18">
      <c r="M3631">
        <v>11</v>
      </c>
      <c r="N3631" s="1">
        <v>4</v>
      </c>
      <c r="O3631">
        <f t="shared" si="153"/>
        <v>300000</v>
      </c>
      <c r="P3631" t="str">
        <f t="shared" si="155"/>
        <v>114300000</v>
      </c>
      <c r="Q3631" t="str">
        <f>VLOOKUP(N3631,'Base rates'!$F$2:$H$1126,3,FALSE)</f>
        <v>6-25</v>
      </c>
      <c r="R3631" s="24">
        <f t="shared" si="154"/>
        <v>0.40879629303568921</v>
      </c>
    </row>
    <row r="3632" spans="13:18">
      <c r="M3632">
        <v>11</v>
      </c>
      <c r="N3632" s="1">
        <v>5</v>
      </c>
      <c r="O3632">
        <f t="shared" ref="O3632:O3695" si="156">$O$3502+50000</f>
        <v>300000</v>
      </c>
      <c r="P3632" t="str">
        <f t="shared" si="155"/>
        <v>115300000</v>
      </c>
      <c r="Q3632" t="str">
        <f>VLOOKUP(N3632,'Base rates'!$F$2:$H$1126,3,FALSE)</f>
        <v>6-25</v>
      </c>
      <c r="R3632" s="24">
        <f t="shared" si="154"/>
        <v>0.40879629303568921</v>
      </c>
    </row>
    <row r="3633" spans="13:18">
      <c r="M3633">
        <v>11</v>
      </c>
      <c r="N3633" s="1">
        <v>6</v>
      </c>
      <c r="O3633">
        <f t="shared" si="156"/>
        <v>300000</v>
      </c>
      <c r="P3633" t="str">
        <f t="shared" si="155"/>
        <v>116300000</v>
      </c>
      <c r="Q3633" t="str">
        <f>VLOOKUP(N3633,'Base rates'!$F$2:$H$1126,3,FALSE)</f>
        <v>6-25</v>
      </c>
      <c r="R3633" s="24">
        <f t="shared" si="154"/>
        <v>0.40879629303568921</v>
      </c>
    </row>
    <row r="3634" spans="13:18">
      <c r="M3634">
        <v>11</v>
      </c>
      <c r="N3634" s="1">
        <v>7</v>
      </c>
      <c r="O3634">
        <f t="shared" si="156"/>
        <v>300000</v>
      </c>
      <c r="P3634" t="str">
        <f t="shared" si="155"/>
        <v>117300000</v>
      </c>
      <c r="Q3634" t="str">
        <f>VLOOKUP(N3634,'Base rates'!$F$2:$H$1126,3,FALSE)</f>
        <v>6-25</v>
      </c>
      <c r="R3634" s="24">
        <f t="shared" si="154"/>
        <v>0.40879629303568921</v>
      </c>
    </row>
    <row r="3635" spans="13:18">
      <c r="M3635">
        <v>11</v>
      </c>
      <c r="N3635" s="1">
        <v>8</v>
      </c>
      <c r="O3635">
        <f t="shared" si="156"/>
        <v>300000</v>
      </c>
      <c r="P3635" t="str">
        <f t="shared" si="155"/>
        <v>118300000</v>
      </c>
      <c r="Q3635" t="str">
        <f>VLOOKUP(N3635,'Base rates'!$F$2:$H$1126,3,FALSE)</f>
        <v>6-25</v>
      </c>
      <c r="R3635" s="24">
        <f t="shared" si="154"/>
        <v>0.40879629303568921</v>
      </c>
    </row>
    <row r="3636" spans="13:18">
      <c r="M3636">
        <v>11</v>
      </c>
      <c r="N3636" s="1">
        <v>9</v>
      </c>
      <c r="O3636">
        <f t="shared" si="156"/>
        <v>300000</v>
      </c>
      <c r="P3636" t="str">
        <f t="shared" si="155"/>
        <v>119300000</v>
      </c>
      <c r="Q3636" t="str">
        <f>VLOOKUP(N3636,'Base rates'!$F$2:$H$1126,3,FALSE)</f>
        <v>6-25</v>
      </c>
      <c r="R3636" s="24">
        <f t="shared" si="154"/>
        <v>0.40879629303568921</v>
      </c>
    </row>
    <row r="3637" spans="13:18">
      <c r="M3637">
        <v>11</v>
      </c>
      <c r="N3637" s="1">
        <v>10</v>
      </c>
      <c r="O3637">
        <f t="shared" si="156"/>
        <v>300000</v>
      </c>
      <c r="P3637" t="str">
        <f t="shared" si="155"/>
        <v>1110300000</v>
      </c>
      <c r="Q3637" t="str">
        <f>VLOOKUP(N3637,'Base rates'!$F$2:$H$1126,3,FALSE)</f>
        <v>6-25</v>
      </c>
      <c r="R3637" s="24">
        <f t="shared" si="154"/>
        <v>0.40879629303568921</v>
      </c>
    </row>
    <row r="3638" spans="13:18">
      <c r="M3638">
        <v>11</v>
      </c>
      <c r="N3638" s="1">
        <v>11</v>
      </c>
      <c r="O3638">
        <f t="shared" si="156"/>
        <v>300000</v>
      </c>
      <c r="P3638" t="str">
        <f t="shared" si="155"/>
        <v>1111300000</v>
      </c>
      <c r="Q3638" t="str">
        <f>VLOOKUP(N3638,'Base rates'!$F$2:$H$1126,3,FALSE)</f>
        <v>6-25</v>
      </c>
      <c r="R3638" s="24">
        <f t="shared" si="154"/>
        <v>0.40879629303568921</v>
      </c>
    </row>
    <row r="3639" spans="13:18">
      <c r="M3639">
        <v>11</v>
      </c>
      <c r="N3639" s="1">
        <v>12</v>
      </c>
      <c r="O3639">
        <f t="shared" si="156"/>
        <v>300000</v>
      </c>
      <c r="P3639" t="str">
        <f t="shared" si="155"/>
        <v>1112300000</v>
      </c>
      <c r="Q3639" t="str">
        <f>VLOOKUP(N3639,'Base rates'!$F$2:$H$1126,3,FALSE)</f>
        <v>6-25</v>
      </c>
      <c r="R3639" s="24">
        <f t="shared" si="154"/>
        <v>0.40879629303568921</v>
      </c>
    </row>
    <row r="3640" spans="13:18">
      <c r="M3640">
        <v>11</v>
      </c>
      <c r="N3640" s="1">
        <v>13</v>
      </c>
      <c r="O3640">
        <f t="shared" si="156"/>
        <v>300000</v>
      </c>
      <c r="P3640" t="str">
        <f t="shared" si="155"/>
        <v>1113300000</v>
      </c>
      <c r="Q3640" t="str">
        <f>VLOOKUP(N3640,'Base rates'!$F$2:$H$1126,3,FALSE)</f>
        <v>6-25</v>
      </c>
      <c r="R3640" s="24">
        <f t="shared" si="154"/>
        <v>0.40879629303568921</v>
      </c>
    </row>
    <row r="3641" spans="13:18">
      <c r="M3641">
        <v>11</v>
      </c>
      <c r="N3641" s="1">
        <v>14</v>
      </c>
      <c r="O3641">
        <f t="shared" si="156"/>
        <v>300000</v>
      </c>
      <c r="P3641" t="str">
        <f t="shared" si="155"/>
        <v>1114300000</v>
      </c>
      <c r="Q3641" t="str">
        <f>VLOOKUP(N3641,'Base rates'!$F$2:$H$1126,3,FALSE)</f>
        <v>6-25</v>
      </c>
      <c r="R3641" s="24">
        <f t="shared" si="154"/>
        <v>0.40879629303568921</v>
      </c>
    </row>
    <row r="3642" spans="13:18">
      <c r="M3642">
        <v>11</v>
      </c>
      <c r="N3642" s="1">
        <v>15</v>
      </c>
      <c r="O3642">
        <f t="shared" si="156"/>
        <v>300000</v>
      </c>
      <c r="P3642" t="str">
        <f t="shared" si="155"/>
        <v>1115300000</v>
      </c>
      <c r="Q3642" t="str">
        <f>VLOOKUP(N3642,'Base rates'!$F$2:$H$1126,3,FALSE)</f>
        <v>6-25</v>
      </c>
      <c r="R3642" s="24">
        <f t="shared" si="154"/>
        <v>0.40879629303568921</v>
      </c>
    </row>
    <row r="3643" spans="13:18">
      <c r="M3643">
        <v>11</v>
      </c>
      <c r="N3643" s="1">
        <v>16</v>
      </c>
      <c r="O3643">
        <f t="shared" si="156"/>
        <v>300000</v>
      </c>
      <c r="P3643" t="str">
        <f t="shared" si="155"/>
        <v>1116300000</v>
      </c>
      <c r="Q3643" t="str">
        <f>VLOOKUP(N3643,'Base rates'!$F$2:$H$1126,3,FALSE)</f>
        <v>6-25</v>
      </c>
      <c r="R3643" s="24">
        <f t="shared" si="154"/>
        <v>0.40879629303568921</v>
      </c>
    </row>
    <row r="3644" spans="13:18">
      <c r="M3644">
        <v>11</v>
      </c>
      <c r="N3644" s="1">
        <v>17</v>
      </c>
      <c r="O3644">
        <f t="shared" si="156"/>
        <v>300000</v>
      </c>
      <c r="P3644" t="str">
        <f t="shared" si="155"/>
        <v>1117300000</v>
      </c>
      <c r="Q3644" t="str">
        <f>VLOOKUP(N3644,'Base rates'!$F$2:$H$1126,3,FALSE)</f>
        <v>6-25</v>
      </c>
      <c r="R3644" s="24">
        <f t="shared" si="154"/>
        <v>0.40879629303568921</v>
      </c>
    </row>
    <row r="3645" spans="13:18">
      <c r="M3645">
        <v>11</v>
      </c>
      <c r="N3645" s="1">
        <v>18</v>
      </c>
      <c r="O3645">
        <f t="shared" si="156"/>
        <v>300000</v>
      </c>
      <c r="P3645" t="str">
        <f t="shared" si="155"/>
        <v>1118300000</v>
      </c>
      <c r="Q3645" t="str">
        <f>VLOOKUP(N3645,'Base rates'!$F$2:$H$1126,3,FALSE)</f>
        <v>6-25</v>
      </c>
      <c r="R3645" s="24">
        <f t="shared" si="154"/>
        <v>0.40879629303568921</v>
      </c>
    </row>
    <row r="3646" spans="13:18">
      <c r="M3646">
        <v>11</v>
      </c>
      <c r="N3646" s="1">
        <v>19</v>
      </c>
      <c r="O3646">
        <f t="shared" si="156"/>
        <v>300000</v>
      </c>
      <c r="P3646" t="str">
        <f t="shared" si="155"/>
        <v>1119300000</v>
      </c>
      <c r="Q3646" t="str">
        <f>VLOOKUP(N3646,'Base rates'!$F$2:$H$1126,3,FALSE)</f>
        <v>6-25</v>
      </c>
      <c r="R3646" s="24">
        <f t="shared" si="154"/>
        <v>0.40879629303568921</v>
      </c>
    </row>
    <row r="3647" spans="13:18">
      <c r="M3647">
        <v>11</v>
      </c>
      <c r="N3647" s="1">
        <v>20</v>
      </c>
      <c r="O3647">
        <f t="shared" si="156"/>
        <v>300000</v>
      </c>
      <c r="P3647" t="str">
        <f t="shared" si="155"/>
        <v>1120300000</v>
      </c>
      <c r="Q3647" t="str">
        <f>VLOOKUP(N3647,'Base rates'!$F$2:$H$1126,3,FALSE)</f>
        <v>6-25</v>
      </c>
      <c r="R3647" s="24">
        <f t="shared" si="154"/>
        <v>0.40879629303568921</v>
      </c>
    </row>
    <row r="3648" spans="13:18">
      <c r="M3648">
        <v>11</v>
      </c>
      <c r="N3648" s="1">
        <v>21</v>
      </c>
      <c r="O3648">
        <f t="shared" si="156"/>
        <v>300000</v>
      </c>
      <c r="P3648" t="str">
        <f t="shared" si="155"/>
        <v>1121300000</v>
      </c>
      <c r="Q3648" t="str">
        <f>VLOOKUP(N3648,'Base rates'!$F$2:$H$1126,3,FALSE)</f>
        <v>6-25</v>
      </c>
      <c r="R3648" s="24">
        <f t="shared" si="154"/>
        <v>0.40879629303568921</v>
      </c>
    </row>
    <row r="3649" spans="13:18">
      <c r="M3649">
        <v>11</v>
      </c>
      <c r="N3649" s="1">
        <v>22</v>
      </c>
      <c r="O3649">
        <f t="shared" si="156"/>
        <v>300000</v>
      </c>
      <c r="P3649" t="str">
        <f t="shared" si="155"/>
        <v>1122300000</v>
      </c>
      <c r="Q3649" t="str">
        <f>VLOOKUP(N3649,'Base rates'!$F$2:$H$1126,3,FALSE)</f>
        <v>6-25</v>
      </c>
      <c r="R3649" s="24">
        <f t="shared" si="154"/>
        <v>0.40879629303568921</v>
      </c>
    </row>
    <row r="3650" spans="13:18">
      <c r="M3650">
        <v>11</v>
      </c>
      <c r="N3650" s="1">
        <v>23</v>
      </c>
      <c r="O3650">
        <f t="shared" si="156"/>
        <v>300000</v>
      </c>
      <c r="P3650" t="str">
        <f t="shared" si="155"/>
        <v>1123300000</v>
      </c>
      <c r="Q3650" t="str">
        <f>VLOOKUP(N3650,'Base rates'!$F$2:$H$1126,3,FALSE)</f>
        <v>6-25</v>
      </c>
      <c r="R3650" s="24">
        <f t="shared" si="154"/>
        <v>0.40879629303568921</v>
      </c>
    </row>
    <row r="3651" spans="13:18">
      <c r="M3651">
        <v>11</v>
      </c>
      <c r="N3651" s="1">
        <v>24</v>
      </c>
      <c r="O3651">
        <f t="shared" si="156"/>
        <v>300000</v>
      </c>
      <c r="P3651" t="str">
        <f t="shared" si="155"/>
        <v>1124300000</v>
      </c>
      <c r="Q3651" t="str">
        <f>VLOOKUP(N3651,'Base rates'!$F$2:$H$1126,3,FALSE)</f>
        <v>6-25</v>
      </c>
      <c r="R3651" s="24">
        <f t="shared" ref="R3651:R3714" si="157">VLOOKUP(M3651&amp;O3651&amp;Q3651,$W$2:$X$694,2,FALSE)</f>
        <v>0.40879629303568921</v>
      </c>
    </row>
    <row r="3652" spans="13:18">
      <c r="M3652">
        <v>11</v>
      </c>
      <c r="N3652" s="1">
        <v>25</v>
      </c>
      <c r="O3652">
        <f t="shared" si="156"/>
        <v>300000</v>
      </c>
      <c r="P3652" t="str">
        <f t="shared" ref="P3652:P3715" si="158">M3652&amp;N3652&amp;O3652</f>
        <v>1125300000</v>
      </c>
      <c r="Q3652" t="str">
        <f>VLOOKUP(N3652,'Base rates'!$F$2:$H$1126,3,FALSE)</f>
        <v>6-25</v>
      </c>
      <c r="R3652" s="24">
        <f t="shared" si="157"/>
        <v>0.40879629303568921</v>
      </c>
    </row>
    <row r="3653" spans="13:18">
      <c r="M3653">
        <v>11</v>
      </c>
      <c r="N3653" s="1">
        <v>26</v>
      </c>
      <c r="O3653">
        <f t="shared" si="156"/>
        <v>300000</v>
      </c>
      <c r="P3653" t="str">
        <f t="shared" si="158"/>
        <v>1126300000</v>
      </c>
      <c r="Q3653" t="str">
        <f>VLOOKUP(N3653,'Base rates'!$F$2:$H$1126,3,FALSE)</f>
        <v>26-35</v>
      </c>
      <c r="R3653" s="24">
        <f t="shared" si="157"/>
        <v>0.39937077910142083</v>
      </c>
    </row>
    <row r="3654" spans="13:18">
      <c r="M3654">
        <v>11</v>
      </c>
      <c r="N3654" s="1">
        <v>27</v>
      </c>
      <c r="O3654">
        <f t="shared" si="156"/>
        <v>300000</v>
      </c>
      <c r="P3654" t="str">
        <f t="shared" si="158"/>
        <v>1127300000</v>
      </c>
      <c r="Q3654" t="str">
        <f>VLOOKUP(N3654,'Base rates'!$F$2:$H$1126,3,FALSE)</f>
        <v>26-35</v>
      </c>
      <c r="R3654" s="24">
        <f t="shared" si="157"/>
        <v>0.39937077910142083</v>
      </c>
    </row>
    <row r="3655" spans="13:18">
      <c r="M3655">
        <v>11</v>
      </c>
      <c r="N3655" s="1">
        <v>28</v>
      </c>
      <c r="O3655">
        <f t="shared" si="156"/>
        <v>300000</v>
      </c>
      <c r="P3655" t="str">
        <f t="shared" si="158"/>
        <v>1128300000</v>
      </c>
      <c r="Q3655" t="str">
        <f>VLOOKUP(N3655,'Base rates'!$F$2:$H$1126,3,FALSE)</f>
        <v>26-35</v>
      </c>
      <c r="R3655" s="24">
        <f t="shared" si="157"/>
        <v>0.39937077910142083</v>
      </c>
    </row>
    <row r="3656" spans="13:18">
      <c r="M3656">
        <v>11</v>
      </c>
      <c r="N3656" s="1">
        <v>29</v>
      </c>
      <c r="O3656">
        <f t="shared" si="156"/>
        <v>300000</v>
      </c>
      <c r="P3656" t="str">
        <f t="shared" si="158"/>
        <v>1129300000</v>
      </c>
      <c r="Q3656" t="str">
        <f>VLOOKUP(N3656,'Base rates'!$F$2:$H$1126,3,FALSE)</f>
        <v>26-35</v>
      </c>
      <c r="R3656" s="24">
        <f t="shared" si="157"/>
        <v>0.39937077910142083</v>
      </c>
    </row>
    <row r="3657" spans="13:18">
      <c r="M3657">
        <v>11</v>
      </c>
      <c r="N3657" s="1">
        <v>30</v>
      </c>
      <c r="O3657">
        <f t="shared" si="156"/>
        <v>300000</v>
      </c>
      <c r="P3657" t="str">
        <f t="shared" si="158"/>
        <v>1130300000</v>
      </c>
      <c r="Q3657" t="str">
        <f>VLOOKUP(N3657,'Base rates'!$F$2:$H$1126,3,FALSE)</f>
        <v>26-35</v>
      </c>
      <c r="R3657" s="24">
        <f t="shared" si="157"/>
        <v>0.39937077910142083</v>
      </c>
    </row>
    <row r="3658" spans="13:18">
      <c r="M3658">
        <v>11</v>
      </c>
      <c r="N3658" s="1">
        <v>31</v>
      </c>
      <c r="O3658">
        <f t="shared" si="156"/>
        <v>300000</v>
      </c>
      <c r="P3658" t="str">
        <f t="shared" si="158"/>
        <v>1131300000</v>
      </c>
      <c r="Q3658" t="str">
        <f>VLOOKUP(N3658,'Base rates'!$F$2:$H$1126,3,FALSE)</f>
        <v>26-35</v>
      </c>
      <c r="R3658" s="24">
        <f t="shared" si="157"/>
        <v>0.39937077910142083</v>
      </c>
    </row>
    <row r="3659" spans="13:18">
      <c r="M3659">
        <v>11</v>
      </c>
      <c r="N3659" s="1">
        <v>32</v>
      </c>
      <c r="O3659">
        <f t="shared" si="156"/>
        <v>300000</v>
      </c>
      <c r="P3659" t="str">
        <f t="shared" si="158"/>
        <v>1132300000</v>
      </c>
      <c r="Q3659" t="str">
        <f>VLOOKUP(N3659,'Base rates'!$F$2:$H$1126,3,FALSE)</f>
        <v>26-35</v>
      </c>
      <c r="R3659" s="24">
        <f t="shared" si="157"/>
        <v>0.39937077910142083</v>
      </c>
    </row>
    <row r="3660" spans="13:18">
      <c r="M3660">
        <v>11</v>
      </c>
      <c r="N3660" s="1">
        <v>33</v>
      </c>
      <c r="O3660">
        <f t="shared" si="156"/>
        <v>300000</v>
      </c>
      <c r="P3660" t="str">
        <f t="shared" si="158"/>
        <v>1133300000</v>
      </c>
      <c r="Q3660" t="str">
        <f>VLOOKUP(N3660,'Base rates'!$F$2:$H$1126,3,FALSE)</f>
        <v>26-35</v>
      </c>
      <c r="R3660" s="24">
        <f t="shared" si="157"/>
        <v>0.39937077910142083</v>
      </c>
    </row>
    <row r="3661" spans="13:18">
      <c r="M3661">
        <v>11</v>
      </c>
      <c r="N3661" s="1">
        <v>34</v>
      </c>
      <c r="O3661">
        <f t="shared" si="156"/>
        <v>300000</v>
      </c>
      <c r="P3661" t="str">
        <f t="shared" si="158"/>
        <v>1134300000</v>
      </c>
      <c r="Q3661" t="str">
        <f>VLOOKUP(N3661,'Base rates'!$F$2:$H$1126,3,FALSE)</f>
        <v>26-35</v>
      </c>
      <c r="R3661" s="24">
        <f t="shared" si="157"/>
        <v>0.39937077910142083</v>
      </c>
    </row>
    <row r="3662" spans="13:18">
      <c r="M3662">
        <v>11</v>
      </c>
      <c r="N3662" s="1">
        <v>35</v>
      </c>
      <c r="O3662">
        <f t="shared" si="156"/>
        <v>300000</v>
      </c>
      <c r="P3662" t="str">
        <f t="shared" si="158"/>
        <v>1135300000</v>
      </c>
      <c r="Q3662" t="str">
        <f>VLOOKUP(N3662,'Base rates'!$F$2:$H$1126,3,FALSE)</f>
        <v>26-35</v>
      </c>
      <c r="R3662" s="24">
        <f t="shared" si="157"/>
        <v>0.39937077910142083</v>
      </c>
    </row>
    <row r="3663" spans="13:18">
      <c r="M3663">
        <v>11</v>
      </c>
      <c r="N3663" s="1">
        <v>36</v>
      </c>
      <c r="O3663">
        <f t="shared" si="156"/>
        <v>300000</v>
      </c>
      <c r="P3663" t="str">
        <f t="shared" si="158"/>
        <v>1136300000</v>
      </c>
      <c r="Q3663" t="str">
        <f>VLOOKUP(N3663,'Base rates'!$F$2:$H$1126,3,FALSE)</f>
        <v>36-45</v>
      </c>
      <c r="R3663" s="24">
        <f t="shared" si="157"/>
        <v>0.33116237603846688</v>
      </c>
    </row>
    <row r="3664" spans="13:18">
      <c r="M3664">
        <v>11</v>
      </c>
      <c r="N3664" s="1">
        <v>37</v>
      </c>
      <c r="O3664">
        <f t="shared" si="156"/>
        <v>300000</v>
      </c>
      <c r="P3664" t="str">
        <f t="shared" si="158"/>
        <v>1137300000</v>
      </c>
      <c r="Q3664" t="str">
        <f>VLOOKUP(N3664,'Base rates'!$F$2:$H$1126,3,FALSE)</f>
        <v>36-45</v>
      </c>
      <c r="R3664" s="24">
        <f t="shared" si="157"/>
        <v>0.33116237603846688</v>
      </c>
    </row>
    <row r="3665" spans="13:18">
      <c r="M3665">
        <v>11</v>
      </c>
      <c r="N3665" s="1">
        <v>38</v>
      </c>
      <c r="O3665">
        <f t="shared" si="156"/>
        <v>300000</v>
      </c>
      <c r="P3665" t="str">
        <f t="shared" si="158"/>
        <v>1138300000</v>
      </c>
      <c r="Q3665" t="str">
        <f>VLOOKUP(N3665,'Base rates'!$F$2:$H$1126,3,FALSE)</f>
        <v>36-45</v>
      </c>
      <c r="R3665" s="24">
        <f t="shared" si="157"/>
        <v>0.33116237603846688</v>
      </c>
    </row>
    <row r="3666" spans="13:18">
      <c r="M3666">
        <v>11</v>
      </c>
      <c r="N3666" s="1">
        <v>39</v>
      </c>
      <c r="O3666">
        <f t="shared" si="156"/>
        <v>300000</v>
      </c>
      <c r="P3666" t="str">
        <f t="shared" si="158"/>
        <v>1139300000</v>
      </c>
      <c r="Q3666" t="str">
        <f>VLOOKUP(N3666,'Base rates'!$F$2:$H$1126,3,FALSE)</f>
        <v>36-45</v>
      </c>
      <c r="R3666" s="24">
        <f t="shared" si="157"/>
        <v>0.33116237603846688</v>
      </c>
    </row>
    <row r="3667" spans="13:18">
      <c r="M3667">
        <v>11</v>
      </c>
      <c r="N3667" s="1">
        <v>40</v>
      </c>
      <c r="O3667">
        <f t="shared" si="156"/>
        <v>300000</v>
      </c>
      <c r="P3667" t="str">
        <f t="shared" si="158"/>
        <v>1140300000</v>
      </c>
      <c r="Q3667" t="str">
        <f>VLOOKUP(N3667,'Base rates'!$F$2:$H$1126,3,FALSE)</f>
        <v>36-45</v>
      </c>
      <c r="R3667" s="24">
        <f t="shared" si="157"/>
        <v>0.33116237603846688</v>
      </c>
    </row>
    <row r="3668" spans="13:18">
      <c r="M3668">
        <v>11</v>
      </c>
      <c r="N3668" s="1">
        <v>41</v>
      </c>
      <c r="O3668">
        <f t="shared" si="156"/>
        <v>300000</v>
      </c>
      <c r="P3668" t="str">
        <f t="shared" si="158"/>
        <v>1141300000</v>
      </c>
      <c r="Q3668" t="str">
        <f>VLOOKUP(N3668,'Base rates'!$F$2:$H$1126,3,FALSE)</f>
        <v>36-45</v>
      </c>
      <c r="R3668" s="24">
        <f t="shared" si="157"/>
        <v>0.33116237603846688</v>
      </c>
    </row>
    <row r="3669" spans="13:18">
      <c r="M3669">
        <v>11</v>
      </c>
      <c r="N3669" s="1">
        <v>42</v>
      </c>
      <c r="O3669">
        <f t="shared" si="156"/>
        <v>300000</v>
      </c>
      <c r="P3669" t="str">
        <f t="shared" si="158"/>
        <v>1142300000</v>
      </c>
      <c r="Q3669" t="str">
        <f>VLOOKUP(N3669,'Base rates'!$F$2:$H$1126,3,FALSE)</f>
        <v>36-45</v>
      </c>
      <c r="R3669" s="24">
        <f t="shared" si="157"/>
        <v>0.33116237603846688</v>
      </c>
    </row>
    <row r="3670" spans="13:18">
      <c r="M3670">
        <v>11</v>
      </c>
      <c r="N3670" s="1">
        <v>43</v>
      </c>
      <c r="O3670">
        <f t="shared" si="156"/>
        <v>300000</v>
      </c>
      <c r="P3670" t="str">
        <f t="shared" si="158"/>
        <v>1143300000</v>
      </c>
      <c r="Q3670" t="str">
        <f>VLOOKUP(N3670,'Base rates'!$F$2:$H$1126,3,FALSE)</f>
        <v>36-45</v>
      </c>
      <c r="R3670" s="24">
        <f t="shared" si="157"/>
        <v>0.33116237603846688</v>
      </c>
    </row>
    <row r="3671" spans="13:18">
      <c r="M3671">
        <v>11</v>
      </c>
      <c r="N3671" s="1">
        <v>44</v>
      </c>
      <c r="O3671">
        <f t="shared" si="156"/>
        <v>300000</v>
      </c>
      <c r="P3671" t="str">
        <f t="shared" si="158"/>
        <v>1144300000</v>
      </c>
      <c r="Q3671" t="str">
        <f>VLOOKUP(N3671,'Base rates'!$F$2:$H$1126,3,FALSE)</f>
        <v>36-45</v>
      </c>
      <c r="R3671" s="24">
        <f t="shared" si="157"/>
        <v>0.33116237603846688</v>
      </c>
    </row>
    <row r="3672" spans="13:18">
      <c r="M3672">
        <v>11</v>
      </c>
      <c r="N3672" s="1">
        <v>45</v>
      </c>
      <c r="O3672">
        <f t="shared" si="156"/>
        <v>300000</v>
      </c>
      <c r="P3672" t="str">
        <f t="shared" si="158"/>
        <v>1145300000</v>
      </c>
      <c r="Q3672" t="str">
        <f>VLOOKUP(N3672,'Base rates'!$F$2:$H$1126,3,FALSE)</f>
        <v>36-45</v>
      </c>
      <c r="R3672" s="24">
        <f t="shared" si="157"/>
        <v>0.33116237603846688</v>
      </c>
    </row>
    <row r="3673" spans="13:18">
      <c r="M3673">
        <v>11</v>
      </c>
      <c r="N3673" s="1">
        <v>46</v>
      </c>
      <c r="O3673">
        <f t="shared" si="156"/>
        <v>300000</v>
      </c>
      <c r="P3673" t="str">
        <f t="shared" si="158"/>
        <v>1146300000</v>
      </c>
      <c r="Q3673" t="str">
        <f>VLOOKUP(N3673,'Base rates'!$F$2:$H$1126,3,FALSE)</f>
        <v>46-50</v>
      </c>
      <c r="R3673" s="24">
        <f t="shared" si="157"/>
        <v>0.29663487949486067</v>
      </c>
    </row>
    <row r="3674" spans="13:18">
      <c r="M3674">
        <v>11</v>
      </c>
      <c r="N3674" s="1">
        <v>47</v>
      </c>
      <c r="O3674">
        <f t="shared" si="156"/>
        <v>300000</v>
      </c>
      <c r="P3674" t="str">
        <f t="shared" si="158"/>
        <v>1147300000</v>
      </c>
      <c r="Q3674" t="str">
        <f>VLOOKUP(N3674,'Base rates'!$F$2:$H$1126,3,FALSE)</f>
        <v>46-50</v>
      </c>
      <c r="R3674" s="24">
        <f t="shared" si="157"/>
        <v>0.29663487949486067</v>
      </c>
    </row>
    <row r="3675" spans="13:18">
      <c r="M3675">
        <v>11</v>
      </c>
      <c r="N3675" s="1">
        <v>48</v>
      </c>
      <c r="O3675">
        <f t="shared" si="156"/>
        <v>300000</v>
      </c>
      <c r="P3675" t="str">
        <f t="shared" si="158"/>
        <v>1148300000</v>
      </c>
      <c r="Q3675" t="str">
        <f>VLOOKUP(N3675,'Base rates'!$F$2:$H$1126,3,FALSE)</f>
        <v>46-50</v>
      </c>
      <c r="R3675" s="24">
        <f t="shared" si="157"/>
        <v>0.29663487949486067</v>
      </c>
    </row>
    <row r="3676" spans="13:18">
      <c r="M3676">
        <v>11</v>
      </c>
      <c r="N3676" s="1">
        <v>49</v>
      </c>
      <c r="O3676">
        <f t="shared" si="156"/>
        <v>300000</v>
      </c>
      <c r="P3676" t="str">
        <f t="shared" si="158"/>
        <v>1149300000</v>
      </c>
      <c r="Q3676" t="str">
        <f>VLOOKUP(N3676,'Base rates'!$F$2:$H$1126,3,FALSE)</f>
        <v>46-50</v>
      </c>
      <c r="R3676" s="24">
        <f t="shared" si="157"/>
        <v>0.29663487949486067</v>
      </c>
    </row>
    <row r="3677" spans="13:18">
      <c r="M3677">
        <v>11</v>
      </c>
      <c r="N3677" s="1">
        <v>50</v>
      </c>
      <c r="O3677">
        <f t="shared" si="156"/>
        <v>300000</v>
      </c>
      <c r="P3677" t="str">
        <f t="shared" si="158"/>
        <v>1150300000</v>
      </c>
      <c r="Q3677" t="str">
        <f>VLOOKUP(N3677,'Base rates'!$F$2:$H$1126,3,FALSE)</f>
        <v>46-50</v>
      </c>
      <c r="R3677" s="24">
        <f t="shared" si="157"/>
        <v>0.29663487949486067</v>
      </c>
    </row>
    <row r="3678" spans="13:18">
      <c r="M3678">
        <v>11</v>
      </c>
      <c r="N3678" s="1">
        <v>51</v>
      </c>
      <c r="O3678">
        <f t="shared" si="156"/>
        <v>300000</v>
      </c>
      <c r="P3678" t="str">
        <f t="shared" si="158"/>
        <v>1151300000</v>
      </c>
      <c r="Q3678" t="str">
        <f>VLOOKUP(N3678,'Base rates'!$F$2:$H$1126,3,FALSE)</f>
        <v>51-55</v>
      </c>
      <c r="R3678" s="24">
        <f t="shared" si="157"/>
        <v>0.21064647789344826</v>
      </c>
    </row>
    <row r="3679" spans="13:18">
      <c r="M3679">
        <v>11</v>
      </c>
      <c r="N3679" s="1">
        <v>52</v>
      </c>
      <c r="O3679">
        <f t="shared" si="156"/>
        <v>300000</v>
      </c>
      <c r="P3679" t="str">
        <f t="shared" si="158"/>
        <v>1152300000</v>
      </c>
      <c r="Q3679" t="str">
        <f>VLOOKUP(N3679,'Base rates'!$F$2:$H$1126,3,FALSE)</f>
        <v>51-55</v>
      </c>
      <c r="R3679" s="24">
        <f t="shared" si="157"/>
        <v>0.21064647789344826</v>
      </c>
    </row>
    <row r="3680" spans="13:18">
      <c r="M3680">
        <v>11</v>
      </c>
      <c r="N3680" s="1">
        <v>53</v>
      </c>
      <c r="O3680">
        <f t="shared" si="156"/>
        <v>300000</v>
      </c>
      <c r="P3680" t="str">
        <f t="shared" si="158"/>
        <v>1153300000</v>
      </c>
      <c r="Q3680" t="str">
        <f>VLOOKUP(N3680,'Base rates'!$F$2:$H$1126,3,FALSE)</f>
        <v>51-55</v>
      </c>
      <c r="R3680" s="24">
        <f t="shared" si="157"/>
        <v>0.21064647789344826</v>
      </c>
    </row>
    <row r="3681" spans="13:18">
      <c r="M3681">
        <v>11</v>
      </c>
      <c r="N3681" s="1">
        <v>54</v>
      </c>
      <c r="O3681">
        <f t="shared" si="156"/>
        <v>300000</v>
      </c>
      <c r="P3681" t="str">
        <f t="shared" si="158"/>
        <v>1154300000</v>
      </c>
      <c r="Q3681" t="str">
        <f>VLOOKUP(N3681,'Base rates'!$F$2:$H$1126,3,FALSE)</f>
        <v>51-55</v>
      </c>
      <c r="R3681" s="24">
        <f t="shared" si="157"/>
        <v>0.21064647789344826</v>
      </c>
    </row>
    <row r="3682" spans="13:18">
      <c r="M3682">
        <v>11</v>
      </c>
      <c r="N3682" s="1">
        <v>55</v>
      </c>
      <c r="O3682">
        <f t="shared" si="156"/>
        <v>300000</v>
      </c>
      <c r="P3682" t="str">
        <f t="shared" si="158"/>
        <v>1155300000</v>
      </c>
      <c r="Q3682" t="str">
        <f>VLOOKUP(N3682,'Base rates'!$F$2:$H$1126,3,FALSE)</f>
        <v>51-55</v>
      </c>
      <c r="R3682" s="24">
        <f t="shared" si="157"/>
        <v>0.21064647789344826</v>
      </c>
    </row>
    <row r="3683" spans="13:18">
      <c r="M3683">
        <v>11</v>
      </c>
      <c r="N3683" s="1">
        <v>56</v>
      </c>
      <c r="O3683">
        <f t="shared" si="156"/>
        <v>300000</v>
      </c>
      <c r="P3683" t="str">
        <f t="shared" si="158"/>
        <v>1156300000</v>
      </c>
      <c r="Q3683" t="str">
        <f>VLOOKUP(N3683,'Base rates'!$F$2:$H$1126,3,FALSE)</f>
        <v>56-60</v>
      </c>
      <c r="R3683" s="24">
        <f t="shared" si="157"/>
        <v>0.14888910571754665</v>
      </c>
    </row>
    <row r="3684" spans="13:18">
      <c r="M3684">
        <v>11</v>
      </c>
      <c r="N3684" s="1">
        <v>57</v>
      </c>
      <c r="O3684">
        <f t="shared" si="156"/>
        <v>300000</v>
      </c>
      <c r="P3684" t="str">
        <f t="shared" si="158"/>
        <v>1157300000</v>
      </c>
      <c r="Q3684" t="str">
        <f>VLOOKUP(N3684,'Base rates'!$F$2:$H$1126,3,FALSE)</f>
        <v>56-60</v>
      </c>
      <c r="R3684" s="24">
        <f t="shared" si="157"/>
        <v>0.14888910571754665</v>
      </c>
    </row>
    <row r="3685" spans="13:18">
      <c r="M3685">
        <v>11</v>
      </c>
      <c r="N3685" s="1">
        <v>58</v>
      </c>
      <c r="O3685">
        <f t="shared" si="156"/>
        <v>300000</v>
      </c>
      <c r="P3685" t="str">
        <f t="shared" si="158"/>
        <v>1158300000</v>
      </c>
      <c r="Q3685" t="str">
        <f>VLOOKUP(N3685,'Base rates'!$F$2:$H$1126,3,FALSE)</f>
        <v>56-60</v>
      </c>
      <c r="R3685" s="24">
        <f t="shared" si="157"/>
        <v>0.14888910571754665</v>
      </c>
    </row>
    <row r="3686" spans="13:18">
      <c r="M3686">
        <v>11</v>
      </c>
      <c r="N3686" s="1">
        <v>59</v>
      </c>
      <c r="O3686">
        <f t="shared" si="156"/>
        <v>300000</v>
      </c>
      <c r="P3686" t="str">
        <f t="shared" si="158"/>
        <v>1159300000</v>
      </c>
      <c r="Q3686" t="str">
        <f>VLOOKUP(N3686,'Base rates'!$F$2:$H$1126,3,FALSE)</f>
        <v>56-60</v>
      </c>
      <c r="R3686" s="24">
        <f t="shared" si="157"/>
        <v>0.14888910571754665</v>
      </c>
    </row>
    <row r="3687" spans="13:18">
      <c r="M3687">
        <v>11</v>
      </c>
      <c r="N3687" s="1">
        <v>60</v>
      </c>
      <c r="O3687">
        <f t="shared" si="156"/>
        <v>300000</v>
      </c>
      <c r="P3687" t="str">
        <f t="shared" si="158"/>
        <v>1160300000</v>
      </c>
      <c r="Q3687" t="str">
        <f>VLOOKUP(N3687,'Base rates'!$F$2:$H$1126,3,FALSE)</f>
        <v>56-60</v>
      </c>
      <c r="R3687" s="24">
        <f t="shared" si="157"/>
        <v>0.14888910571754665</v>
      </c>
    </row>
    <row r="3688" spans="13:18">
      <c r="M3688">
        <v>11</v>
      </c>
      <c r="N3688" s="1">
        <v>61</v>
      </c>
      <c r="O3688">
        <f t="shared" si="156"/>
        <v>300000</v>
      </c>
      <c r="P3688" t="str">
        <f t="shared" si="158"/>
        <v>1161300000</v>
      </c>
      <c r="Q3688" t="str">
        <f>VLOOKUP(N3688,'Base rates'!$F$2:$H$1126,3,FALSE)</f>
        <v>61-65</v>
      </c>
      <c r="R3688" s="24">
        <f t="shared" si="157"/>
        <v>9.523128105947043E-2</v>
      </c>
    </row>
    <row r="3689" spans="13:18">
      <c r="M3689">
        <v>11</v>
      </c>
      <c r="N3689" s="1">
        <v>62</v>
      </c>
      <c r="O3689">
        <f t="shared" si="156"/>
        <v>300000</v>
      </c>
      <c r="P3689" t="str">
        <f t="shared" si="158"/>
        <v>1162300000</v>
      </c>
      <c r="Q3689" t="str">
        <f>VLOOKUP(N3689,'Base rates'!$F$2:$H$1126,3,FALSE)</f>
        <v>61-65</v>
      </c>
      <c r="R3689" s="24">
        <f t="shared" si="157"/>
        <v>9.523128105947043E-2</v>
      </c>
    </row>
    <row r="3690" spans="13:18">
      <c r="M3690">
        <v>11</v>
      </c>
      <c r="N3690" s="1">
        <v>63</v>
      </c>
      <c r="O3690">
        <f t="shared" si="156"/>
        <v>300000</v>
      </c>
      <c r="P3690" t="str">
        <f t="shared" si="158"/>
        <v>1163300000</v>
      </c>
      <c r="Q3690" t="str">
        <f>VLOOKUP(N3690,'Base rates'!$F$2:$H$1126,3,FALSE)</f>
        <v>61-65</v>
      </c>
      <c r="R3690" s="24">
        <f t="shared" si="157"/>
        <v>9.523128105947043E-2</v>
      </c>
    </row>
    <row r="3691" spans="13:18">
      <c r="M3691">
        <v>11</v>
      </c>
      <c r="N3691" s="1">
        <v>64</v>
      </c>
      <c r="O3691">
        <f t="shared" si="156"/>
        <v>300000</v>
      </c>
      <c r="P3691" t="str">
        <f t="shared" si="158"/>
        <v>1164300000</v>
      </c>
      <c r="Q3691" t="str">
        <f>VLOOKUP(N3691,'Base rates'!$F$2:$H$1126,3,FALSE)</f>
        <v>61-65</v>
      </c>
      <c r="R3691" s="24">
        <f t="shared" si="157"/>
        <v>9.523128105947043E-2</v>
      </c>
    </row>
    <row r="3692" spans="13:18">
      <c r="M3692">
        <v>11</v>
      </c>
      <c r="N3692" s="1">
        <v>65</v>
      </c>
      <c r="O3692">
        <f t="shared" si="156"/>
        <v>300000</v>
      </c>
      <c r="P3692" t="str">
        <f t="shared" si="158"/>
        <v>1165300000</v>
      </c>
      <c r="Q3692" t="str">
        <f>VLOOKUP(N3692,'Base rates'!$F$2:$H$1126,3,FALSE)</f>
        <v>61-65</v>
      </c>
      <c r="R3692" s="24">
        <f t="shared" si="157"/>
        <v>9.523128105947043E-2</v>
      </c>
    </row>
    <row r="3693" spans="13:18">
      <c r="M3693">
        <v>11</v>
      </c>
      <c r="N3693" s="1">
        <v>66</v>
      </c>
      <c r="O3693">
        <f t="shared" si="156"/>
        <v>300000</v>
      </c>
      <c r="P3693" t="str">
        <f t="shared" si="158"/>
        <v>1166300000</v>
      </c>
      <c r="Q3693" t="str">
        <f>VLOOKUP(N3693,'Base rates'!$F$2:$H$1126,3,FALSE)</f>
        <v>66-70</v>
      </c>
      <c r="R3693" s="24">
        <f t="shared" si="157"/>
        <v>5.6298364615732233E-2</v>
      </c>
    </row>
    <row r="3694" spans="13:18">
      <c r="M3694">
        <v>11</v>
      </c>
      <c r="N3694" s="1">
        <v>67</v>
      </c>
      <c r="O3694">
        <f t="shared" si="156"/>
        <v>300000</v>
      </c>
      <c r="P3694" t="str">
        <f t="shared" si="158"/>
        <v>1167300000</v>
      </c>
      <c r="Q3694" t="str">
        <f>VLOOKUP(N3694,'Base rates'!$F$2:$H$1126,3,FALSE)</f>
        <v>66-70</v>
      </c>
      <c r="R3694" s="24">
        <f t="shared" si="157"/>
        <v>5.6298364615732233E-2</v>
      </c>
    </row>
    <row r="3695" spans="13:18">
      <c r="M3695">
        <v>11</v>
      </c>
      <c r="N3695" s="1">
        <v>68</v>
      </c>
      <c r="O3695">
        <f t="shared" si="156"/>
        <v>300000</v>
      </c>
      <c r="P3695" t="str">
        <f t="shared" si="158"/>
        <v>1168300000</v>
      </c>
      <c r="Q3695" t="str">
        <f>VLOOKUP(N3695,'Base rates'!$F$2:$H$1126,3,FALSE)</f>
        <v>66-70</v>
      </c>
      <c r="R3695" s="24">
        <f t="shared" si="157"/>
        <v>5.6298364615732233E-2</v>
      </c>
    </row>
    <row r="3696" spans="13:18">
      <c r="M3696">
        <v>11</v>
      </c>
      <c r="N3696" s="1">
        <v>69</v>
      </c>
      <c r="O3696">
        <f t="shared" ref="O3696:O3759" si="159">$O$3502+50000</f>
        <v>300000</v>
      </c>
      <c r="P3696" t="str">
        <f t="shared" si="158"/>
        <v>1169300000</v>
      </c>
      <c r="Q3696" t="str">
        <f>VLOOKUP(N3696,'Base rates'!$F$2:$H$1126,3,FALSE)</f>
        <v>66-70</v>
      </c>
      <c r="R3696" s="24">
        <f t="shared" si="157"/>
        <v>5.6298364615732233E-2</v>
      </c>
    </row>
    <row r="3697" spans="13:18">
      <c r="M3697">
        <v>11</v>
      </c>
      <c r="N3697" s="1">
        <v>70</v>
      </c>
      <c r="O3697">
        <f t="shared" si="159"/>
        <v>300000</v>
      </c>
      <c r="P3697" t="str">
        <f t="shared" si="158"/>
        <v>1170300000</v>
      </c>
      <c r="Q3697" t="str">
        <f>VLOOKUP(N3697,'Base rates'!$F$2:$H$1126,3,FALSE)</f>
        <v>66-70</v>
      </c>
      <c r="R3697" s="24">
        <f t="shared" si="157"/>
        <v>5.6298364615732233E-2</v>
      </c>
    </row>
    <row r="3698" spans="13:18">
      <c r="M3698">
        <v>11</v>
      </c>
      <c r="N3698" s="1">
        <v>71</v>
      </c>
      <c r="O3698">
        <f t="shared" si="159"/>
        <v>300000</v>
      </c>
      <c r="P3698" t="str">
        <f t="shared" si="158"/>
        <v>1171300000</v>
      </c>
      <c r="Q3698" t="str">
        <f>VLOOKUP(N3698,'Base rates'!$F$2:$H$1126,3,FALSE)</f>
        <v>71-75</v>
      </c>
      <c r="R3698" s="24">
        <f t="shared" si="157"/>
        <v>2.5759055446710755E-2</v>
      </c>
    </row>
    <row r="3699" spans="13:18">
      <c r="M3699">
        <v>11</v>
      </c>
      <c r="N3699" s="1">
        <v>72</v>
      </c>
      <c r="O3699">
        <f t="shared" si="159"/>
        <v>300000</v>
      </c>
      <c r="P3699" t="str">
        <f t="shared" si="158"/>
        <v>1172300000</v>
      </c>
      <c r="Q3699" t="str">
        <f>VLOOKUP(N3699,'Base rates'!$F$2:$H$1126,3,FALSE)</f>
        <v>71-75</v>
      </c>
      <c r="R3699" s="24">
        <f t="shared" si="157"/>
        <v>2.5759055446710755E-2</v>
      </c>
    </row>
    <row r="3700" spans="13:18">
      <c r="M3700">
        <v>11</v>
      </c>
      <c r="N3700" s="1">
        <v>73</v>
      </c>
      <c r="O3700">
        <f t="shared" si="159"/>
        <v>300000</v>
      </c>
      <c r="P3700" t="str">
        <f t="shared" si="158"/>
        <v>1173300000</v>
      </c>
      <c r="Q3700" t="str">
        <f>VLOOKUP(N3700,'Base rates'!$F$2:$H$1126,3,FALSE)</f>
        <v>71-75</v>
      </c>
      <c r="R3700" s="24">
        <f t="shared" si="157"/>
        <v>2.5759055446710755E-2</v>
      </c>
    </row>
    <row r="3701" spans="13:18">
      <c r="M3701">
        <v>11</v>
      </c>
      <c r="N3701" s="1">
        <v>74</v>
      </c>
      <c r="O3701">
        <f t="shared" si="159"/>
        <v>300000</v>
      </c>
      <c r="P3701" t="str">
        <f t="shared" si="158"/>
        <v>1174300000</v>
      </c>
      <c r="Q3701" t="str">
        <f>VLOOKUP(N3701,'Base rates'!$F$2:$H$1126,3,FALSE)</f>
        <v>71-75</v>
      </c>
      <c r="R3701" s="24">
        <f t="shared" si="157"/>
        <v>2.5759055446710755E-2</v>
      </c>
    </row>
    <row r="3702" spans="13:18">
      <c r="M3702">
        <v>11</v>
      </c>
      <c r="N3702" s="1">
        <v>75</v>
      </c>
      <c r="O3702">
        <f t="shared" si="159"/>
        <v>300000</v>
      </c>
      <c r="P3702" t="str">
        <f t="shared" si="158"/>
        <v>1175300000</v>
      </c>
      <c r="Q3702" t="str">
        <f>VLOOKUP(N3702,'Base rates'!$F$2:$H$1126,3,FALSE)</f>
        <v>71-75</v>
      </c>
      <c r="R3702" s="24">
        <f t="shared" si="157"/>
        <v>2.5759055446710755E-2</v>
      </c>
    </row>
    <row r="3703" spans="13:18">
      <c r="M3703">
        <v>11</v>
      </c>
      <c r="N3703" s="1">
        <v>76</v>
      </c>
      <c r="O3703">
        <f t="shared" si="159"/>
        <v>300000</v>
      </c>
      <c r="P3703" t="str">
        <f t="shared" si="158"/>
        <v>1176300000</v>
      </c>
      <c r="Q3703" t="str">
        <f>VLOOKUP(N3703,'Base rates'!$F$2:$H$1126,3,FALSE)</f>
        <v>76-80</v>
      </c>
      <c r="R3703" s="24">
        <f t="shared" si="157"/>
        <v>0</v>
      </c>
    </row>
    <row r="3704" spans="13:18">
      <c r="M3704">
        <v>11</v>
      </c>
      <c r="N3704" s="1">
        <v>77</v>
      </c>
      <c r="O3704">
        <f t="shared" si="159"/>
        <v>300000</v>
      </c>
      <c r="P3704" t="str">
        <f t="shared" si="158"/>
        <v>1177300000</v>
      </c>
      <c r="Q3704" t="str">
        <f>VLOOKUP(N3704,'Base rates'!$F$2:$H$1126,3,FALSE)</f>
        <v>76-80</v>
      </c>
      <c r="R3704" s="24">
        <f t="shared" si="157"/>
        <v>0</v>
      </c>
    </row>
    <row r="3705" spans="13:18">
      <c r="M3705">
        <v>11</v>
      </c>
      <c r="N3705" s="1">
        <v>78</v>
      </c>
      <c r="O3705">
        <f t="shared" si="159"/>
        <v>300000</v>
      </c>
      <c r="P3705" t="str">
        <f t="shared" si="158"/>
        <v>1178300000</v>
      </c>
      <c r="Q3705" t="str">
        <f>VLOOKUP(N3705,'Base rates'!$F$2:$H$1126,3,FALSE)</f>
        <v>76-80</v>
      </c>
      <c r="R3705" s="24">
        <f t="shared" si="157"/>
        <v>0</v>
      </c>
    </row>
    <row r="3706" spans="13:18">
      <c r="M3706">
        <v>11</v>
      </c>
      <c r="N3706" s="1">
        <v>79</v>
      </c>
      <c r="O3706">
        <f t="shared" si="159"/>
        <v>300000</v>
      </c>
      <c r="P3706" t="str">
        <f t="shared" si="158"/>
        <v>1179300000</v>
      </c>
      <c r="Q3706" t="str">
        <f>VLOOKUP(N3706,'Base rates'!$F$2:$H$1126,3,FALSE)</f>
        <v>76-80</v>
      </c>
      <c r="R3706" s="24">
        <f t="shared" si="157"/>
        <v>0</v>
      </c>
    </row>
    <row r="3707" spans="13:18">
      <c r="M3707">
        <v>11</v>
      </c>
      <c r="N3707" s="1">
        <v>80</v>
      </c>
      <c r="O3707">
        <f t="shared" si="159"/>
        <v>300000</v>
      </c>
      <c r="P3707" t="str">
        <f t="shared" si="158"/>
        <v>1180300000</v>
      </c>
      <c r="Q3707" t="str">
        <f>VLOOKUP(N3707,'Base rates'!$F$2:$H$1126,3,FALSE)</f>
        <v>76-80</v>
      </c>
      <c r="R3707" s="24">
        <f t="shared" si="157"/>
        <v>0</v>
      </c>
    </row>
    <row r="3708" spans="13:18">
      <c r="M3708">
        <v>11</v>
      </c>
      <c r="N3708" s="1">
        <v>81</v>
      </c>
      <c r="O3708">
        <f t="shared" si="159"/>
        <v>300000</v>
      </c>
      <c r="P3708" t="str">
        <f t="shared" si="158"/>
        <v>1181300000</v>
      </c>
      <c r="Q3708" t="str">
        <f>VLOOKUP(N3708,'Base rates'!$F$2:$H$1126,3,FALSE)</f>
        <v>&gt;80</v>
      </c>
      <c r="R3708" s="24">
        <f t="shared" si="157"/>
        <v>0</v>
      </c>
    </row>
    <row r="3709" spans="13:18">
      <c r="M3709">
        <v>11</v>
      </c>
      <c r="N3709" s="1">
        <v>82</v>
      </c>
      <c r="O3709">
        <f t="shared" si="159"/>
        <v>300000</v>
      </c>
      <c r="P3709" t="str">
        <f t="shared" si="158"/>
        <v>1182300000</v>
      </c>
      <c r="Q3709" t="str">
        <f>VLOOKUP(N3709,'Base rates'!$F$2:$H$1126,3,FALSE)</f>
        <v>&gt;80</v>
      </c>
      <c r="R3709" s="24">
        <f t="shared" si="157"/>
        <v>0</v>
      </c>
    </row>
    <row r="3710" spans="13:18">
      <c r="M3710">
        <v>11</v>
      </c>
      <c r="N3710" s="1">
        <v>83</v>
      </c>
      <c r="O3710">
        <f t="shared" si="159"/>
        <v>300000</v>
      </c>
      <c r="P3710" t="str">
        <f t="shared" si="158"/>
        <v>1183300000</v>
      </c>
      <c r="Q3710" t="str">
        <f>VLOOKUP(N3710,'Base rates'!$F$2:$H$1126,3,FALSE)</f>
        <v>&gt;80</v>
      </c>
      <c r="R3710" s="24">
        <f t="shared" si="157"/>
        <v>0</v>
      </c>
    </row>
    <row r="3711" spans="13:18">
      <c r="M3711">
        <v>11</v>
      </c>
      <c r="N3711" s="1">
        <v>84</v>
      </c>
      <c r="O3711">
        <f t="shared" si="159"/>
        <v>300000</v>
      </c>
      <c r="P3711" t="str">
        <f t="shared" si="158"/>
        <v>1184300000</v>
      </c>
      <c r="Q3711" t="str">
        <f>VLOOKUP(N3711,'Base rates'!$F$2:$H$1126,3,FALSE)</f>
        <v>&gt;80</v>
      </c>
      <c r="R3711" s="24">
        <f t="shared" si="157"/>
        <v>0</v>
      </c>
    </row>
    <row r="3712" spans="13:18">
      <c r="M3712">
        <v>11</v>
      </c>
      <c r="N3712" s="1">
        <v>85</v>
      </c>
      <c r="O3712">
        <f t="shared" si="159"/>
        <v>300000</v>
      </c>
      <c r="P3712" t="str">
        <f t="shared" si="158"/>
        <v>1185300000</v>
      </c>
      <c r="Q3712" t="str">
        <f>VLOOKUP(N3712,'Base rates'!$F$2:$H$1126,3,FALSE)</f>
        <v>&gt;80</v>
      </c>
      <c r="R3712" s="24">
        <f t="shared" si="157"/>
        <v>0</v>
      </c>
    </row>
    <row r="3713" spans="13:18">
      <c r="M3713">
        <v>11</v>
      </c>
      <c r="N3713" s="1">
        <v>86</v>
      </c>
      <c r="O3713">
        <f t="shared" si="159"/>
        <v>300000</v>
      </c>
      <c r="P3713" t="str">
        <f t="shared" si="158"/>
        <v>1186300000</v>
      </c>
      <c r="Q3713" t="str">
        <f>VLOOKUP(N3713,'Base rates'!$F$2:$H$1126,3,FALSE)</f>
        <v>&gt;80</v>
      </c>
      <c r="R3713" s="24">
        <f t="shared" si="157"/>
        <v>0</v>
      </c>
    </row>
    <row r="3714" spans="13:18">
      <c r="M3714">
        <v>11</v>
      </c>
      <c r="N3714" s="1">
        <v>87</v>
      </c>
      <c r="O3714">
        <f t="shared" si="159"/>
        <v>300000</v>
      </c>
      <c r="P3714" t="str">
        <f t="shared" si="158"/>
        <v>1187300000</v>
      </c>
      <c r="Q3714" t="str">
        <f>VLOOKUP(N3714,'Base rates'!$F$2:$H$1126,3,FALSE)</f>
        <v>&gt;80</v>
      </c>
      <c r="R3714" s="24">
        <f t="shared" si="157"/>
        <v>0</v>
      </c>
    </row>
    <row r="3715" spans="13:18">
      <c r="M3715">
        <v>11</v>
      </c>
      <c r="N3715" s="1">
        <v>88</v>
      </c>
      <c r="O3715">
        <f t="shared" si="159"/>
        <v>300000</v>
      </c>
      <c r="P3715" t="str">
        <f t="shared" si="158"/>
        <v>1188300000</v>
      </c>
      <c r="Q3715" t="str">
        <f>VLOOKUP(N3715,'Base rates'!$F$2:$H$1126,3,FALSE)</f>
        <v>&gt;80</v>
      </c>
      <c r="R3715" s="24">
        <f t="shared" ref="R3715:R3778" si="160">VLOOKUP(M3715&amp;O3715&amp;Q3715,$W$2:$X$694,2,FALSE)</f>
        <v>0</v>
      </c>
    </row>
    <row r="3716" spans="13:18">
      <c r="M3716">
        <v>11</v>
      </c>
      <c r="N3716" s="1">
        <v>89</v>
      </c>
      <c r="O3716">
        <f t="shared" si="159"/>
        <v>300000</v>
      </c>
      <c r="P3716" t="str">
        <f t="shared" ref="P3716:P3779" si="161">M3716&amp;N3716&amp;O3716</f>
        <v>1189300000</v>
      </c>
      <c r="Q3716" t="str">
        <f>VLOOKUP(N3716,'Base rates'!$F$2:$H$1126,3,FALSE)</f>
        <v>&gt;80</v>
      </c>
      <c r="R3716" s="24">
        <f t="shared" si="160"/>
        <v>0</v>
      </c>
    </row>
    <row r="3717" spans="13:18">
      <c r="M3717">
        <v>11</v>
      </c>
      <c r="N3717" s="1">
        <v>90</v>
      </c>
      <c r="O3717">
        <f t="shared" si="159"/>
        <v>300000</v>
      </c>
      <c r="P3717" t="str">
        <f t="shared" si="161"/>
        <v>1190300000</v>
      </c>
      <c r="Q3717" t="str">
        <f>VLOOKUP(N3717,'Base rates'!$F$2:$H$1126,3,FALSE)</f>
        <v>&gt;80</v>
      </c>
      <c r="R3717" s="24">
        <f t="shared" si="160"/>
        <v>0</v>
      </c>
    </row>
    <row r="3718" spans="13:18">
      <c r="M3718">
        <v>11</v>
      </c>
      <c r="N3718" s="1">
        <v>91</v>
      </c>
      <c r="O3718">
        <f t="shared" si="159"/>
        <v>300000</v>
      </c>
      <c r="P3718" t="str">
        <f t="shared" si="161"/>
        <v>1191300000</v>
      </c>
      <c r="Q3718" t="str">
        <f>VLOOKUP(N3718,'Base rates'!$F$2:$H$1126,3,FALSE)</f>
        <v>&gt;80</v>
      </c>
      <c r="R3718" s="24">
        <f t="shared" si="160"/>
        <v>0</v>
      </c>
    </row>
    <row r="3719" spans="13:18">
      <c r="M3719">
        <v>11</v>
      </c>
      <c r="N3719" s="1">
        <v>92</v>
      </c>
      <c r="O3719">
        <f t="shared" si="159"/>
        <v>300000</v>
      </c>
      <c r="P3719" t="str">
        <f t="shared" si="161"/>
        <v>1192300000</v>
      </c>
      <c r="Q3719" t="str">
        <f>VLOOKUP(N3719,'Base rates'!$F$2:$H$1126,3,FALSE)</f>
        <v>&gt;80</v>
      </c>
      <c r="R3719" s="24">
        <f t="shared" si="160"/>
        <v>0</v>
      </c>
    </row>
    <row r="3720" spans="13:18">
      <c r="M3720">
        <v>11</v>
      </c>
      <c r="N3720" s="1">
        <v>93</v>
      </c>
      <c r="O3720">
        <f t="shared" si="159"/>
        <v>300000</v>
      </c>
      <c r="P3720" t="str">
        <f t="shared" si="161"/>
        <v>1193300000</v>
      </c>
      <c r="Q3720" t="str">
        <f>VLOOKUP(N3720,'Base rates'!$F$2:$H$1126,3,FALSE)</f>
        <v>&gt;80</v>
      </c>
      <c r="R3720" s="24">
        <f t="shared" si="160"/>
        <v>0</v>
      </c>
    </row>
    <row r="3721" spans="13:18">
      <c r="M3721">
        <v>11</v>
      </c>
      <c r="N3721" s="1">
        <v>94</v>
      </c>
      <c r="O3721">
        <f t="shared" si="159"/>
        <v>300000</v>
      </c>
      <c r="P3721" t="str">
        <f t="shared" si="161"/>
        <v>1194300000</v>
      </c>
      <c r="Q3721" t="str">
        <f>VLOOKUP(N3721,'Base rates'!$F$2:$H$1126,3,FALSE)</f>
        <v>&gt;80</v>
      </c>
      <c r="R3721" s="24">
        <f t="shared" si="160"/>
        <v>0</v>
      </c>
    </row>
    <row r="3722" spans="13:18">
      <c r="M3722">
        <v>11</v>
      </c>
      <c r="N3722" s="1">
        <v>95</v>
      </c>
      <c r="O3722">
        <f t="shared" si="159"/>
        <v>300000</v>
      </c>
      <c r="P3722" t="str">
        <f t="shared" si="161"/>
        <v>1195300000</v>
      </c>
      <c r="Q3722" t="str">
        <f>VLOOKUP(N3722,'Base rates'!$F$2:$H$1126,3,FALSE)</f>
        <v>&gt;80</v>
      </c>
      <c r="R3722" s="24">
        <f t="shared" si="160"/>
        <v>0</v>
      </c>
    </row>
    <row r="3723" spans="13:18">
      <c r="M3723">
        <v>11</v>
      </c>
      <c r="N3723" s="1">
        <v>96</v>
      </c>
      <c r="O3723">
        <f t="shared" si="159"/>
        <v>300000</v>
      </c>
      <c r="P3723" t="str">
        <f t="shared" si="161"/>
        <v>1196300000</v>
      </c>
      <c r="Q3723" t="str">
        <f>VLOOKUP(N3723,'Base rates'!$F$2:$H$1126,3,FALSE)</f>
        <v>&gt;80</v>
      </c>
      <c r="R3723" s="24">
        <f t="shared" si="160"/>
        <v>0</v>
      </c>
    </row>
    <row r="3724" spans="13:18">
      <c r="M3724">
        <v>11</v>
      </c>
      <c r="N3724" s="1">
        <v>97</v>
      </c>
      <c r="O3724">
        <f t="shared" si="159"/>
        <v>300000</v>
      </c>
      <c r="P3724" t="str">
        <f t="shared" si="161"/>
        <v>1197300000</v>
      </c>
      <c r="Q3724" t="str">
        <f>VLOOKUP(N3724,'Base rates'!$F$2:$H$1126,3,FALSE)</f>
        <v>&gt;80</v>
      </c>
      <c r="R3724" s="24">
        <f t="shared" si="160"/>
        <v>0</v>
      </c>
    </row>
    <row r="3725" spans="13:18">
      <c r="M3725">
        <v>11</v>
      </c>
      <c r="N3725" s="1">
        <v>98</v>
      </c>
      <c r="O3725">
        <f t="shared" si="159"/>
        <v>300000</v>
      </c>
      <c r="P3725" t="str">
        <f t="shared" si="161"/>
        <v>1198300000</v>
      </c>
      <c r="Q3725" t="str">
        <f>VLOOKUP(N3725,'Base rates'!$F$2:$H$1126,3,FALSE)</f>
        <v>&gt;80</v>
      </c>
      <c r="R3725" s="24">
        <f t="shared" si="160"/>
        <v>0</v>
      </c>
    </row>
    <row r="3726" spans="13:18">
      <c r="M3726">
        <v>11</v>
      </c>
      <c r="N3726" s="1">
        <v>99</v>
      </c>
      <c r="O3726">
        <f t="shared" si="159"/>
        <v>300000</v>
      </c>
      <c r="P3726" t="str">
        <f t="shared" si="161"/>
        <v>1199300000</v>
      </c>
      <c r="Q3726" t="str">
        <f>VLOOKUP(N3726,'Base rates'!$F$2:$H$1126,3,FALSE)</f>
        <v>&gt;80</v>
      </c>
      <c r="R3726" s="24">
        <f t="shared" si="160"/>
        <v>0</v>
      </c>
    </row>
    <row r="3727" spans="13:18">
      <c r="M3727">
        <v>11</v>
      </c>
      <c r="N3727" s="1">
        <v>100</v>
      </c>
      <c r="O3727">
        <f t="shared" si="159"/>
        <v>300000</v>
      </c>
      <c r="P3727" t="str">
        <f t="shared" si="161"/>
        <v>11100300000</v>
      </c>
      <c r="Q3727" t="str">
        <f>VLOOKUP(N3727,'Base rates'!$F$2:$H$1126,3,FALSE)</f>
        <v>&gt;80</v>
      </c>
      <c r="R3727" s="24">
        <f t="shared" si="160"/>
        <v>0</v>
      </c>
    </row>
    <row r="3728" spans="13:18">
      <c r="M3728">
        <v>11</v>
      </c>
      <c r="N3728" s="1">
        <v>101</v>
      </c>
      <c r="O3728">
        <f t="shared" si="159"/>
        <v>300000</v>
      </c>
      <c r="P3728" t="str">
        <f t="shared" si="161"/>
        <v>11101300000</v>
      </c>
      <c r="Q3728" t="str">
        <f>VLOOKUP(N3728,'Base rates'!$F$2:$H$1126,3,FALSE)</f>
        <v>&gt;80</v>
      </c>
      <c r="R3728" s="24">
        <f t="shared" si="160"/>
        <v>0</v>
      </c>
    </row>
    <row r="3729" spans="13:18">
      <c r="M3729">
        <v>11</v>
      </c>
      <c r="N3729" s="1">
        <v>102</v>
      </c>
      <c r="O3729">
        <f t="shared" si="159"/>
        <v>300000</v>
      </c>
      <c r="P3729" t="str">
        <f t="shared" si="161"/>
        <v>11102300000</v>
      </c>
      <c r="Q3729" t="str">
        <f>VLOOKUP(N3729,'Base rates'!$F$2:$H$1126,3,FALSE)</f>
        <v>&gt;80</v>
      </c>
      <c r="R3729" s="24">
        <f t="shared" si="160"/>
        <v>0</v>
      </c>
    </row>
    <row r="3730" spans="13:18">
      <c r="M3730">
        <v>11</v>
      </c>
      <c r="N3730" s="1">
        <v>103</v>
      </c>
      <c r="O3730">
        <f t="shared" si="159"/>
        <v>300000</v>
      </c>
      <c r="P3730" t="str">
        <f t="shared" si="161"/>
        <v>11103300000</v>
      </c>
      <c r="Q3730" t="str">
        <f>VLOOKUP(N3730,'Base rates'!$F$2:$H$1126,3,FALSE)</f>
        <v>&gt;80</v>
      </c>
      <c r="R3730" s="24">
        <f t="shared" si="160"/>
        <v>0</v>
      </c>
    </row>
    <row r="3731" spans="13:18">
      <c r="M3731">
        <v>11</v>
      </c>
      <c r="N3731" s="1">
        <v>104</v>
      </c>
      <c r="O3731">
        <f t="shared" si="159"/>
        <v>300000</v>
      </c>
      <c r="P3731" t="str">
        <f t="shared" si="161"/>
        <v>11104300000</v>
      </c>
      <c r="Q3731" t="str">
        <f>VLOOKUP(N3731,'Base rates'!$F$2:$H$1126,3,FALSE)</f>
        <v>&gt;80</v>
      </c>
      <c r="R3731" s="24">
        <f t="shared" si="160"/>
        <v>0</v>
      </c>
    </row>
    <row r="3732" spans="13:18">
      <c r="M3732">
        <v>11</v>
      </c>
      <c r="N3732" s="1">
        <v>105</v>
      </c>
      <c r="O3732">
        <f t="shared" si="159"/>
        <v>300000</v>
      </c>
      <c r="P3732" t="str">
        <f t="shared" si="161"/>
        <v>11105300000</v>
      </c>
      <c r="Q3732" t="str">
        <f>VLOOKUP(N3732,'Base rates'!$F$2:$H$1126,3,FALSE)</f>
        <v>&gt;80</v>
      </c>
      <c r="R3732" s="24">
        <f t="shared" si="160"/>
        <v>0</v>
      </c>
    </row>
    <row r="3733" spans="13:18">
      <c r="M3733">
        <v>11</v>
      </c>
      <c r="N3733" s="1">
        <v>106</v>
      </c>
      <c r="O3733">
        <f t="shared" si="159"/>
        <v>300000</v>
      </c>
      <c r="P3733" t="str">
        <f t="shared" si="161"/>
        <v>11106300000</v>
      </c>
      <c r="Q3733" t="str">
        <f>VLOOKUP(N3733,'Base rates'!$F$2:$H$1126,3,FALSE)</f>
        <v>&gt;80</v>
      </c>
      <c r="R3733" s="24">
        <f t="shared" si="160"/>
        <v>0</v>
      </c>
    </row>
    <row r="3734" spans="13:18">
      <c r="M3734">
        <v>11</v>
      </c>
      <c r="N3734" s="1">
        <v>107</v>
      </c>
      <c r="O3734">
        <f t="shared" si="159"/>
        <v>300000</v>
      </c>
      <c r="P3734" t="str">
        <f t="shared" si="161"/>
        <v>11107300000</v>
      </c>
      <c r="Q3734" t="str">
        <f>VLOOKUP(N3734,'Base rates'!$F$2:$H$1126,3,FALSE)</f>
        <v>&gt;80</v>
      </c>
      <c r="R3734" s="24">
        <f t="shared" si="160"/>
        <v>0</v>
      </c>
    </row>
    <row r="3735" spans="13:18">
      <c r="M3735">
        <v>11</v>
      </c>
      <c r="N3735" s="1">
        <v>108</v>
      </c>
      <c r="O3735">
        <f t="shared" si="159"/>
        <v>300000</v>
      </c>
      <c r="P3735" t="str">
        <f t="shared" si="161"/>
        <v>11108300000</v>
      </c>
      <c r="Q3735" t="str">
        <f>VLOOKUP(N3735,'Base rates'!$F$2:$H$1126,3,FALSE)</f>
        <v>&gt;80</v>
      </c>
      <c r="R3735" s="24">
        <f t="shared" si="160"/>
        <v>0</v>
      </c>
    </row>
    <row r="3736" spans="13:18">
      <c r="M3736">
        <v>11</v>
      </c>
      <c r="N3736" s="1">
        <v>109</v>
      </c>
      <c r="O3736">
        <f t="shared" si="159"/>
        <v>300000</v>
      </c>
      <c r="P3736" t="str">
        <f t="shared" si="161"/>
        <v>11109300000</v>
      </c>
      <c r="Q3736" t="str">
        <f>VLOOKUP(N3736,'Base rates'!$F$2:$H$1126,3,FALSE)</f>
        <v>&gt;80</v>
      </c>
      <c r="R3736" s="24">
        <f t="shared" si="160"/>
        <v>0</v>
      </c>
    </row>
    <row r="3737" spans="13:18">
      <c r="M3737">
        <v>11</v>
      </c>
      <c r="N3737" s="1">
        <v>110</v>
      </c>
      <c r="O3737">
        <f t="shared" si="159"/>
        <v>300000</v>
      </c>
      <c r="P3737" t="str">
        <f t="shared" si="161"/>
        <v>11110300000</v>
      </c>
      <c r="Q3737" t="str">
        <f>VLOOKUP(N3737,'Base rates'!$F$2:$H$1126,3,FALSE)</f>
        <v>&gt;80</v>
      </c>
      <c r="R3737" s="24">
        <f t="shared" si="160"/>
        <v>0</v>
      </c>
    </row>
    <row r="3738" spans="13:18">
      <c r="M3738">
        <v>11</v>
      </c>
      <c r="N3738" s="1">
        <v>111</v>
      </c>
      <c r="O3738">
        <f t="shared" si="159"/>
        <v>300000</v>
      </c>
      <c r="P3738" t="str">
        <f t="shared" si="161"/>
        <v>11111300000</v>
      </c>
      <c r="Q3738" t="str">
        <f>VLOOKUP(N3738,'Base rates'!$F$2:$H$1126,3,FALSE)</f>
        <v>&gt;80</v>
      </c>
      <c r="R3738" s="24">
        <f t="shared" si="160"/>
        <v>0</v>
      </c>
    </row>
    <row r="3739" spans="13:18">
      <c r="M3739">
        <v>11</v>
      </c>
      <c r="N3739" s="1">
        <v>112</v>
      </c>
      <c r="O3739">
        <f t="shared" si="159"/>
        <v>300000</v>
      </c>
      <c r="P3739" t="str">
        <f t="shared" si="161"/>
        <v>11112300000</v>
      </c>
      <c r="Q3739" t="str">
        <f>VLOOKUP(N3739,'Base rates'!$F$2:$H$1126,3,FALSE)</f>
        <v>&gt;80</v>
      </c>
      <c r="R3739" s="24">
        <f t="shared" si="160"/>
        <v>0</v>
      </c>
    </row>
    <row r="3740" spans="13:18">
      <c r="M3740">
        <v>11</v>
      </c>
      <c r="N3740" s="1">
        <v>113</v>
      </c>
      <c r="O3740">
        <f t="shared" si="159"/>
        <v>300000</v>
      </c>
      <c r="P3740" t="str">
        <f t="shared" si="161"/>
        <v>11113300000</v>
      </c>
      <c r="Q3740" t="str">
        <f>VLOOKUP(N3740,'Base rates'!$F$2:$H$1126,3,FALSE)</f>
        <v>&gt;80</v>
      </c>
      <c r="R3740" s="24">
        <f t="shared" si="160"/>
        <v>0</v>
      </c>
    </row>
    <row r="3741" spans="13:18">
      <c r="M3741">
        <v>11</v>
      </c>
      <c r="N3741" s="1">
        <v>114</v>
      </c>
      <c r="O3741">
        <f t="shared" si="159"/>
        <v>300000</v>
      </c>
      <c r="P3741" t="str">
        <f t="shared" si="161"/>
        <v>11114300000</v>
      </c>
      <c r="Q3741" t="str">
        <f>VLOOKUP(N3741,'Base rates'!$F$2:$H$1126,3,FALSE)</f>
        <v>&gt;80</v>
      </c>
      <c r="R3741" s="24">
        <f t="shared" si="160"/>
        <v>0</v>
      </c>
    </row>
    <row r="3742" spans="13:18">
      <c r="M3742">
        <v>11</v>
      </c>
      <c r="N3742" s="1">
        <v>115</v>
      </c>
      <c r="O3742">
        <f t="shared" si="159"/>
        <v>300000</v>
      </c>
      <c r="P3742" t="str">
        <f t="shared" si="161"/>
        <v>11115300000</v>
      </c>
      <c r="Q3742" t="str">
        <f>VLOOKUP(N3742,'Base rates'!$F$2:$H$1126,3,FALSE)</f>
        <v>&gt;80</v>
      </c>
      <c r="R3742" s="24">
        <f t="shared" si="160"/>
        <v>0</v>
      </c>
    </row>
    <row r="3743" spans="13:18">
      <c r="M3743">
        <v>11</v>
      </c>
      <c r="N3743" s="1">
        <v>116</v>
      </c>
      <c r="O3743">
        <f t="shared" si="159"/>
        <v>300000</v>
      </c>
      <c r="P3743" t="str">
        <f t="shared" si="161"/>
        <v>11116300000</v>
      </c>
      <c r="Q3743" t="str">
        <f>VLOOKUP(N3743,'Base rates'!$F$2:$H$1126,3,FALSE)</f>
        <v>&gt;80</v>
      </c>
      <c r="R3743" s="24">
        <f t="shared" si="160"/>
        <v>0</v>
      </c>
    </row>
    <row r="3744" spans="13:18">
      <c r="M3744">
        <v>11</v>
      </c>
      <c r="N3744" s="1">
        <v>117</v>
      </c>
      <c r="O3744">
        <f t="shared" si="159"/>
        <v>300000</v>
      </c>
      <c r="P3744" t="str">
        <f t="shared" si="161"/>
        <v>11117300000</v>
      </c>
      <c r="Q3744" t="str">
        <f>VLOOKUP(N3744,'Base rates'!$F$2:$H$1126,3,FALSE)</f>
        <v>&gt;80</v>
      </c>
      <c r="R3744" s="24">
        <f t="shared" si="160"/>
        <v>0</v>
      </c>
    </row>
    <row r="3745" spans="13:18">
      <c r="M3745">
        <v>11</v>
      </c>
      <c r="N3745" s="1">
        <v>118</v>
      </c>
      <c r="O3745">
        <f t="shared" si="159"/>
        <v>300000</v>
      </c>
      <c r="P3745" t="str">
        <f t="shared" si="161"/>
        <v>11118300000</v>
      </c>
      <c r="Q3745" t="str">
        <f>VLOOKUP(N3745,'Base rates'!$F$2:$H$1126,3,FALSE)</f>
        <v>&gt;80</v>
      </c>
      <c r="R3745" s="24">
        <f t="shared" si="160"/>
        <v>0</v>
      </c>
    </row>
    <row r="3746" spans="13:18">
      <c r="M3746">
        <v>11</v>
      </c>
      <c r="N3746" s="1">
        <v>119</v>
      </c>
      <c r="O3746">
        <f t="shared" si="159"/>
        <v>300000</v>
      </c>
      <c r="P3746" t="str">
        <f t="shared" si="161"/>
        <v>11119300000</v>
      </c>
      <c r="Q3746" t="str">
        <f>VLOOKUP(N3746,'Base rates'!$F$2:$H$1126,3,FALSE)</f>
        <v>&gt;80</v>
      </c>
      <c r="R3746" s="24">
        <f t="shared" si="160"/>
        <v>0</v>
      </c>
    </row>
    <row r="3747" spans="13:18">
      <c r="M3747">
        <v>11</v>
      </c>
      <c r="N3747" s="1">
        <v>120</v>
      </c>
      <c r="O3747">
        <f t="shared" si="159"/>
        <v>300000</v>
      </c>
      <c r="P3747" t="str">
        <f t="shared" si="161"/>
        <v>11120300000</v>
      </c>
      <c r="Q3747" t="str">
        <f>VLOOKUP(N3747,'Base rates'!$F$2:$H$1126,3,FALSE)</f>
        <v>&gt;80</v>
      </c>
      <c r="R3747" s="24">
        <f t="shared" si="160"/>
        <v>0</v>
      </c>
    </row>
    <row r="3748" spans="13:18">
      <c r="M3748">
        <v>11</v>
      </c>
      <c r="N3748" s="1">
        <v>121</v>
      </c>
      <c r="O3748">
        <f t="shared" si="159"/>
        <v>300000</v>
      </c>
      <c r="P3748" t="str">
        <f t="shared" si="161"/>
        <v>11121300000</v>
      </c>
      <c r="Q3748" t="str">
        <f>VLOOKUP(N3748,'Base rates'!$F$2:$H$1126,3,FALSE)</f>
        <v>&gt;80</v>
      </c>
      <c r="R3748" s="24">
        <f t="shared" si="160"/>
        <v>0</v>
      </c>
    </row>
    <row r="3749" spans="13:18">
      <c r="M3749">
        <v>11</v>
      </c>
      <c r="N3749" s="1">
        <v>122</v>
      </c>
      <c r="O3749">
        <f t="shared" si="159"/>
        <v>300000</v>
      </c>
      <c r="P3749" t="str">
        <f t="shared" si="161"/>
        <v>11122300000</v>
      </c>
      <c r="Q3749" t="str">
        <f>VLOOKUP(N3749,'Base rates'!$F$2:$H$1126,3,FALSE)</f>
        <v>&gt;80</v>
      </c>
      <c r="R3749" s="24">
        <f t="shared" si="160"/>
        <v>0</v>
      </c>
    </row>
    <row r="3750" spans="13:18">
      <c r="M3750">
        <v>11</v>
      </c>
      <c r="N3750" s="1">
        <v>123</v>
      </c>
      <c r="O3750">
        <f t="shared" si="159"/>
        <v>300000</v>
      </c>
      <c r="P3750" t="str">
        <f t="shared" si="161"/>
        <v>11123300000</v>
      </c>
      <c r="Q3750" t="str">
        <f>VLOOKUP(N3750,'Base rates'!$F$2:$H$1126,3,FALSE)</f>
        <v>&gt;80</v>
      </c>
      <c r="R3750" s="24">
        <f t="shared" si="160"/>
        <v>0</v>
      </c>
    </row>
    <row r="3751" spans="13:18">
      <c r="M3751">
        <v>11</v>
      </c>
      <c r="N3751" s="1">
        <v>124</v>
      </c>
      <c r="O3751">
        <f t="shared" si="159"/>
        <v>300000</v>
      </c>
      <c r="P3751" t="str">
        <f t="shared" si="161"/>
        <v>11124300000</v>
      </c>
      <c r="Q3751" t="str">
        <f>VLOOKUP(N3751,'Base rates'!$F$2:$H$1126,3,FALSE)</f>
        <v>&gt;80</v>
      </c>
      <c r="R3751" s="24">
        <f t="shared" si="160"/>
        <v>0</v>
      </c>
    </row>
    <row r="3752" spans="13:18">
      <c r="M3752">
        <v>11</v>
      </c>
      <c r="N3752" s="1">
        <v>125</v>
      </c>
      <c r="O3752">
        <f t="shared" si="159"/>
        <v>300000</v>
      </c>
      <c r="P3752" t="str">
        <f t="shared" si="161"/>
        <v>11125300000</v>
      </c>
      <c r="Q3752" t="str">
        <f>VLOOKUP(N3752,'Base rates'!$F$2:$H$1126,3,FALSE)</f>
        <v>&gt;80</v>
      </c>
      <c r="R3752" s="24">
        <f t="shared" si="160"/>
        <v>0</v>
      </c>
    </row>
    <row r="3753" spans="13:18">
      <c r="M3753">
        <v>12</v>
      </c>
      <c r="N3753" s="1">
        <v>1</v>
      </c>
      <c r="O3753">
        <f t="shared" si="159"/>
        <v>300000</v>
      </c>
      <c r="P3753" t="str">
        <f t="shared" si="161"/>
        <v>121300000</v>
      </c>
      <c r="Q3753" t="str">
        <f>VLOOKUP(N3753,'Base rates'!$F$2:$H$1126,3,FALSE)</f>
        <v>6-25</v>
      </c>
      <c r="R3753" s="24">
        <f t="shared" si="160"/>
        <v>0.42162644336676458</v>
      </c>
    </row>
    <row r="3754" spans="13:18">
      <c r="M3754">
        <v>12</v>
      </c>
      <c r="N3754" s="1">
        <v>2</v>
      </c>
      <c r="O3754">
        <f t="shared" si="159"/>
        <v>300000</v>
      </c>
      <c r="P3754" t="str">
        <f t="shared" si="161"/>
        <v>122300000</v>
      </c>
      <c r="Q3754" t="str">
        <f>VLOOKUP(N3754,'Base rates'!$F$2:$H$1126,3,FALSE)</f>
        <v>6-25</v>
      </c>
      <c r="R3754" s="24">
        <f t="shared" si="160"/>
        <v>0.42162644336676458</v>
      </c>
    </row>
    <row r="3755" spans="13:18">
      <c r="M3755">
        <v>12</v>
      </c>
      <c r="N3755" s="1">
        <v>3</v>
      </c>
      <c r="O3755">
        <f t="shared" si="159"/>
        <v>300000</v>
      </c>
      <c r="P3755" t="str">
        <f t="shared" si="161"/>
        <v>123300000</v>
      </c>
      <c r="Q3755" t="str">
        <f>VLOOKUP(N3755,'Base rates'!$F$2:$H$1126,3,FALSE)</f>
        <v>6-25</v>
      </c>
      <c r="R3755" s="24">
        <f t="shared" si="160"/>
        <v>0.42162644336676458</v>
      </c>
    </row>
    <row r="3756" spans="13:18">
      <c r="M3756">
        <v>12</v>
      </c>
      <c r="N3756" s="1">
        <v>4</v>
      </c>
      <c r="O3756">
        <f t="shared" si="159"/>
        <v>300000</v>
      </c>
      <c r="P3756" t="str">
        <f t="shared" si="161"/>
        <v>124300000</v>
      </c>
      <c r="Q3756" t="str">
        <f>VLOOKUP(N3756,'Base rates'!$F$2:$H$1126,3,FALSE)</f>
        <v>6-25</v>
      </c>
      <c r="R3756" s="24">
        <f t="shared" si="160"/>
        <v>0.42162644336676458</v>
      </c>
    </row>
    <row r="3757" spans="13:18">
      <c r="M3757">
        <v>12</v>
      </c>
      <c r="N3757" s="1">
        <v>5</v>
      </c>
      <c r="O3757">
        <f t="shared" si="159"/>
        <v>300000</v>
      </c>
      <c r="P3757" t="str">
        <f t="shared" si="161"/>
        <v>125300000</v>
      </c>
      <c r="Q3757" t="str">
        <f>VLOOKUP(N3757,'Base rates'!$F$2:$H$1126,3,FALSE)</f>
        <v>6-25</v>
      </c>
      <c r="R3757" s="24">
        <f t="shared" si="160"/>
        <v>0.42162644336676458</v>
      </c>
    </row>
    <row r="3758" spans="13:18">
      <c r="M3758">
        <v>12</v>
      </c>
      <c r="N3758" s="1">
        <v>6</v>
      </c>
      <c r="O3758">
        <f t="shared" si="159"/>
        <v>300000</v>
      </c>
      <c r="P3758" t="str">
        <f t="shared" si="161"/>
        <v>126300000</v>
      </c>
      <c r="Q3758" t="str">
        <f>VLOOKUP(N3758,'Base rates'!$F$2:$H$1126,3,FALSE)</f>
        <v>6-25</v>
      </c>
      <c r="R3758" s="24">
        <f t="shared" si="160"/>
        <v>0.42162644336676458</v>
      </c>
    </row>
    <row r="3759" spans="13:18">
      <c r="M3759">
        <v>12</v>
      </c>
      <c r="N3759" s="1">
        <v>7</v>
      </c>
      <c r="O3759">
        <f t="shared" si="159"/>
        <v>300000</v>
      </c>
      <c r="P3759" t="str">
        <f t="shared" si="161"/>
        <v>127300000</v>
      </c>
      <c r="Q3759" t="str">
        <f>VLOOKUP(N3759,'Base rates'!$F$2:$H$1126,3,FALSE)</f>
        <v>6-25</v>
      </c>
      <c r="R3759" s="24">
        <f t="shared" si="160"/>
        <v>0.42162644336676458</v>
      </c>
    </row>
    <row r="3760" spans="13:18">
      <c r="M3760">
        <v>12</v>
      </c>
      <c r="N3760" s="1">
        <v>8</v>
      </c>
      <c r="O3760">
        <f t="shared" ref="O3760:O3823" si="162">$O$3502+50000</f>
        <v>300000</v>
      </c>
      <c r="P3760" t="str">
        <f t="shared" si="161"/>
        <v>128300000</v>
      </c>
      <c r="Q3760" t="str">
        <f>VLOOKUP(N3760,'Base rates'!$F$2:$H$1126,3,FALSE)</f>
        <v>6-25</v>
      </c>
      <c r="R3760" s="24">
        <f t="shared" si="160"/>
        <v>0.42162644336676458</v>
      </c>
    </row>
    <row r="3761" spans="13:18">
      <c r="M3761">
        <v>12</v>
      </c>
      <c r="N3761" s="1">
        <v>9</v>
      </c>
      <c r="O3761">
        <f t="shared" si="162"/>
        <v>300000</v>
      </c>
      <c r="P3761" t="str">
        <f t="shared" si="161"/>
        <v>129300000</v>
      </c>
      <c r="Q3761" t="str">
        <f>VLOOKUP(N3761,'Base rates'!$F$2:$H$1126,3,FALSE)</f>
        <v>6-25</v>
      </c>
      <c r="R3761" s="24">
        <f t="shared" si="160"/>
        <v>0.42162644336676458</v>
      </c>
    </row>
    <row r="3762" spans="13:18">
      <c r="M3762">
        <v>12</v>
      </c>
      <c r="N3762" s="1">
        <v>10</v>
      </c>
      <c r="O3762">
        <f t="shared" si="162"/>
        <v>300000</v>
      </c>
      <c r="P3762" t="str">
        <f t="shared" si="161"/>
        <v>1210300000</v>
      </c>
      <c r="Q3762" t="str">
        <f>VLOOKUP(N3762,'Base rates'!$F$2:$H$1126,3,FALSE)</f>
        <v>6-25</v>
      </c>
      <c r="R3762" s="24">
        <f t="shared" si="160"/>
        <v>0.42162644336676458</v>
      </c>
    </row>
    <row r="3763" spans="13:18">
      <c r="M3763">
        <v>12</v>
      </c>
      <c r="N3763" s="1">
        <v>11</v>
      </c>
      <c r="O3763">
        <f t="shared" si="162"/>
        <v>300000</v>
      </c>
      <c r="P3763" t="str">
        <f t="shared" si="161"/>
        <v>1211300000</v>
      </c>
      <c r="Q3763" t="str">
        <f>VLOOKUP(N3763,'Base rates'!$F$2:$H$1126,3,FALSE)</f>
        <v>6-25</v>
      </c>
      <c r="R3763" s="24">
        <f t="shared" si="160"/>
        <v>0.42162644336676458</v>
      </c>
    </row>
    <row r="3764" spans="13:18">
      <c r="M3764">
        <v>12</v>
      </c>
      <c r="N3764" s="1">
        <v>12</v>
      </c>
      <c r="O3764">
        <f t="shared" si="162"/>
        <v>300000</v>
      </c>
      <c r="P3764" t="str">
        <f t="shared" si="161"/>
        <v>1212300000</v>
      </c>
      <c r="Q3764" t="str">
        <f>VLOOKUP(N3764,'Base rates'!$F$2:$H$1126,3,FALSE)</f>
        <v>6-25</v>
      </c>
      <c r="R3764" s="24">
        <f t="shared" si="160"/>
        <v>0.42162644336676458</v>
      </c>
    </row>
    <row r="3765" spans="13:18">
      <c r="M3765">
        <v>12</v>
      </c>
      <c r="N3765" s="1">
        <v>13</v>
      </c>
      <c r="O3765">
        <f t="shared" si="162"/>
        <v>300000</v>
      </c>
      <c r="P3765" t="str">
        <f t="shared" si="161"/>
        <v>1213300000</v>
      </c>
      <c r="Q3765" t="str">
        <f>VLOOKUP(N3765,'Base rates'!$F$2:$H$1126,3,FALSE)</f>
        <v>6-25</v>
      </c>
      <c r="R3765" s="24">
        <f t="shared" si="160"/>
        <v>0.42162644336676458</v>
      </c>
    </row>
    <row r="3766" spans="13:18">
      <c r="M3766">
        <v>12</v>
      </c>
      <c r="N3766" s="1">
        <v>14</v>
      </c>
      <c r="O3766">
        <f t="shared" si="162"/>
        <v>300000</v>
      </c>
      <c r="P3766" t="str">
        <f t="shared" si="161"/>
        <v>1214300000</v>
      </c>
      <c r="Q3766" t="str">
        <f>VLOOKUP(N3766,'Base rates'!$F$2:$H$1126,3,FALSE)</f>
        <v>6-25</v>
      </c>
      <c r="R3766" s="24">
        <f t="shared" si="160"/>
        <v>0.42162644336676458</v>
      </c>
    </row>
    <row r="3767" spans="13:18">
      <c r="M3767">
        <v>12</v>
      </c>
      <c r="N3767" s="1">
        <v>15</v>
      </c>
      <c r="O3767">
        <f t="shared" si="162"/>
        <v>300000</v>
      </c>
      <c r="P3767" t="str">
        <f t="shared" si="161"/>
        <v>1215300000</v>
      </c>
      <c r="Q3767" t="str">
        <f>VLOOKUP(N3767,'Base rates'!$F$2:$H$1126,3,FALSE)</f>
        <v>6-25</v>
      </c>
      <c r="R3767" s="24">
        <f t="shared" si="160"/>
        <v>0.42162644336676458</v>
      </c>
    </row>
    <row r="3768" spans="13:18">
      <c r="M3768">
        <v>12</v>
      </c>
      <c r="N3768" s="1">
        <v>16</v>
      </c>
      <c r="O3768">
        <f t="shared" si="162"/>
        <v>300000</v>
      </c>
      <c r="P3768" t="str">
        <f t="shared" si="161"/>
        <v>1216300000</v>
      </c>
      <c r="Q3768" t="str">
        <f>VLOOKUP(N3768,'Base rates'!$F$2:$H$1126,3,FALSE)</f>
        <v>6-25</v>
      </c>
      <c r="R3768" s="24">
        <f t="shared" si="160"/>
        <v>0.42162644336676458</v>
      </c>
    </row>
    <row r="3769" spans="13:18">
      <c r="M3769">
        <v>12</v>
      </c>
      <c r="N3769" s="1">
        <v>17</v>
      </c>
      <c r="O3769">
        <f t="shared" si="162"/>
        <v>300000</v>
      </c>
      <c r="P3769" t="str">
        <f t="shared" si="161"/>
        <v>1217300000</v>
      </c>
      <c r="Q3769" t="str">
        <f>VLOOKUP(N3769,'Base rates'!$F$2:$H$1126,3,FALSE)</f>
        <v>6-25</v>
      </c>
      <c r="R3769" s="24">
        <f t="shared" si="160"/>
        <v>0.42162644336676458</v>
      </c>
    </row>
    <row r="3770" spans="13:18">
      <c r="M3770">
        <v>12</v>
      </c>
      <c r="N3770" s="1">
        <v>18</v>
      </c>
      <c r="O3770">
        <f t="shared" si="162"/>
        <v>300000</v>
      </c>
      <c r="P3770" t="str">
        <f t="shared" si="161"/>
        <v>1218300000</v>
      </c>
      <c r="Q3770" t="str">
        <f>VLOOKUP(N3770,'Base rates'!$F$2:$H$1126,3,FALSE)</f>
        <v>6-25</v>
      </c>
      <c r="R3770" s="24">
        <f t="shared" si="160"/>
        <v>0.42162644336676458</v>
      </c>
    </row>
    <row r="3771" spans="13:18">
      <c r="M3771">
        <v>12</v>
      </c>
      <c r="N3771" s="1">
        <v>19</v>
      </c>
      <c r="O3771">
        <f t="shared" si="162"/>
        <v>300000</v>
      </c>
      <c r="P3771" t="str">
        <f t="shared" si="161"/>
        <v>1219300000</v>
      </c>
      <c r="Q3771" t="str">
        <f>VLOOKUP(N3771,'Base rates'!$F$2:$H$1126,3,FALSE)</f>
        <v>6-25</v>
      </c>
      <c r="R3771" s="24">
        <f t="shared" si="160"/>
        <v>0.42162644336676458</v>
      </c>
    </row>
    <row r="3772" spans="13:18">
      <c r="M3772">
        <v>12</v>
      </c>
      <c r="N3772" s="1">
        <v>20</v>
      </c>
      <c r="O3772">
        <f t="shared" si="162"/>
        <v>300000</v>
      </c>
      <c r="P3772" t="str">
        <f t="shared" si="161"/>
        <v>1220300000</v>
      </c>
      <c r="Q3772" t="str">
        <f>VLOOKUP(N3772,'Base rates'!$F$2:$H$1126,3,FALSE)</f>
        <v>6-25</v>
      </c>
      <c r="R3772" s="24">
        <f t="shared" si="160"/>
        <v>0.42162644336676458</v>
      </c>
    </row>
    <row r="3773" spans="13:18">
      <c r="M3773">
        <v>12</v>
      </c>
      <c r="N3773" s="1">
        <v>21</v>
      </c>
      <c r="O3773">
        <f t="shared" si="162"/>
        <v>300000</v>
      </c>
      <c r="P3773" t="str">
        <f t="shared" si="161"/>
        <v>1221300000</v>
      </c>
      <c r="Q3773" t="str">
        <f>VLOOKUP(N3773,'Base rates'!$F$2:$H$1126,3,FALSE)</f>
        <v>6-25</v>
      </c>
      <c r="R3773" s="24">
        <f t="shared" si="160"/>
        <v>0.42162644336676458</v>
      </c>
    </row>
    <row r="3774" spans="13:18">
      <c r="M3774">
        <v>12</v>
      </c>
      <c r="N3774" s="1">
        <v>22</v>
      </c>
      <c r="O3774">
        <f t="shared" si="162"/>
        <v>300000</v>
      </c>
      <c r="P3774" t="str">
        <f t="shared" si="161"/>
        <v>1222300000</v>
      </c>
      <c r="Q3774" t="str">
        <f>VLOOKUP(N3774,'Base rates'!$F$2:$H$1126,3,FALSE)</f>
        <v>6-25</v>
      </c>
      <c r="R3774" s="24">
        <f t="shared" si="160"/>
        <v>0.42162644336676458</v>
      </c>
    </row>
    <row r="3775" spans="13:18">
      <c r="M3775">
        <v>12</v>
      </c>
      <c r="N3775" s="1">
        <v>23</v>
      </c>
      <c r="O3775">
        <f t="shared" si="162"/>
        <v>300000</v>
      </c>
      <c r="P3775" t="str">
        <f t="shared" si="161"/>
        <v>1223300000</v>
      </c>
      <c r="Q3775" t="str">
        <f>VLOOKUP(N3775,'Base rates'!$F$2:$H$1126,3,FALSE)</f>
        <v>6-25</v>
      </c>
      <c r="R3775" s="24">
        <f t="shared" si="160"/>
        <v>0.42162644336676458</v>
      </c>
    </row>
    <row r="3776" spans="13:18">
      <c r="M3776">
        <v>12</v>
      </c>
      <c r="N3776" s="1">
        <v>24</v>
      </c>
      <c r="O3776">
        <f t="shared" si="162"/>
        <v>300000</v>
      </c>
      <c r="P3776" t="str">
        <f t="shared" si="161"/>
        <v>1224300000</v>
      </c>
      <c r="Q3776" t="str">
        <f>VLOOKUP(N3776,'Base rates'!$F$2:$H$1126,3,FALSE)</f>
        <v>6-25</v>
      </c>
      <c r="R3776" s="24">
        <f t="shared" si="160"/>
        <v>0.42162644336676458</v>
      </c>
    </row>
    <row r="3777" spans="13:18">
      <c r="M3777">
        <v>12</v>
      </c>
      <c r="N3777" s="1">
        <v>25</v>
      </c>
      <c r="O3777">
        <f t="shared" si="162"/>
        <v>300000</v>
      </c>
      <c r="P3777" t="str">
        <f t="shared" si="161"/>
        <v>1225300000</v>
      </c>
      <c r="Q3777" t="str">
        <f>VLOOKUP(N3777,'Base rates'!$F$2:$H$1126,3,FALSE)</f>
        <v>6-25</v>
      </c>
      <c r="R3777" s="24">
        <f t="shared" si="160"/>
        <v>0.42162644336676458</v>
      </c>
    </row>
    <row r="3778" spans="13:18">
      <c r="M3778">
        <v>12</v>
      </c>
      <c r="N3778" s="1">
        <v>26</v>
      </c>
      <c r="O3778">
        <f t="shared" si="162"/>
        <v>300000</v>
      </c>
      <c r="P3778" t="str">
        <f t="shared" si="161"/>
        <v>1226300000</v>
      </c>
      <c r="Q3778" t="str">
        <f>VLOOKUP(N3778,'Base rates'!$F$2:$H$1126,3,FALSE)</f>
        <v>26-35</v>
      </c>
      <c r="R3778" s="24">
        <f t="shared" si="160"/>
        <v>0.40877037346321909</v>
      </c>
    </row>
    <row r="3779" spans="13:18">
      <c r="M3779">
        <v>12</v>
      </c>
      <c r="N3779" s="1">
        <v>27</v>
      </c>
      <c r="O3779">
        <f t="shared" si="162"/>
        <v>300000</v>
      </c>
      <c r="P3779" t="str">
        <f t="shared" si="161"/>
        <v>1227300000</v>
      </c>
      <c r="Q3779" t="str">
        <f>VLOOKUP(N3779,'Base rates'!$F$2:$H$1126,3,FALSE)</f>
        <v>26-35</v>
      </c>
      <c r="R3779" s="24">
        <f t="shared" ref="R3779:R3842" si="163">VLOOKUP(M3779&amp;O3779&amp;Q3779,$W$2:$X$694,2,FALSE)</f>
        <v>0.40877037346321909</v>
      </c>
    </row>
    <row r="3780" spans="13:18">
      <c r="M3780">
        <v>12</v>
      </c>
      <c r="N3780" s="1">
        <v>28</v>
      </c>
      <c r="O3780">
        <f t="shared" si="162"/>
        <v>300000</v>
      </c>
      <c r="P3780" t="str">
        <f t="shared" ref="P3780:P3843" si="164">M3780&amp;N3780&amp;O3780</f>
        <v>1228300000</v>
      </c>
      <c r="Q3780" t="str">
        <f>VLOOKUP(N3780,'Base rates'!$F$2:$H$1126,3,FALSE)</f>
        <v>26-35</v>
      </c>
      <c r="R3780" s="24">
        <f t="shared" si="163"/>
        <v>0.40877037346321909</v>
      </c>
    </row>
    <row r="3781" spans="13:18">
      <c r="M3781">
        <v>12</v>
      </c>
      <c r="N3781" s="1">
        <v>29</v>
      </c>
      <c r="O3781">
        <f t="shared" si="162"/>
        <v>300000</v>
      </c>
      <c r="P3781" t="str">
        <f t="shared" si="164"/>
        <v>1229300000</v>
      </c>
      <c r="Q3781" t="str">
        <f>VLOOKUP(N3781,'Base rates'!$F$2:$H$1126,3,FALSE)</f>
        <v>26-35</v>
      </c>
      <c r="R3781" s="24">
        <f t="shared" si="163"/>
        <v>0.40877037346321909</v>
      </c>
    </row>
    <row r="3782" spans="13:18">
      <c r="M3782">
        <v>12</v>
      </c>
      <c r="N3782" s="1">
        <v>30</v>
      </c>
      <c r="O3782">
        <f t="shared" si="162"/>
        <v>300000</v>
      </c>
      <c r="P3782" t="str">
        <f t="shared" si="164"/>
        <v>1230300000</v>
      </c>
      <c r="Q3782" t="str">
        <f>VLOOKUP(N3782,'Base rates'!$F$2:$H$1126,3,FALSE)</f>
        <v>26-35</v>
      </c>
      <c r="R3782" s="24">
        <f t="shared" si="163"/>
        <v>0.40877037346321909</v>
      </c>
    </row>
    <row r="3783" spans="13:18">
      <c r="M3783">
        <v>12</v>
      </c>
      <c r="N3783" s="1">
        <v>31</v>
      </c>
      <c r="O3783">
        <f t="shared" si="162"/>
        <v>300000</v>
      </c>
      <c r="P3783" t="str">
        <f t="shared" si="164"/>
        <v>1231300000</v>
      </c>
      <c r="Q3783" t="str">
        <f>VLOOKUP(N3783,'Base rates'!$F$2:$H$1126,3,FALSE)</f>
        <v>26-35</v>
      </c>
      <c r="R3783" s="24">
        <f t="shared" si="163"/>
        <v>0.40877037346321909</v>
      </c>
    </row>
    <row r="3784" spans="13:18">
      <c r="M3784">
        <v>12</v>
      </c>
      <c r="N3784" s="1">
        <v>32</v>
      </c>
      <c r="O3784">
        <f t="shared" si="162"/>
        <v>300000</v>
      </c>
      <c r="P3784" t="str">
        <f t="shared" si="164"/>
        <v>1232300000</v>
      </c>
      <c r="Q3784" t="str">
        <f>VLOOKUP(N3784,'Base rates'!$F$2:$H$1126,3,FALSE)</f>
        <v>26-35</v>
      </c>
      <c r="R3784" s="24">
        <f t="shared" si="163"/>
        <v>0.40877037346321909</v>
      </c>
    </row>
    <row r="3785" spans="13:18">
      <c r="M3785">
        <v>12</v>
      </c>
      <c r="N3785" s="1">
        <v>33</v>
      </c>
      <c r="O3785">
        <f t="shared" si="162"/>
        <v>300000</v>
      </c>
      <c r="P3785" t="str">
        <f t="shared" si="164"/>
        <v>1233300000</v>
      </c>
      <c r="Q3785" t="str">
        <f>VLOOKUP(N3785,'Base rates'!$F$2:$H$1126,3,FALSE)</f>
        <v>26-35</v>
      </c>
      <c r="R3785" s="24">
        <f t="shared" si="163"/>
        <v>0.40877037346321909</v>
      </c>
    </row>
    <row r="3786" spans="13:18">
      <c r="M3786">
        <v>12</v>
      </c>
      <c r="N3786" s="1">
        <v>34</v>
      </c>
      <c r="O3786">
        <f t="shared" si="162"/>
        <v>300000</v>
      </c>
      <c r="P3786" t="str">
        <f t="shared" si="164"/>
        <v>1234300000</v>
      </c>
      <c r="Q3786" t="str">
        <f>VLOOKUP(N3786,'Base rates'!$F$2:$H$1126,3,FALSE)</f>
        <v>26-35</v>
      </c>
      <c r="R3786" s="24">
        <f t="shared" si="163"/>
        <v>0.40877037346321909</v>
      </c>
    </row>
    <row r="3787" spans="13:18">
      <c r="M3787">
        <v>12</v>
      </c>
      <c r="N3787" s="1">
        <v>35</v>
      </c>
      <c r="O3787">
        <f t="shared" si="162"/>
        <v>300000</v>
      </c>
      <c r="P3787" t="str">
        <f t="shared" si="164"/>
        <v>1235300000</v>
      </c>
      <c r="Q3787" t="str">
        <f>VLOOKUP(N3787,'Base rates'!$F$2:$H$1126,3,FALSE)</f>
        <v>26-35</v>
      </c>
      <c r="R3787" s="24">
        <f t="shared" si="163"/>
        <v>0.40877037346321909</v>
      </c>
    </row>
    <row r="3788" spans="13:18">
      <c r="M3788">
        <v>12</v>
      </c>
      <c r="N3788" s="1">
        <v>36</v>
      </c>
      <c r="O3788">
        <f t="shared" si="162"/>
        <v>300000</v>
      </c>
      <c r="P3788" t="str">
        <f t="shared" si="164"/>
        <v>1236300000</v>
      </c>
      <c r="Q3788" t="str">
        <f>VLOOKUP(N3788,'Base rates'!$F$2:$H$1126,3,FALSE)</f>
        <v>36-45</v>
      </c>
      <c r="R3788" s="24">
        <f t="shared" si="163"/>
        <v>0.35623187898908537</v>
      </c>
    </row>
    <row r="3789" spans="13:18">
      <c r="M3789">
        <v>12</v>
      </c>
      <c r="N3789" s="1">
        <v>37</v>
      </c>
      <c r="O3789">
        <f t="shared" si="162"/>
        <v>300000</v>
      </c>
      <c r="P3789" t="str">
        <f t="shared" si="164"/>
        <v>1237300000</v>
      </c>
      <c r="Q3789" t="str">
        <f>VLOOKUP(N3789,'Base rates'!$F$2:$H$1126,3,FALSE)</f>
        <v>36-45</v>
      </c>
      <c r="R3789" s="24">
        <f t="shared" si="163"/>
        <v>0.35623187898908537</v>
      </c>
    </row>
    <row r="3790" spans="13:18">
      <c r="M3790">
        <v>12</v>
      </c>
      <c r="N3790" s="1">
        <v>38</v>
      </c>
      <c r="O3790">
        <f t="shared" si="162"/>
        <v>300000</v>
      </c>
      <c r="P3790" t="str">
        <f t="shared" si="164"/>
        <v>1238300000</v>
      </c>
      <c r="Q3790" t="str">
        <f>VLOOKUP(N3790,'Base rates'!$F$2:$H$1126,3,FALSE)</f>
        <v>36-45</v>
      </c>
      <c r="R3790" s="24">
        <f t="shared" si="163"/>
        <v>0.35623187898908537</v>
      </c>
    </row>
    <row r="3791" spans="13:18">
      <c r="M3791">
        <v>12</v>
      </c>
      <c r="N3791" s="1">
        <v>39</v>
      </c>
      <c r="O3791">
        <f t="shared" si="162"/>
        <v>300000</v>
      </c>
      <c r="P3791" t="str">
        <f t="shared" si="164"/>
        <v>1239300000</v>
      </c>
      <c r="Q3791" t="str">
        <f>VLOOKUP(N3791,'Base rates'!$F$2:$H$1126,3,FALSE)</f>
        <v>36-45</v>
      </c>
      <c r="R3791" s="24">
        <f t="shared" si="163"/>
        <v>0.35623187898908537</v>
      </c>
    </row>
    <row r="3792" spans="13:18">
      <c r="M3792">
        <v>12</v>
      </c>
      <c r="N3792" s="1">
        <v>40</v>
      </c>
      <c r="O3792">
        <f t="shared" si="162"/>
        <v>300000</v>
      </c>
      <c r="P3792" t="str">
        <f t="shared" si="164"/>
        <v>1240300000</v>
      </c>
      <c r="Q3792" t="str">
        <f>VLOOKUP(N3792,'Base rates'!$F$2:$H$1126,3,FALSE)</f>
        <v>36-45</v>
      </c>
      <c r="R3792" s="24">
        <f t="shared" si="163"/>
        <v>0.35623187898908537</v>
      </c>
    </row>
    <row r="3793" spans="13:18">
      <c r="M3793">
        <v>12</v>
      </c>
      <c r="N3793" s="1">
        <v>41</v>
      </c>
      <c r="O3793">
        <f t="shared" si="162"/>
        <v>300000</v>
      </c>
      <c r="P3793" t="str">
        <f t="shared" si="164"/>
        <v>1241300000</v>
      </c>
      <c r="Q3793" t="str">
        <f>VLOOKUP(N3793,'Base rates'!$F$2:$H$1126,3,FALSE)</f>
        <v>36-45</v>
      </c>
      <c r="R3793" s="24">
        <f t="shared" si="163"/>
        <v>0.35623187898908537</v>
      </c>
    </row>
    <row r="3794" spans="13:18">
      <c r="M3794">
        <v>12</v>
      </c>
      <c r="N3794" s="1">
        <v>42</v>
      </c>
      <c r="O3794">
        <f t="shared" si="162"/>
        <v>300000</v>
      </c>
      <c r="P3794" t="str">
        <f t="shared" si="164"/>
        <v>1242300000</v>
      </c>
      <c r="Q3794" t="str">
        <f>VLOOKUP(N3794,'Base rates'!$F$2:$H$1126,3,FALSE)</f>
        <v>36-45</v>
      </c>
      <c r="R3794" s="24">
        <f t="shared" si="163"/>
        <v>0.35623187898908537</v>
      </c>
    </row>
    <row r="3795" spans="13:18">
      <c r="M3795">
        <v>12</v>
      </c>
      <c r="N3795" s="1">
        <v>43</v>
      </c>
      <c r="O3795">
        <f t="shared" si="162"/>
        <v>300000</v>
      </c>
      <c r="P3795" t="str">
        <f t="shared" si="164"/>
        <v>1243300000</v>
      </c>
      <c r="Q3795" t="str">
        <f>VLOOKUP(N3795,'Base rates'!$F$2:$H$1126,3,FALSE)</f>
        <v>36-45</v>
      </c>
      <c r="R3795" s="24">
        <f t="shared" si="163"/>
        <v>0.35623187898908537</v>
      </c>
    </row>
    <row r="3796" spans="13:18">
      <c r="M3796">
        <v>12</v>
      </c>
      <c r="N3796" s="1">
        <v>44</v>
      </c>
      <c r="O3796">
        <f t="shared" si="162"/>
        <v>300000</v>
      </c>
      <c r="P3796" t="str">
        <f t="shared" si="164"/>
        <v>1244300000</v>
      </c>
      <c r="Q3796" t="str">
        <f>VLOOKUP(N3796,'Base rates'!$F$2:$H$1126,3,FALSE)</f>
        <v>36-45</v>
      </c>
      <c r="R3796" s="24">
        <f t="shared" si="163"/>
        <v>0.35623187898908537</v>
      </c>
    </row>
    <row r="3797" spans="13:18">
      <c r="M3797">
        <v>12</v>
      </c>
      <c r="N3797" s="1">
        <v>45</v>
      </c>
      <c r="O3797">
        <f t="shared" si="162"/>
        <v>300000</v>
      </c>
      <c r="P3797" t="str">
        <f t="shared" si="164"/>
        <v>1245300000</v>
      </c>
      <c r="Q3797" t="str">
        <f>VLOOKUP(N3797,'Base rates'!$F$2:$H$1126,3,FALSE)</f>
        <v>36-45</v>
      </c>
      <c r="R3797" s="24">
        <f t="shared" si="163"/>
        <v>0.35623187898908537</v>
      </c>
    </row>
    <row r="3798" spans="13:18">
      <c r="M3798">
        <v>12</v>
      </c>
      <c r="N3798" s="1">
        <v>46</v>
      </c>
      <c r="O3798">
        <f t="shared" si="162"/>
        <v>300000</v>
      </c>
      <c r="P3798" t="str">
        <f t="shared" si="164"/>
        <v>1246300000</v>
      </c>
      <c r="Q3798" t="str">
        <f>VLOOKUP(N3798,'Base rates'!$F$2:$H$1126,3,FALSE)</f>
        <v>46-50</v>
      </c>
      <c r="R3798" s="24">
        <f t="shared" si="163"/>
        <v>0.29311608799460087</v>
      </c>
    </row>
    <row r="3799" spans="13:18">
      <c r="M3799">
        <v>12</v>
      </c>
      <c r="N3799" s="1">
        <v>47</v>
      </c>
      <c r="O3799">
        <f t="shared" si="162"/>
        <v>300000</v>
      </c>
      <c r="P3799" t="str">
        <f t="shared" si="164"/>
        <v>1247300000</v>
      </c>
      <c r="Q3799" t="str">
        <f>VLOOKUP(N3799,'Base rates'!$F$2:$H$1126,3,FALSE)</f>
        <v>46-50</v>
      </c>
      <c r="R3799" s="24">
        <f t="shared" si="163"/>
        <v>0.29311608799460087</v>
      </c>
    </row>
    <row r="3800" spans="13:18">
      <c r="M3800">
        <v>12</v>
      </c>
      <c r="N3800" s="1">
        <v>48</v>
      </c>
      <c r="O3800">
        <f t="shared" si="162"/>
        <v>300000</v>
      </c>
      <c r="P3800" t="str">
        <f t="shared" si="164"/>
        <v>1248300000</v>
      </c>
      <c r="Q3800" t="str">
        <f>VLOOKUP(N3800,'Base rates'!$F$2:$H$1126,3,FALSE)</f>
        <v>46-50</v>
      </c>
      <c r="R3800" s="24">
        <f t="shared" si="163"/>
        <v>0.29311608799460087</v>
      </c>
    </row>
    <row r="3801" spans="13:18">
      <c r="M3801">
        <v>12</v>
      </c>
      <c r="N3801" s="1">
        <v>49</v>
      </c>
      <c r="O3801">
        <f t="shared" si="162"/>
        <v>300000</v>
      </c>
      <c r="P3801" t="str">
        <f t="shared" si="164"/>
        <v>1249300000</v>
      </c>
      <c r="Q3801" t="str">
        <f>VLOOKUP(N3801,'Base rates'!$F$2:$H$1126,3,FALSE)</f>
        <v>46-50</v>
      </c>
      <c r="R3801" s="24">
        <f t="shared" si="163"/>
        <v>0.29311608799460087</v>
      </c>
    </row>
    <row r="3802" spans="13:18">
      <c r="M3802">
        <v>12</v>
      </c>
      <c r="N3802" s="1">
        <v>50</v>
      </c>
      <c r="O3802">
        <f t="shared" si="162"/>
        <v>300000</v>
      </c>
      <c r="P3802" t="str">
        <f t="shared" si="164"/>
        <v>1250300000</v>
      </c>
      <c r="Q3802" t="str">
        <f>VLOOKUP(N3802,'Base rates'!$F$2:$H$1126,3,FALSE)</f>
        <v>46-50</v>
      </c>
      <c r="R3802" s="24">
        <f t="shared" si="163"/>
        <v>0.29311608799460087</v>
      </c>
    </row>
    <row r="3803" spans="13:18">
      <c r="M3803">
        <v>12</v>
      </c>
      <c r="N3803" s="1">
        <v>51</v>
      </c>
      <c r="O3803">
        <f t="shared" si="162"/>
        <v>300000</v>
      </c>
      <c r="P3803" t="str">
        <f t="shared" si="164"/>
        <v>1251300000</v>
      </c>
      <c r="Q3803" t="str">
        <f>VLOOKUP(N3803,'Base rates'!$F$2:$H$1126,3,FALSE)</f>
        <v>51-55</v>
      </c>
      <c r="R3803" s="24">
        <f t="shared" si="163"/>
        <v>0.19024968661775199</v>
      </c>
    </row>
    <row r="3804" spans="13:18">
      <c r="M3804">
        <v>12</v>
      </c>
      <c r="N3804" s="1">
        <v>52</v>
      </c>
      <c r="O3804">
        <f t="shared" si="162"/>
        <v>300000</v>
      </c>
      <c r="P3804" t="str">
        <f t="shared" si="164"/>
        <v>1252300000</v>
      </c>
      <c r="Q3804" t="str">
        <f>VLOOKUP(N3804,'Base rates'!$F$2:$H$1126,3,FALSE)</f>
        <v>51-55</v>
      </c>
      <c r="R3804" s="24">
        <f t="shared" si="163"/>
        <v>0.19024968661775199</v>
      </c>
    </row>
    <row r="3805" spans="13:18">
      <c r="M3805">
        <v>12</v>
      </c>
      <c r="N3805" s="1">
        <v>53</v>
      </c>
      <c r="O3805">
        <f t="shared" si="162"/>
        <v>300000</v>
      </c>
      <c r="P3805" t="str">
        <f t="shared" si="164"/>
        <v>1253300000</v>
      </c>
      <c r="Q3805" t="str">
        <f>VLOOKUP(N3805,'Base rates'!$F$2:$H$1126,3,FALSE)</f>
        <v>51-55</v>
      </c>
      <c r="R3805" s="24">
        <f t="shared" si="163"/>
        <v>0.19024968661775199</v>
      </c>
    </row>
    <row r="3806" spans="13:18">
      <c r="M3806">
        <v>12</v>
      </c>
      <c r="N3806" s="1">
        <v>54</v>
      </c>
      <c r="O3806">
        <f t="shared" si="162"/>
        <v>300000</v>
      </c>
      <c r="P3806" t="str">
        <f t="shared" si="164"/>
        <v>1254300000</v>
      </c>
      <c r="Q3806" t="str">
        <f>VLOOKUP(N3806,'Base rates'!$F$2:$H$1126,3,FALSE)</f>
        <v>51-55</v>
      </c>
      <c r="R3806" s="24">
        <f t="shared" si="163"/>
        <v>0.19024968661775199</v>
      </c>
    </row>
    <row r="3807" spans="13:18">
      <c r="M3807">
        <v>12</v>
      </c>
      <c r="N3807" s="1">
        <v>55</v>
      </c>
      <c r="O3807">
        <f t="shared" si="162"/>
        <v>300000</v>
      </c>
      <c r="P3807" t="str">
        <f t="shared" si="164"/>
        <v>1255300000</v>
      </c>
      <c r="Q3807" t="str">
        <f>VLOOKUP(N3807,'Base rates'!$F$2:$H$1126,3,FALSE)</f>
        <v>51-55</v>
      </c>
      <c r="R3807" s="24">
        <f t="shared" si="163"/>
        <v>0.19024968661775199</v>
      </c>
    </row>
    <row r="3808" spans="13:18">
      <c r="M3808">
        <v>12</v>
      </c>
      <c r="N3808" s="1">
        <v>56</v>
      </c>
      <c r="O3808">
        <f t="shared" si="162"/>
        <v>300000</v>
      </c>
      <c r="P3808" t="str">
        <f t="shared" si="164"/>
        <v>1256300000</v>
      </c>
      <c r="Q3808" t="str">
        <f>VLOOKUP(N3808,'Base rates'!$F$2:$H$1126,3,FALSE)</f>
        <v>56-60</v>
      </c>
      <c r="R3808" s="24">
        <f t="shared" si="163"/>
        <v>0.12506954623017486</v>
      </c>
    </row>
    <row r="3809" spans="13:18">
      <c r="M3809">
        <v>12</v>
      </c>
      <c r="N3809" s="1">
        <v>57</v>
      </c>
      <c r="O3809">
        <f t="shared" si="162"/>
        <v>300000</v>
      </c>
      <c r="P3809" t="str">
        <f t="shared" si="164"/>
        <v>1257300000</v>
      </c>
      <c r="Q3809" t="str">
        <f>VLOOKUP(N3809,'Base rates'!$F$2:$H$1126,3,FALSE)</f>
        <v>56-60</v>
      </c>
      <c r="R3809" s="24">
        <f t="shared" si="163"/>
        <v>0.12506954623017486</v>
      </c>
    </row>
    <row r="3810" spans="13:18">
      <c r="M3810">
        <v>12</v>
      </c>
      <c r="N3810" s="1">
        <v>58</v>
      </c>
      <c r="O3810">
        <f t="shared" si="162"/>
        <v>300000</v>
      </c>
      <c r="P3810" t="str">
        <f t="shared" si="164"/>
        <v>1258300000</v>
      </c>
      <c r="Q3810" t="str">
        <f>VLOOKUP(N3810,'Base rates'!$F$2:$H$1126,3,FALSE)</f>
        <v>56-60</v>
      </c>
      <c r="R3810" s="24">
        <f t="shared" si="163"/>
        <v>0.12506954623017486</v>
      </c>
    </row>
    <row r="3811" spans="13:18">
      <c r="M3811">
        <v>12</v>
      </c>
      <c r="N3811" s="1">
        <v>59</v>
      </c>
      <c r="O3811">
        <f t="shared" si="162"/>
        <v>300000</v>
      </c>
      <c r="P3811" t="str">
        <f t="shared" si="164"/>
        <v>1259300000</v>
      </c>
      <c r="Q3811" t="str">
        <f>VLOOKUP(N3811,'Base rates'!$F$2:$H$1126,3,FALSE)</f>
        <v>56-60</v>
      </c>
      <c r="R3811" s="24">
        <f t="shared" si="163"/>
        <v>0.12506954623017486</v>
      </c>
    </row>
    <row r="3812" spans="13:18">
      <c r="M3812">
        <v>12</v>
      </c>
      <c r="N3812" s="1">
        <v>60</v>
      </c>
      <c r="O3812">
        <f t="shared" si="162"/>
        <v>300000</v>
      </c>
      <c r="P3812" t="str">
        <f t="shared" si="164"/>
        <v>1260300000</v>
      </c>
      <c r="Q3812" t="str">
        <f>VLOOKUP(N3812,'Base rates'!$F$2:$H$1126,3,FALSE)</f>
        <v>56-60</v>
      </c>
      <c r="R3812" s="24">
        <f t="shared" si="163"/>
        <v>0.12506954623017486</v>
      </c>
    </row>
    <row r="3813" spans="13:18">
      <c r="M3813">
        <v>12</v>
      </c>
      <c r="N3813" s="1">
        <v>61</v>
      </c>
      <c r="O3813">
        <f t="shared" si="162"/>
        <v>300000</v>
      </c>
      <c r="P3813" t="str">
        <f t="shared" si="164"/>
        <v>1261300000</v>
      </c>
      <c r="Q3813" t="str">
        <f>VLOOKUP(N3813,'Base rates'!$F$2:$H$1126,3,FALSE)</f>
        <v>61-65</v>
      </c>
      <c r="R3813" s="24">
        <f t="shared" si="163"/>
        <v>0.10453221443409721</v>
      </c>
    </row>
    <row r="3814" spans="13:18">
      <c r="M3814">
        <v>12</v>
      </c>
      <c r="N3814" s="1">
        <v>62</v>
      </c>
      <c r="O3814">
        <f t="shared" si="162"/>
        <v>300000</v>
      </c>
      <c r="P3814" t="str">
        <f t="shared" si="164"/>
        <v>1262300000</v>
      </c>
      <c r="Q3814" t="str">
        <f>VLOOKUP(N3814,'Base rates'!$F$2:$H$1126,3,FALSE)</f>
        <v>61-65</v>
      </c>
      <c r="R3814" s="24">
        <f t="shared" si="163"/>
        <v>0.10453221443409721</v>
      </c>
    </row>
    <row r="3815" spans="13:18">
      <c r="M3815">
        <v>12</v>
      </c>
      <c r="N3815" s="1">
        <v>63</v>
      </c>
      <c r="O3815">
        <f t="shared" si="162"/>
        <v>300000</v>
      </c>
      <c r="P3815" t="str">
        <f t="shared" si="164"/>
        <v>1263300000</v>
      </c>
      <c r="Q3815" t="str">
        <f>VLOOKUP(N3815,'Base rates'!$F$2:$H$1126,3,FALSE)</f>
        <v>61-65</v>
      </c>
      <c r="R3815" s="24">
        <f t="shared" si="163"/>
        <v>0.10453221443409721</v>
      </c>
    </row>
    <row r="3816" spans="13:18">
      <c r="M3816">
        <v>12</v>
      </c>
      <c r="N3816" s="1">
        <v>64</v>
      </c>
      <c r="O3816">
        <f t="shared" si="162"/>
        <v>300000</v>
      </c>
      <c r="P3816" t="str">
        <f t="shared" si="164"/>
        <v>1264300000</v>
      </c>
      <c r="Q3816" t="str">
        <f>VLOOKUP(N3816,'Base rates'!$F$2:$H$1126,3,FALSE)</f>
        <v>61-65</v>
      </c>
      <c r="R3816" s="24">
        <f t="shared" si="163"/>
        <v>0.10453221443409721</v>
      </c>
    </row>
    <row r="3817" spans="13:18">
      <c r="M3817">
        <v>12</v>
      </c>
      <c r="N3817" s="1">
        <v>65</v>
      </c>
      <c r="O3817">
        <f t="shared" si="162"/>
        <v>300000</v>
      </c>
      <c r="P3817" t="str">
        <f t="shared" si="164"/>
        <v>1265300000</v>
      </c>
      <c r="Q3817" t="str">
        <f>VLOOKUP(N3817,'Base rates'!$F$2:$H$1126,3,FALSE)</f>
        <v>61-65</v>
      </c>
      <c r="R3817" s="24">
        <f t="shared" si="163"/>
        <v>0.10453221443409721</v>
      </c>
    </row>
    <row r="3818" spans="13:18">
      <c r="M3818">
        <v>12</v>
      </c>
      <c r="N3818" s="1">
        <v>66</v>
      </c>
      <c r="O3818">
        <f t="shared" si="162"/>
        <v>300000</v>
      </c>
      <c r="P3818" t="str">
        <f t="shared" si="164"/>
        <v>1266300000</v>
      </c>
      <c r="Q3818" t="str">
        <f>VLOOKUP(N3818,'Base rates'!$F$2:$H$1126,3,FALSE)</f>
        <v>66-70</v>
      </c>
      <c r="R3818" s="24">
        <f t="shared" si="163"/>
        <v>8.8573711931849375E-2</v>
      </c>
    </row>
    <row r="3819" spans="13:18">
      <c r="M3819">
        <v>12</v>
      </c>
      <c r="N3819" s="1">
        <v>67</v>
      </c>
      <c r="O3819">
        <f t="shared" si="162"/>
        <v>300000</v>
      </c>
      <c r="P3819" t="str">
        <f t="shared" si="164"/>
        <v>1267300000</v>
      </c>
      <c r="Q3819" t="str">
        <f>VLOOKUP(N3819,'Base rates'!$F$2:$H$1126,3,FALSE)</f>
        <v>66-70</v>
      </c>
      <c r="R3819" s="24">
        <f t="shared" si="163"/>
        <v>8.8573711931849375E-2</v>
      </c>
    </row>
    <row r="3820" spans="13:18">
      <c r="M3820">
        <v>12</v>
      </c>
      <c r="N3820" s="1">
        <v>68</v>
      </c>
      <c r="O3820">
        <f t="shared" si="162"/>
        <v>300000</v>
      </c>
      <c r="P3820" t="str">
        <f t="shared" si="164"/>
        <v>1268300000</v>
      </c>
      <c r="Q3820" t="str">
        <f>VLOOKUP(N3820,'Base rates'!$F$2:$H$1126,3,FALSE)</f>
        <v>66-70</v>
      </c>
      <c r="R3820" s="24">
        <f t="shared" si="163"/>
        <v>8.8573711931849375E-2</v>
      </c>
    </row>
    <row r="3821" spans="13:18">
      <c r="M3821">
        <v>12</v>
      </c>
      <c r="N3821" s="1">
        <v>69</v>
      </c>
      <c r="O3821">
        <f t="shared" si="162"/>
        <v>300000</v>
      </c>
      <c r="P3821" t="str">
        <f t="shared" si="164"/>
        <v>1269300000</v>
      </c>
      <c r="Q3821" t="str">
        <f>VLOOKUP(N3821,'Base rates'!$F$2:$H$1126,3,FALSE)</f>
        <v>66-70</v>
      </c>
      <c r="R3821" s="24">
        <f t="shared" si="163"/>
        <v>8.8573711931849375E-2</v>
      </c>
    </row>
    <row r="3822" spans="13:18">
      <c r="M3822">
        <v>12</v>
      </c>
      <c r="N3822" s="1">
        <v>70</v>
      </c>
      <c r="O3822">
        <f t="shared" si="162"/>
        <v>300000</v>
      </c>
      <c r="P3822" t="str">
        <f t="shared" si="164"/>
        <v>1270300000</v>
      </c>
      <c r="Q3822" t="str">
        <f>VLOOKUP(N3822,'Base rates'!$F$2:$H$1126,3,FALSE)</f>
        <v>66-70</v>
      </c>
      <c r="R3822" s="24">
        <f t="shared" si="163"/>
        <v>8.8573711931849375E-2</v>
      </c>
    </row>
    <row r="3823" spans="13:18">
      <c r="M3823">
        <v>12</v>
      </c>
      <c r="N3823" s="1">
        <v>71</v>
      </c>
      <c r="O3823">
        <f t="shared" si="162"/>
        <v>300000</v>
      </c>
      <c r="P3823" t="str">
        <f t="shared" si="164"/>
        <v>1271300000</v>
      </c>
      <c r="Q3823" t="str">
        <f>VLOOKUP(N3823,'Base rates'!$F$2:$H$1126,3,FALSE)</f>
        <v>71-75</v>
      </c>
      <c r="R3823" s="24">
        <f t="shared" si="163"/>
        <v>7.5373486476400076E-2</v>
      </c>
    </row>
    <row r="3824" spans="13:18">
      <c r="M3824">
        <v>12</v>
      </c>
      <c r="N3824" s="1">
        <v>72</v>
      </c>
      <c r="O3824">
        <f t="shared" ref="O3824:O3887" si="165">$O$3502+50000</f>
        <v>300000</v>
      </c>
      <c r="P3824" t="str">
        <f t="shared" si="164"/>
        <v>1272300000</v>
      </c>
      <c r="Q3824" t="str">
        <f>VLOOKUP(N3824,'Base rates'!$F$2:$H$1126,3,FALSE)</f>
        <v>71-75</v>
      </c>
      <c r="R3824" s="24">
        <f t="shared" si="163"/>
        <v>7.5373486476400076E-2</v>
      </c>
    </row>
    <row r="3825" spans="13:18">
      <c r="M3825">
        <v>12</v>
      </c>
      <c r="N3825" s="1">
        <v>73</v>
      </c>
      <c r="O3825">
        <f t="shared" si="165"/>
        <v>300000</v>
      </c>
      <c r="P3825" t="str">
        <f t="shared" si="164"/>
        <v>1273300000</v>
      </c>
      <c r="Q3825" t="str">
        <f>VLOOKUP(N3825,'Base rates'!$F$2:$H$1126,3,FALSE)</f>
        <v>71-75</v>
      </c>
      <c r="R3825" s="24">
        <f t="shared" si="163"/>
        <v>7.5373486476400076E-2</v>
      </c>
    </row>
    <row r="3826" spans="13:18">
      <c r="M3826">
        <v>12</v>
      </c>
      <c r="N3826" s="1">
        <v>74</v>
      </c>
      <c r="O3826">
        <f t="shared" si="165"/>
        <v>300000</v>
      </c>
      <c r="P3826" t="str">
        <f t="shared" si="164"/>
        <v>1274300000</v>
      </c>
      <c r="Q3826" t="str">
        <f>VLOOKUP(N3826,'Base rates'!$F$2:$H$1126,3,FALSE)</f>
        <v>71-75</v>
      </c>
      <c r="R3826" s="24">
        <f t="shared" si="163"/>
        <v>7.5373486476400076E-2</v>
      </c>
    </row>
    <row r="3827" spans="13:18">
      <c r="M3827">
        <v>12</v>
      </c>
      <c r="N3827" s="1">
        <v>75</v>
      </c>
      <c r="O3827">
        <f t="shared" si="165"/>
        <v>300000</v>
      </c>
      <c r="P3827" t="str">
        <f t="shared" si="164"/>
        <v>1275300000</v>
      </c>
      <c r="Q3827" t="str">
        <f>VLOOKUP(N3827,'Base rates'!$F$2:$H$1126,3,FALSE)</f>
        <v>71-75</v>
      </c>
      <c r="R3827" s="24">
        <f t="shared" si="163"/>
        <v>7.5373486476400076E-2</v>
      </c>
    </row>
    <row r="3828" spans="13:18">
      <c r="M3828">
        <v>12</v>
      </c>
      <c r="N3828" s="1">
        <v>76</v>
      </c>
      <c r="O3828">
        <f t="shared" si="165"/>
        <v>300000</v>
      </c>
      <c r="P3828" t="str">
        <f t="shared" si="164"/>
        <v>1276300000</v>
      </c>
      <c r="Q3828" t="str">
        <f>VLOOKUP(N3828,'Base rates'!$F$2:$H$1126,3,FALSE)</f>
        <v>76-80</v>
      </c>
      <c r="R3828" s="24">
        <f t="shared" si="163"/>
        <v>6.4597873260854755E-2</v>
      </c>
    </row>
    <row r="3829" spans="13:18">
      <c r="M3829">
        <v>12</v>
      </c>
      <c r="N3829" s="1">
        <v>77</v>
      </c>
      <c r="O3829">
        <f t="shared" si="165"/>
        <v>300000</v>
      </c>
      <c r="P3829" t="str">
        <f t="shared" si="164"/>
        <v>1277300000</v>
      </c>
      <c r="Q3829" t="str">
        <f>VLOOKUP(N3829,'Base rates'!$F$2:$H$1126,3,FALSE)</f>
        <v>76-80</v>
      </c>
      <c r="R3829" s="24">
        <f t="shared" si="163"/>
        <v>6.4597873260854755E-2</v>
      </c>
    </row>
    <row r="3830" spans="13:18">
      <c r="M3830">
        <v>12</v>
      </c>
      <c r="N3830" s="1">
        <v>78</v>
      </c>
      <c r="O3830">
        <f t="shared" si="165"/>
        <v>300000</v>
      </c>
      <c r="P3830" t="str">
        <f t="shared" si="164"/>
        <v>1278300000</v>
      </c>
      <c r="Q3830" t="str">
        <f>VLOOKUP(N3830,'Base rates'!$F$2:$H$1126,3,FALSE)</f>
        <v>76-80</v>
      </c>
      <c r="R3830" s="24">
        <f t="shared" si="163"/>
        <v>6.4597873260854755E-2</v>
      </c>
    </row>
    <row r="3831" spans="13:18">
      <c r="M3831">
        <v>12</v>
      </c>
      <c r="N3831" s="1">
        <v>79</v>
      </c>
      <c r="O3831">
        <f t="shared" si="165"/>
        <v>300000</v>
      </c>
      <c r="P3831" t="str">
        <f t="shared" si="164"/>
        <v>1279300000</v>
      </c>
      <c r="Q3831" t="str">
        <f>VLOOKUP(N3831,'Base rates'!$F$2:$H$1126,3,FALSE)</f>
        <v>76-80</v>
      </c>
      <c r="R3831" s="24">
        <f t="shared" si="163"/>
        <v>6.4597873260854755E-2</v>
      </c>
    </row>
    <row r="3832" spans="13:18">
      <c r="M3832">
        <v>12</v>
      </c>
      <c r="N3832" s="1">
        <v>80</v>
      </c>
      <c r="O3832">
        <f t="shared" si="165"/>
        <v>300000</v>
      </c>
      <c r="P3832" t="str">
        <f t="shared" si="164"/>
        <v>1280300000</v>
      </c>
      <c r="Q3832" t="str">
        <f>VLOOKUP(N3832,'Base rates'!$F$2:$H$1126,3,FALSE)</f>
        <v>76-80</v>
      </c>
      <c r="R3832" s="24">
        <f t="shared" si="163"/>
        <v>6.4597873260854755E-2</v>
      </c>
    </row>
    <row r="3833" spans="13:18">
      <c r="M3833">
        <v>12</v>
      </c>
      <c r="N3833" s="1">
        <v>81</v>
      </c>
      <c r="O3833">
        <f t="shared" si="165"/>
        <v>300000</v>
      </c>
      <c r="P3833" t="str">
        <f t="shared" si="164"/>
        <v>1281300000</v>
      </c>
      <c r="Q3833" t="str">
        <f>VLOOKUP(N3833,'Base rates'!$F$2:$H$1126,3,FALSE)</f>
        <v>&gt;80</v>
      </c>
      <c r="R3833" s="24">
        <f t="shared" si="163"/>
        <v>5.5774331341919892E-2</v>
      </c>
    </row>
    <row r="3834" spans="13:18">
      <c r="M3834">
        <v>12</v>
      </c>
      <c r="N3834" s="1">
        <v>82</v>
      </c>
      <c r="O3834">
        <f t="shared" si="165"/>
        <v>300000</v>
      </c>
      <c r="P3834" t="str">
        <f t="shared" si="164"/>
        <v>1282300000</v>
      </c>
      <c r="Q3834" t="str">
        <f>VLOOKUP(N3834,'Base rates'!$F$2:$H$1126,3,FALSE)</f>
        <v>&gt;80</v>
      </c>
      <c r="R3834" s="24">
        <f t="shared" si="163"/>
        <v>5.5774331341919892E-2</v>
      </c>
    </row>
    <row r="3835" spans="13:18">
      <c r="M3835">
        <v>12</v>
      </c>
      <c r="N3835" s="1">
        <v>83</v>
      </c>
      <c r="O3835">
        <f t="shared" si="165"/>
        <v>300000</v>
      </c>
      <c r="P3835" t="str">
        <f t="shared" si="164"/>
        <v>1283300000</v>
      </c>
      <c r="Q3835" t="str">
        <f>VLOOKUP(N3835,'Base rates'!$F$2:$H$1126,3,FALSE)</f>
        <v>&gt;80</v>
      </c>
      <c r="R3835" s="24">
        <f t="shared" si="163"/>
        <v>5.5774331341919892E-2</v>
      </c>
    </row>
    <row r="3836" spans="13:18">
      <c r="M3836">
        <v>12</v>
      </c>
      <c r="N3836" s="1">
        <v>84</v>
      </c>
      <c r="O3836">
        <f t="shared" si="165"/>
        <v>300000</v>
      </c>
      <c r="P3836" t="str">
        <f t="shared" si="164"/>
        <v>1284300000</v>
      </c>
      <c r="Q3836" t="str">
        <f>VLOOKUP(N3836,'Base rates'!$F$2:$H$1126,3,FALSE)</f>
        <v>&gt;80</v>
      </c>
      <c r="R3836" s="24">
        <f t="shared" si="163"/>
        <v>5.5774331341919892E-2</v>
      </c>
    </row>
    <row r="3837" spans="13:18">
      <c r="M3837">
        <v>12</v>
      </c>
      <c r="N3837" s="1">
        <v>85</v>
      </c>
      <c r="O3837">
        <f t="shared" si="165"/>
        <v>300000</v>
      </c>
      <c r="P3837" t="str">
        <f t="shared" si="164"/>
        <v>1285300000</v>
      </c>
      <c r="Q3837" t="str">
        <f>VLOOKUP(N3837,'Base rates'!$F$2:$H$1126,3,FALSE)</f>
        <v>&gt;80</v>
      </c>
      <c r="R3837" s="24">
        <f t="shared" si="163"/>
        <v>5.5774331341919892E-2</v>
      </c>
    </row>
    <row r="3838" spans="13:18">
      <c r="M3838">
        <v>12</v>
      </c>
      <c r="N3838" s="1">
        <v>86</v>
      </c>
      <c r="O3838">
        <f t="shared" si="165"/>
        <v>300000</v>
      </c>
      <c r="P3838" t="str">
        <f t="shared" si="164"/>
        <v>1286300000</v>
      </c>
      <c r="Q3838" t="str">
        <f>VLOOKUP(N3838,'Base rates'!$F$2:$H$1126,3,FALSE)</f>
        <v>&gt;80</v>
      </c>
      <c r="R3838" s="24">
        <f t="shared" si="163"/>
        <v>5.5774331341919892E-2</v>
      </c>
    </row>
    <row r="3839" spans="13:18">
      <c r="M3839">
        <v>12</v>
      </c>
      <c r="N3839" s="1">
        <v>87</v>
      </c>
      <c r="O3839">
        <f t="shared" si="165"/>
        <v>300000</v>
      </c>
      <c r="P3839" t="str">
        <f t="shared" si="164"/>
        <v>1287300000</v>
      </c>
      <c r="Q3839" t="str">
        <f>VLOOKUP(N3839,'Base rates'!$F$2:$H$1126,3,FALSE)</f>
        <v>&gt;80</v>
      </c>
      <c r="R3839" s="24">
        <f t="shared" si="163"/>
        <v>5.5774331341919892E-2</v>
      </c>
    </row>
    <row r="3840" spans="13:18">
      <c r="M3840">
        <v>12</v>
      </c>
      <c r="N3840" s="1">
        <v>88</v>
      </c>
      <c r="O3840">
        <f t="shared" si="165"/>
        <v>300000</v>
      </c>
      <c r="P3840" t="str">
        <f t="shared" si="164"/>
        <v>1288300000</v>
      </c>
      <c r="Q3840" t="str">
        <f>VLOOKUP(N3840,'Base rates'!$F$2:$H$1126,3,FALSE)</f>
        <v>&gt;80</v>
      </c>
      <c r="R3840" s="24">
        <f t="shared" si="163"/>
        <v>5.5774331341919892E-2</v>
      </c>
    </row>
    <row r="3841" spans="13:18">
      <c r="M3841">
        <v>12</v>
      </c>
      <c r="N3841" s="1">
        <v>89</v>
      </c>
      <c r="O3841">
        <f t="shared" si="165"/>
        <v>300000</v>
      </c>
      <c r="P3841" t="str">
        <f t="shared" si="164"/>
        <v>1289300000</v>
      </c>
      <c r="Q3841" t="str">
        <f>VLOOKUP(N3841,'Base rates'!$F$2:$H$1126,3,FALSE)</f>
        <v>&gt;80</v>
      </c>
      <c r="R3841" s="24">
        <f t="shared" si="163"/>
        <v>5.5774331341919892E-2</v>
      </c>
    </row>
    <row r="3842" spans="13:18">
      <c r="M3842">
        <v>12</v>
      </c>
      <c r="N3842" s="1">
        <v>90</v>
      </c>
      <c r="O3842">
        <f t="shared" si="165"/>
        <v>300000</v>
      </c>
      <c r="P3842" t="str">
        <f t="shared" si="164"/>
        <v>1290300000</v>
      </c>
      <c r="Q3842" t="str">
        <f>VLOOKUP(N3842,'Base rates'!$F$2:$H$1126,3,FALSE)</f>
        <v>&gt;80</v>
      </c>
      <c r="R3842" s="24">
        <f t="shared" si="163"/>
        <v>5.5774331341919892E-2</v>
      </c>
    </row>
    <row r="3843" spans="13:18">
      <c r="M3843">
        <v>12</v>
      </c>
      <c r="N3843" s="1">
        <v>91</v>
      </c>
      <c r="O3843">
        <f t="shared" si="165"/>
        <v>300000</v>
      </c>
      <c r="P3843" t="str">
        <f t="shared" si="164"/>
        <v>1291300000</v>
      </c>
      <c r="Q3843" t="str">
        <f>VLOOKUP(N3843,'Base rates'!$F$2:$H$1126,3,FALSE)</f>
        <v>&gt;80</v>
      </c>
      <c r="R3843" s="24">
        <f t="shared" ref="R3843:R3906" si="166">VLOOKUP(M3843&amp;O3843&amp;Q3843,$W$2:$X$694,2,FALSE)</f>
        <v>5.5774331341919892E-2</v>
      </c>
    </row>
    <row r="3844" spans="13:18">
      <c r="M3844">
        <v>12</v>
      </c>
      <c r="N3844" s="1">
        <v>92</v>
      </c>
      <c r="O3844">
        <f t="shared" si="165"/>
        <v>300000</v>
      </c>
      <c r="P3844" t="str">
        <f t="shared" ref="P3844:P3907" si="167">M3844&amp;N3844&amp;O3844</f>
        <v>1292300000</v>
      </c>
      <c r="Q3844" t="str">
        <f>VLOOKUP(N3844,'Base rates'!$F$2:$H$1126,3,FALSE)</f>
        <v>&gt;80</v>
      </c>
      <c r="R3844" s="24">
        <f t="shared" si="166"/>
        <v>5.5774331341919892E-2</v>
      </c>
    </row>
    <row r="3845" spans="13:18">
      <c r="M3845">
        <v>12</v>
      </c>
      <c r="N3845" s="1">
        <v>93</v>
      </c>
      <c r="O3845">
        <f t="shared" si="165"/>
        <v>300000</v>
      </c>
      <c r="P3845" t="str">
        <f t="shared" si="167"/>
        <v>1293300000</v>
      </c>
      <c r="Q3845" t="str">
        <f>VLOOKUP(N3845,'Base rates'!$F$2:$H$1126,3,FALSE)</f>
        <v>&gt;80</v>
      </c>
      <c r="R3845" s="24">
        <f t="shared" si="166"/>
        <v>5.5774331341919892E-2</v>
      </c>
    </row>
    <row r="3846" spans="13:18">
      <c r="M3846">
        <v>12</v>
      </c>
      <c r="N3846" s="1">
        <v>94</v>
      </c>
      <c r="O3846">
        <f t="shared" si="165"/>
        <v>300000</v>
      </c>
      <c r="P3846" t="str">
        <f t="shared" si="167"/>
        <v>1294300000</v>
      </c>
      <c r="Q3846" t="str">
        <f>VLOOKUP(N3846,'Base rates'!$F$2:$H$1126,3,FALSE)</f>
        <v>&gt;80</v>
      </c>
      <c r="R3846" s="24">
        <f t="shared" si="166"/>
        <v>5.5774331341919892E-2</v>
      </c>
    </row>
    <row r="3847" spans="13:18">
      <c r="M3847">
        <v>12</v>
      </c>
      <c r="N3847" s="1">
        <v>95</v>
      </c>
      <c r="O3847">
        <f t="shared" si="165"/>
        <v>300000</v>
      </c>
      <c r="P3847" t="str">
        <f t="shared" si="167"/>
        <v>1295300000</v>
      </c>
      <c r="Q3847" t="str">
        <f>VLOOKUP(N3847,'Base rates'!$F$2:$H$1126,3,FALSE)</f>
        <v>&gt;80</v>
      </c>
      <c r="R3847" s="24">
        <f t="shared" si="166"/>
        <v>5.5774331341919892E-2</v>
      </c>
    </row>
    <row r="3848" spans="13:18">
      <c r="M3848">
        <v>12</v>
      </c>
      <c r="N3848" s="1">
        <v>96</v>
      </c>
      <c r="O3848">
        <f t="shared" si="165"/>
        <v>300000</v>
      </c>
      <c r="P3848" t="str">
        <f t="shared" si="167"/>
        <v>1296300000</v>
      </c>
      <c r="Q3848" t="str">
        <f>VLOOKUP(N3848,'Base rates'!$F$2:$H$1126,3,FALSE)</f>
        <v>&gt;80</v>
      </c>
      <c r="R3848" s="24">
        <f t="shared" si="166"/>
        <v>5.5774331341919892E-2</v>
      </c>
    </row>
    <row r="3849" spans="13:18">
      <c r="M3849">
        <v>12</v>
      </c>
      <c r="N3849" s="1">
        <v>97</v>
      </c>
      <c r="O3849">
        <f t="shared" si="165"/>
        <v>300000</v>
      </c>
      <c r="P3849" t="str">
        <f t="shared" si="167"/>
        <v>1297300000</v>
      </c>
      <c r="Q3849" t="str">
        <f>VLOOKUP(N3849,'Base rates'!$F$2:$H$1126,3,FALSE)</f>
        <v>&gt;80</v>
      </c>
      <c r="R3849" s="24">
        <f t="shared" si="166"/>
        <v>5.5774331341919892E-2</v>
      </c>
    </row>
    <row r="3850" spans="13:18">
      <c r="M3850">
        <v>12</v>
      </c>
      <c r="N3850" s="1">
        <v>98</v>
      </c>
      <c r="O3850">
        <f t="shared" si="165"/>
        <v>300000</v>
      </c>
      <c r="P3850" t="str">
        <f t="shared" si="167"/>
        <v>1298300000</v>
      </c>
      <c r="Q3850" t="str">
        <f>VLOOKUP(N3850,'Base rates'!$F$2:$H$1126,3,FALSE)</f>
        <v>&gt;80</v>
      </c>
      <c r="R3850" s="24">
        <f t="shared" si="166"/>
        <v>5.5774331341919892E-2</v>
      </c>
    </row>
    <row r="3851" spans="13:18">
      <c r="M3851">
        <v>12</v>
      </c>
      <c r="N3851" s="1">
        <v>99</v>
      </c>
      <c r="O3851">
        <f t="shared" si="165"/>
        <v>300000</v>
      </c>
      <c r="P3851" t="str">
        <f t="shared" si="167"/>
        <v>1299300000</v>
      </c>
      <c r="Q3851" t="str">
        <f>VLOOKUP(N3851,'Base rates'!$F$2:$H$1126,3,FALSE)</f>
        <v>&gt;80</v>
      </c>
      <c r="R3851" s="24">
        <f t="shared" si="166"/>
        <v>5.5774331341919892E-2</v>
      </c>
    </row>
    <row r="3852" spans="13:18">
      <c r="M3852">
        <v>12</v>
      </c>
      <c r="N3852" s="1">
        <v>100</v>
      </c>
      <c r="O3852">
        <f t="shared" si="165"/>
        <v>300000</v>
      </c>
      <c r="P3852" t="str">
        <f t="shared" si="167"/>
        <v>12100300000</v>
      </c>
      <c r="Q3852" t="str">
        <f>VLOOKUP(N3852,'Base rates'!$F$2:$H$1126,3,FALSE)</f>
        <v>&gt;80</v>
      </c>
      <c r="R3852" s="24">
        <f t="shared" si="166"/>
        <v>5.5774331341919892E-2</v>
      </c>
    </row>
    <row r="3853" spans="13:18">
      <c r="M3853">
        <v>12</v>
      </c>
      <c r="N3853" s="1">
        <v>101</v>
      </c>
      <c r="O3853">
        <f t="shared" si="165"/>
        <v>300000</v>
      </c>
      <c r="P3853" t="str">
        <f t="shared" si="167"/>
        <v>12101300000</v>
      </c>
      <c r="Q3853" t="str">
        <f>VLOOKUP(N3853,'Base rates'!$F$2:$H$1126,3,FALSE)</f>
        <v>&gt;80</v>
      </c>
      <c r="R3853" s="24">
        <f t="shared" si="166"/>
        <v>5.5774331341919892E-2</v>
      </c>
    </row>
    <row r="3854" spans="13:18">
      <c r="M3854">
        <v>12</v>
      </c>
      <c r="N3854" s="1">
        <v>102</v>
      </c>
      <c r="O3854">
        <f t="shared" si="165"/>
        <v>300000</v>
      </c>
      <c r="P3854" t="str">
        <f t="shared" si="167"/>
        <v>12102300000</v>
      </c>
      <c r="Q3854" t="str">
        <f>VLOOKUP(N3854,'Base rates'!$F$2:$H$1126,3,FALSE)</f>
        <v>&gt;80</v>
      </c>
      <c r="R3854" s="24">
        <f t="shared" si="166"/>
        <v>5.5774331341919892E-2</v>
      </c>
    </row>
    <row r="3855" spans="13:18">
      <c r="M3855">
        <v>12</v>
      </c>
      <c r="N3855" s="1">
        <v>103</v>
      </c>
      <c r="O3855">
        <f t="shared" si="165"/>
        <v>300000</v>
      </c>
      <c r="P3855" t="str">
        <f t="shared" si="167"/>
        <v>12103300000</v>
      </c>
      <c r="Q3855" t="str">
        <f>VLOOKUP(N3855,'Base rates'!$F$2:$H$1126,3,FALSE)</f>
        <v>&gt;80</v>
      </c>
      <c r="R3855" s="24">
        <f t="shared" si="166"/>
        <v>5.5774331341919892E-2</v>
      </c>
    </row>
    <row r="3856" spans="13:18">
      <c r="M3856">
        <v>12</v>
      </c>
      <c r="N3856" s="1">
        <v>104</v>
      </c>
      <c r="O3856">
        <f t="shared" si="165"/>
        <v>300000</v>
      </c>
      <c r="P3856" t="str">
        <f t="shared" si="167"/>
        <v>12104300000</v>
      </c>
      <c r="Q3856" t="str">
        <f>VLOOKUP(N3856,'Base rates'!$F$2:$H$1126,3,FALSE)</f>
        <v>&gt;80</v>
      </c>
      <c r="R3856" s="24">
        <f t="shared" si="166"/>
        <v>5.5774331341919892E-2</v>
      </c>
    </row>
    <row r="3857" spans="13:18">
      <c r="M3857">
        <v>12</v>
      </c>
      <c r="N3857" s="1">
        <v>105</v>
      </c>
      <c r="O3857">
        <f t="shared" si="165"/>
        <v>300000</v>
      </c>
      <c r="P3857" t="str">
        <f t="shared" si="167"/>
        <v>12105300000</v>
      </c>
      <c r="Q3857" t="str">
        <f>VLOOKUP(N3857,'Base rates'!$F$2:$H$1126,3,FALSE)</f>
        <v>&gt;80</v>
      </c>
      <c r="R3857" s="24">
        <f t="shared" si="166"/>
        <v>5.5774331341919892E-2</v>
      </c>
    </row>
    <row r="3858" spans="13:18">
      <c r="M3858">
        <v>12</v>
      </c>
      <c r="N3858" s="1">
        <v>106</v>
      </c>
      <c r="O3858">
        <f t="shared" si="165"/>
        <v>300000</v>
      </c>
      <c r="P3858" t="str">
        <f t="shared" si="167"/>
        <v>12106300000</v>
      </c>
      <c r="Q3858" t="str">
        <f>VLOOKUP(N3858,'Base rates'!$F$2:$H$1126,3,FALSE)</f>
        <v>&gt;80</v>
      </c>
      <c r="R3858" s="24">
        <f t="shared" si="166"/>
        <v>5.5774331341919892E-2</v>
      </c>
    </row>
    <row r="3859" spans="13:18">
      <c r="M3859">
        <v>12</v>
      </c>
      <c r="N3859" s="1">
        <v>107</v>
      </c>
      <c r="O3859">
        <f t="shared" si="165"/>
        <v>300000</v>
      </c>
      <c r="P3859" t="str">
        <f t="shared" si="167"/>
        <v>12107300000</v>
      </c>
      <c r="Q3859" t="str">
        <f>VLOOKUP(N3859,'Base rates'!$F$2:$H$1126,3,FALSE)</f>
        <v>&gt;80</v>
      </c>
      <c r="R3859" s="24">
        <f t="shared" si="166"/>
        <v>5.5774331341919892E-2</v>
      </c>
    </row>
    <row r="3860" spans="13:18">
      <c r="M3860">
        <v>12</v>
      </c>
      <c r="N3860" s="1">
        <v>108</v>
      </c>
      <c r="O3860">
        <f t="shared" si="165"/>
        <v>300000</v>
      </c>
      <c r="P3860" t="str">
        <f t="shared" si="167"/>
        <v>12108300000</v>
      </c>
      <c r="Q3860" t="str">
        <f>VLOOKUP(N3860,'Base rates'!$F$2:$H$1126,3,FALSE)</f>
        <v>&gt;80</v>
      </c>
      <c r="R3860" s="24">
        <f t="shared" si="166"/>
        <v>5.5774331341919892E-2</v>
      </c>
    </row>
    <row r="3861" spans="13:18">
      <c r="M3861">
        <v>12</v>
      </c>
      <c r="N3861" s="1">
        <v>109</v>
      </c>
      <c r="O3861">
        <f t="shared" si="165"/>
        <v>300000</v>
      </c>
      <c r="P3861" t="str">
        <f t="shared" si="167"/>
        <v>12109300000</v>
      </c>
      <c r="Q3861" t="str">
        <f>VLOOKUP(N3861,'Base rates'!$F$2:$H$1126,3,FALSE)</f>
        <v>&gt;80</v>
      </c>
      <c r="R3861" s="24">
        <f t="shared" si="166"/>
        <v>5.5774331341919892E-2</v>
      </c>
    </row>
    <row r="3862" spans="13:18">
      <c r="M3862">
        <v>12</v>
      </c>
      <c r="N3862" s="1">
        <v>110</v>
      </c>
      <c r="O3862">
        <f t="shared" si="165"/>
        <v>300000</v>
      </c>
      <c r="P3862" t="str">
        <f t="shared" si="167"/>
        <v>12110300000</v>
      </c>
      <c r="Q3862" t="str">
        <f>VLOOKUP(N3862,'Base rates'!$F$2:$H$1126,3,FALSE)</f>
        <v>&gt;80</v>
      </c>
      <c r="R3862" s="24">
        <f t="shared" si="166"/>
        <v>5.5774331341919892E-2</v>
      </c>
    </row>
    <row r="3863" spans="13:18">
      <c r="M3863">
        <v>12</v>
      </c>
      <c r="N3863" s="1">
        <v>111</v>
      </c>
      <c r="O3863">
        <f t="shared" si="165"/>
        <v>300000</v>
      </c>
      <c r="P3863" t="str">
        <f t="shared" si="167"/>
        <v>12111300000</v>
      </c>
      <c r="Q3863" t="str">
        <f>VLOOKUP(N3863,'Base rates'!$F$2:$H$1126,3,FALSE)</f>
        <v>&gt;80</v>
      </c>
      <c r="R3863" s="24">
        <f t="shared" si="166"/>
        <v>5.5774331341919892E-2</v>
      </c>
    </row>
    <row r="3864" spans="13:18">
      <c r="M3864">
        <v>12</v>
      </c>
      <c r="N3864" s="1">
        <v>112</v>
      </c>
      <c r="O3864">
        <f t="shared" si="165"/>
        <v>300000</v>
      </c>
      <c r="P3864" t="str">
        <f t="shared" si="167"/>
        <v>12112300000</v>
      </c>
      <c r="Q3864" t="str">
        <f>VLOOKUP(N3864,'Base rates'!$F$2:$H$1126,3,FALSE)</f>
        <v>&gt;80</v>
      </c>
      <c r="R3864" s="24">
        <f t="shared" si="166"/>
        <v>5.5774331341919892E-2</v>
      </c>
    </row>
    <row r="3865" spans="13:18">
      <c r="M3865">
        <v>12</v>
      </c>
      <c r="N3865" s="1">
        <v>113</v>
      </c>
      <c r="O3865">
        <f t="shared" si="165"/>
        <v>300000</v>
      </c>
      <c r="P3865" t="str">
        <f t="shared" si="167"/>
        <v>12113300000</v>
      </c>
      <c r="Q3865" t="str">
        <f>VLOOKUP(N3865,'Base rates'!$F$2:$H$1126,3,FALSE)</f>
        <v>&gt;80</v>
      </c>
      <c r="R3865" s="24">
        <f t="shared" si="166"/>
        <v>5.5774331341919892E-2</v>
      </c>
    </row>
    <row r="3866" spans="13:18">
      <c r="M3866">
        <v>12</v>
      </c>
      <c r="N3866" s="1">
        <v>114</v>
      </c>
      <c r="O3866">
        <f t="shared" si="165"/>
        <v>300000</v>
      </c>
      <c r="P3866" t="str">
        <f t="shared" si="167"/>
        <v>12114300000</v>
      </c>
      <c r="Q3866" t="str">
        <f>VLOOKUP(N3866,'Base rates'!$F$2:$H$1126,3,FALSE)</f>
        <v>&gt;80</v>
      </c>
      <c r="R3866" s="24">
        <f t="shared" si="166"/>
        <v>5.5774331341919892E-2</v>
      </c>
    </row>
    <row r="3867" spans="13:18">
      <c r="M3867">
        <v>12</v>
      </c>
      <c r="N3867" s="1">
        <v>115</v>
      </c>
      <c r="O3867">
        <f t="shared" si="165"/>
        <v>300000</v>
      </c>
      <c r="P3867" t="str">
        <f t="shared" si="167"/>
        <v>12115300000</v>
      </c>
      <c r="Q3867" t="str">
        <f>VLOOKUP(N3867,'Base rates'!$F$2:$H$1126,3,FALSE)</f>
        <v>&gt;80</v>
      </c>
      <c r="R3867" s="24">
        <f t="shared" si="166"/>
        <v>5.5774331341919892E-2</v>
      </c>
    </row>
    <row r="3868" spans="13:18">
      <c r="M3868">
        <v>12</v>
      </c>
      <c r="N3868" s="1">
        <v>116</v>
      </c>
      <c r="O3868">
        <f t="shared" si="165"/>
        <v>300000</v>
      </c>
      <c r="P3868" t="str">
        <f t="shared" si="167"/>
        <v>12116300000</v>
      </c>
      <c r="Q3868" t="str">
        <f>VLOOKUP(N3868,'Base rates'!$F$2:$H$1126,3,FALSE)</f>
        <v>&gt;80</v>
      </c>
      <c r="R3868" s="24">
        <f t="shared" si="166"/>
        <v>5.5774331341919892E-2</v>
      </c>
    </row>
    <row r="3869" spans="13:18">
      <c r="M3869">
        <v>12</v>
      </c>
      <c r="N3869" s="1">
        <v>117</v>
      </c>
      <c r="O3869">
        <f t="shared" si="165"/>
        <v>300000</v>
      </c>
      <c r="P3869" t="str">
        <f t="shared" si="167"/>
        <v>12117300000</v>
      </c>
      <c r="Q3869" t="str">
        <f>VLOOKUP(N3869,'Base rates'!$F$2:$H$1126,3,FALSE)</f>
        <v>&gt;80</v>
      </c>
      <c r="R3869" s="24">
        <f t="shared" si="166"/>
        <v>5.5774331341919892E-2</v>
      </c>
    </row>
    <row r="3870" spans="13:18">
      <c r="M3870">
        <v>12</v>
      </c>
      <c r="N3870" s="1">
        <v>118</v>
      </c>
      <c r="O3870">
        <f t="shared" si="165"/>
        <v>300000</v>
      </c>
      <c r="P3870" t="str">
        <f t="shared" si="167"/>
        <v>12118300000</v>
      </c>
      <c r="Q3870" t="str">
        <f>VLOOKUP(N3870,'Base rates'!$F$2:$H$1126,3,FALSE)</f>
        <v>&gt;80</v>
      </c>
      <c r="R3870" s="24">
        <f t="shared" si="166"/>
        <v>5.5774331341919892E-2</v>
      </c>
    </row>
    <row r="3871" spans="13:18">
      <c r="M3871">
        <v>12</v>
      </c>
      <c r="N3871" s="1">
        <v>119</v>
      </c>
      <c r="O3871">
        <f t="shared" si="165"/>
        <v>300000</v>
      </c>
      <c r="P3871" t="str">
        <f t="shared" si="167"/>
        <v>12119300000</v>
      </c>
      <c r="Q3871" t="str">
        <f>VLOOKUP(N3871,'Base rates'!$F$2:$H$1126,3,FALSE)</f>
        <v>&gt;80</v>
      </c>
      <c r="R3871" s="24">
        <f t="shared" si="166"/>
        <v>5.5774331341919892E-2</v>
      </c>
    </row>
    <row r="3872" spans="13:18">
      <c r="M3872">
        <v>12</v>
      </c>
      <c r="N3872" s="1">
        <v>120</v>
      </c>
      <c r="O3872">
        <f t="shared" si="165"/>
        <v>300000</v>
      </c>
      <c r="P3872" t="str">
        <f t="shared" si="167"/>
        <v>12120300000</v>
      </c>
      <c r="Q3872" t="str">
        <f>VLOOKUP(N3872,'Base rates'!$F$2:$H$1126,3,FALSE)</f>
        <v>&gt;80</v>
      </c>
      <c r="R3872" s="24">
        <f t="shared" si="166"/>
        <v>5.5774331341919892E-2</v>
      </c>
    </row>
    <row r="3873" spans="13:18">
      <c r="M3873">
        <v>12</v>
      </c>
      <c r="N3873" s="1">
        <v>121</v>
      </c>
      <c r="O3873">
        <f t="shared" si="165"/>
        <v>300000</v>
      </c>
      <c r="P3873" t="str">
        <f t="shared" si="167"/>
        <v>12121300000</v>
      </c>
      <c r="Q3873" t="str">
        <f>VLOOKUP(N3873,'Base rates'!$F$2:$H$1126,3,FALSE)</f>
        <v>&gt;80</v>
      </c>
      <c r="R3873" s="24">
        <f t="shared" si="166"/>
        <v>5.5774331341919892E-2</v>
      </c>
    </row>
    <row r="3874" spans="13:18">
      <c r="M3874">
        <v>12</v>
      </c>
      <c r="N3874" s="1">
        <v>122</v>
      </c>
      <c r="O3874">
        <f t="shared" si="165"/>
        <v>300000</v>
      </c>
      <c r="P3874" t="str">
        <f t="shared" si="167"/>
        <v>12122300000</v>
      </c>
      <c r="Q3874" t="str">
        <f>VLOOKUP(N3874,'Base rates'!$F$2:$H$1126,3,FALSE)</f>
        <v>&gt;80</v>
      </c>
      <c r="R3874" s="24">
        <f t="shared" si="166"/>
        <v>5.5774331341919892E-2</v>
      </c>
    </row>
    <row r="3875" spans="13:18">
      <c r="M3875">
        <v>12</v>
      </c>
      <c r="N3875" s="1">
        <v>123</v>
      </c>
      <c r="O3875">
        <f t="shared" si="165"/>
        <v>300000</v>
      </c>
      <c r="P3875" t="str">
        <f t="shared" si="167"/>
        <v>12123300000</v>
      </c>
      <c r="Q3875" t="str">
        <f>VLOOKUP(N3875,'Base rates'!$F$2:$H$1126,3,FALSE)</f>
        <v>&gt;80</v>
      </c>
      <c r="R3875" s="24">
        <f t="shared" si="166"/>
        <v>5.5774331341919892E-2</v>
      </c>
    </row>
    <row r="3876" spans="13:18">
      <c r="M3876">
        <v>12</v>
      </c>
      <c r="N3876" s="1">
        <v>124</v>
      </c>
      <c r="O3876">
        <f t="shared" si="165"/>
        <v>300000</v>
      </c>
      <c r="P3876" t="str">
        <f t="shared" si="167"/>
        <v>12124300000</v>
      </c>
      <c r="Q3876" t="str">
        <f>VLOOKUP(N3876,'Base rates'!$F$2:$H$1126,3,FALSE)</f>
        <v>&gt;80</v>
      </c>
      <c r="R3876" s="24">
        <f t="shared" si="166"/>
        <v>5.5774331341919892E-2</v>
      </c>
    </row>
    <row r="3877" spans="13:18">
      <c r="M3877">
        <v>12</v>
      </c>
      <c r="N3877" s="1">
        <v>125</v>
      </c>
      <c r="O3877">
        <f t="shared" si="165"/>
        <v>300000</v>
      </c>
      <c r="P3877" t="str">
        <f t="shared" si="167"/>
        <v>12125300000</v>
      </c>
      <c r="Q3877" t="str">
        <f>VLOOKUP(N3877,'Base rates'!$F$2:$H$1126,3,FALSE)</f>
        <v>&gt;80</v>
      </c>
      <c r="R3877" s="24">
        <f t="shared" si="166"/>
        <v>5.5774331341919892E-2</v>
      </c>
    </row>
    <row r="3878" spans="13:18">
      <c r="M3878">
        <v>20</v>
      </c>
      <c r="N3878" s="1">
        <v>1</v>
      </c>
      <c r="O3878">
        <f t="shared" si="165"/>
        <v>300000</v>
      </c>
      <c r="P3878" t="str">
        <f t="shared" si="167"/>
        <v>201300000</v>
      </c>
      <c r="Q3878" t="str">
        <f>VLOOKUP(N3878,'Base rates'!$F$2:$H$1126,3,FALSE)</f>
        <v>6-25</v>
      </c>
      <c r="R3878" s="24">
        <f t="shared" si="166"/>
        <v>0.31977310840453022</v>
      </c>
    </row>
    <row r="3879" spans="13:18">
      <c r="M3879">
        <v>20</v>
      </c>
      <c r="N3879" s="1">
        <v>2</v>
      </c>
      <c r="O3879">
        <f t="shared" si="165"/>
        <v>300000</v>
      </c>
      <c r="P3879" t="str">
        <f t="shared" si="167"/>
        <v>202300000</v>
      </c>
      <c r="Q3879" t="str">
        <f>VLOOKUP(N3879,'Base rates'!$F$2:$H$1126,3,FALSE)</f>
        <v>6-25</v>
      </c>
      <c r="R3879" s="24">
        <f t="shared" si="166"/>
        <v>0.31977310840453022</v>
      </c>
    </row>
    <row r="3880" spans="13:18">
      <c r="M3880">
        <v>20</v>
      </c>
      <c r="N3880" s="1">
        <v>3</v>
      </c>
      <c r="O3880">
        <f t="shared" si="165"/>
        <v>300000</v>
      </c>
      <c r="P3880" t="str">
        <f t="shared" si="167"/>
        <v>203300000</v>
      </c>
      <c r="Q3880" t="str">
        <f>VLOOKUP(N3880,'Base rates'!$F$2:$H$1126,3,FALSE)</f>
        <v>6-25</v>
      </c>
      <c r="R3880" s="24">
        <f t="shared" si="166"/>
        <v>0.31977310840453022</v>
      </c>
    </row>
    <row r="3881" spans="13:18">
      <c r="M3881">
        <v>20</v>
      </c>
      <c r="N3881" s="1">
        <v>4</v>
      </c>
      <c r="O3881">
        <f t="shared" si="165"/>
        <v>300000</v>
      </c>
      <c r="P3881" t="str">
        <f t="shared" si="167"/>
        <v>204300000</v>
      </c>
      <c r="Q3881" t="str">
        <f>VLOOKUP(N3881,'Base rates'!$F$2:$H$1126,3,FALSE)</f>
        <v>6-25</v>
      </c>
      <c r="R3881" s="24">
        <f t="shared" si="166"/>
        <v>0.31977310840453022</v>
      </c>
    </row>
    <row r="3882" spans="13:18">
      <c r="M3882">
        <v>20</v>
      </c>
      <c r="N3882" s="1">
        <v>5</v>
      </c>
      <c r="O3882">
        <f t="shared" si="165"/>
        <v>300000</v>
      </c>
      <c r="P3882" t="str">
        <f t="shared" si="167"/>
        <v>205300000</v>
      </c>
      <c r="Q3882" t="str">
        <f>VLOOKUP(N3882,'Base rates'!$F$2:$H$1126,3,FALSE)</f>
        <v>6-25</v>
      </c>
      <c r="R3882" s="24">
        <f t="shared" si="166"/>
        <v>0.31977310840453022</v>
      </c>
    </row>
    <row r="3883" spans="13:18">
      <c r="M3883">
        <v>20</v>
      </c>
      <c r="N3883" s="1">
        <v>6</v>
      </c>
      <c r="O3883">
        <f t="shared" si="165"/>
        <v>300000</v>
      </c>
      <c r="P3883" t="str">
        <f t="shared" si="167"/>
        <v>206300000</v>
      </c>
      <c r="Q3883" t="str">
        <f>VLOOKUP(N3883,'Base rates'!$F$2:$H$1126,3,FALSE)</f>
        <v>6-25</v>
      </c>
      <c r="R3883" s="24">
        <f t="shared" si="166"/>
        <v>0.31977310840453022</v>
      </c>
    </row>
    <row r="3884" spans="13:18">
      <c r="M3884">
        <v>20</v>
      </c>
      <c r="N3884" s="1">
        <v>7</v>
      </c>
      <c r="O3884">
        <f t="shared" si="165"/>
        <v>300000</v>
      </c>
      <c r="P3884" t="str">
        <f t="shared" si="167"/>
        <v>207300000</v>
      </c>
      <c r="Q3884" t="str">
        <f>VLOOKUP(N3884,'Base rates'!$F$2:$H$1126,3,FALSE)</f>
        <v>6-25</v>
      </c>
      <c r="R3884" s="24">
        <f t="shared" si="166"/>
        <v>0.31977310840453022</v>
      </c>
    </row>
    <row r="3885" spans="13:18">
      <c r="M3885">
        <v>20</v>
      </c>
      <c r="N3885" s="1">
        <v>8</v>
      </c>
      <c r="O3885">
        <f t="shared" si="165"/>
        <v>300000</v>
      </c>
      <c r="P3885" t="str">
        <f t="shared" si="167"/>
        <v>208300000</v>
      </c>
      <c r="Q3885" t="str">
        <f>VLOOKUP(N3885,'Base rates'!$F$2:$H$1126,3,FALSE)</f>
        <v>6-25</v>
      </c>
      <c r="R3885" s="24">
        <f t="shared" si="166"/>
        <v>0.31977310840453022</v>
      </c>
    </row>
    <row r="3886" spans="13:18">
      <c r="M3886">
        <v>20</v>
      </c>
      <c r="N3886" s="1">
        <v>9</v>
      </c>
      <c r="O3886">
        <f t="shared" si="165"/>
        <v>300000</v>
      </c>
      <c r="P3886" t="str">
        <f t="shared" si="167"/>
        <v>209300000</v>
      </c>
      <c r="Q3886" t="str">
        <f>VLOOKUP(N3886,'Base rates'!$F$2:$H$1126,3,FALSE)</f>
        <v>6-25</v>
      </c>
      <c r="R3886" s="24">
        <f t="shared" si="166"/>
        <v>0.31977310840453022</v>
      </c>
    </row>
    <row r="3887" spans="13:18">
      <c r="M3887">
        <v>20</v>
      </c>
      <c r="N3887" s="1">
        <v>10</v>
      </c>
      <c r="O3887">
        <f t="shared" si="165"/>
        <v>300000</v>
      </c>
      <c r="P3887" t="str">
        <f t="shared" si="167"/>
        <v>2010300000</v>
      </c>
      <c r="Q3887" t="str">
        <f>VLOOKUP(N3887,'Base rates'!$F$2:$H$1126,3,FALSE)</f>
        <v>6-25</v>
      </c>
      <c r="R3887" s="24">
        <f t="shared" si="166"/>
        <v>0.31977310840453022</v>
      </c>
    </row>
    <row r="3888" spans="13:18">
      <c r="M3888">
        <v>20</v>
      </c>
      <c r="N3888" s="1">
        <v>11</v>
      </c>
      <c r="O3888">
        <f t="shared" ref="O3888:O3951" si="168">$O$3502+50000</f>
        <v>300000</v>
      </c>
      <c r="P3888" t="str">
        <f t="shared" si="167"/>
        <v>2011300000</v>
      </c>
      <c r="Q3888" t="str">
        <f>VLOOKUP(N3888,'Base rates'!$F$2:$H$1126,3,FALSE)</f>
        <v>6-25</v>
      </c>
      <c r="R3888" s="24">
        <f t="shared" si="166"/>
        <v>0.31977310840453022</v>
      </c>
    </row>
    <row r="3889" spans="13:18">
      <c r="M3889">
        <v>20</v>
      </c>
      <c r="N3889" s="1">
        <v>12</v>
      </c>
      <c r="O3889">
        <f t="shared" si="168"/>
        <v>300000</v>
      </c>
      <c r="P3889" t="str">
        <f t="shared" si="167"/>
        <v>2012300000</v>
      </c>
      <c r="Q3889" t="str">
        <f>VLOOKUP(N3889,'Base rates'!$F$2:$H$1126,3,FALSE)</f>
        <v>6-25</v>
      </c>
      <c r="R3889" s="24">
        <f t="shared" si="166"/>
        <v>0.31977310840453022</v>
      </c>
    </row>
    <row r="3890" spans="13:18">
      <c r="M3890">
        <v>20</v>
      </c>
      <c r="N3890" s="1">
        <v>13</v>
      </c>
      <c r="O3890">
        <f t="shared" si="168"/>
        <v>300000</v>
      </c>
      <c r="P3890" t="str">
        <f t="shared" si="167"/>
        <v>2013300000</v>
      </c>
      <c r="Q3890" t="str">
        <f>VLOOKUP(N3890,'Base rates'!$F$2:$H$1126,3,FALSE)</f>
        <v>6-25</v>
      </c>
      <c r="R3890" s="24">
        <f t="shared" si="166"/>
        <v>0.31977310840453022</v>
      </c>
    </row>
    <row r="3891" spans="13:18">
      <c r="M3891">
        <v>20</v>
      </c>
      <c r="N3891" s="1">
        <v>14</v>
      </c>
      <c r="O3891">
        <f t="shared" si="168"/>
        <v>300000</v>
      </c>
      <c r="P3891" t="str">
        <f t="shared" si="167"/>
        <v>2014300000</v>
      </c>
      <c r="Q3891" t="str">
        <f>VLOOKUP(N3891,'Base rates'!$F$2:$H$1126,3,FALSE)</f>
        <v>6-25</v>
      </c>
      <c r="R3891" s="24">
        <f t="shared" si="166"/>
        <v>0.31977310840453022</v>
      </c>
    </row>
    <row r="3892" spans="13:18">
      <c r="M3892">
        <v>20</v>
      </c>
      <c r="N3892" s="1">
        <v>15</v>
      </c>
      <c r="O3892">
        <f t="shared" si="168"/>
        <v>300000</v>
      </c>
      <c r="P3892" t="str">
        <f t="shared" si="167"/>
        <v>2015300000</v>
      </c>
      <c r="Q3892" t="str">
        <f>VLOOKUP(N3892,'Base rates'!$F$2:$H$1126,3,FALSE)</f>
        <v>6-25</v>
      </c>
      <c r="R3892" s="24">
        <f t="shared" si="166"/>
        <v>0.31977310840453022</v>
      </c>
    </row>
    <row r="3893" spans="13:18">
      <c r="M3893">
        <v>20</v>
      </c>
      <c r="N3893" s="1">
        <v>16</v>
      </c>
      <c r="O3893">
        <f t="shared" si="168"/>
        <v>300000</v>
      </c>
      <c r="P3893" t="str">
        <f t="shared" si="167"/>
        <v>2016300000</v>
      </c>
      <c r="Q3893" t="str">
        <f>VLOOKUP(N3893,'Base rates'!$F$2:$H$1126,3,FALSE)</f>
        <v>6-25</v>
      </c>
      <c r="R3893" s="24">
        <f t="shared" si="166"/>
        <v>0.31977310840453022</v>
      </c>
    </row>
    <row r="3894" spans="13:18">
      <c r="M3894">
        <v>20</v>
      </c>
      <c r="N3894" s="1">
        <v>17</v>
      </c>
      <c r="O3894">
        <f t="shared" si="168"/>
        <v>300000</v>
      </c>
      <c r="P3894" t="str">
        <f t="shared" si="167"/>
        <v>2017300000</v>
      </c>
      <c r="Q3894" t="str">
        <f>VLOOKUP(N3894,'Base rates'!$F$2:$H$1126,3,FALSE)</f>
        <v>6-25</v>
      </c>
      <c r="R3894" s="24">
        <f t="shared" si="166"/>
        <v>0.31977310840453022</v>
      </c>
    </row>
    <row r="3895" spans="13:18">
      <c r="M3895">
        <v>20</v>
      </c>
      <c r="N3895" s="1">
        <v>18</v>
      </c>
      <c r="O3895">
        <f t="shared" si="168"/>
        <v>300000</v>
      </c>
      <c r="P3895" t="str">
        <f t="shared" si="167"/>
        <v>2018300000</v>
      </c>
      <c r="Q3895" t="str">
        <f>VLOOKUP(N3895,'Base rates'!$F$2:$H$1126,3,FALSE)</f>
        <v>6-25</v>
      </c>
      <c r="R3895" s="24">
        <f t="shared" si="166"/>
        <v>0.31977310840453022</v>
      </c>
    </row>
    <row r="3896" spans="13:18">
      <c r="M3896">
        <v>20</v>
      </c>
      <c r="N3896" s="1">
        <v>19</v>
      </c>
      <c r="O3896">
        <f t="shared" si="168"/>
        <v>300000</v>
      </c>
      <c r="P3896" t="str">
        <f t="shared" si="167"/>
        <v>2019300000</v>
      </c>
      <c r="Q3896" t="str">
        <f>VLOOKUP(N3896,'Base rates'!$F$2:$H$1126,3,FALSE)</f>
        <v>6-25</v>
      </c>
      <c r="R3896" s="24">
        <f t="shared" si="166"/>
        <v>0.31977310840453022</v>
      </c>
    </row>
    <row r="3897" spans="13:18">
      <c r="M3897">
        <v>20</v>
      </c>
      <c r="N3897" s="1">
        <v>20</v>
      </c>
      <c r="O3897">
        <f t="shared" si="168"/>
        <v>300000</v>
      </c>
      <c r="P3897" t="str">
        <f t="shared" si="167"/>
        <v>2020300000</v>
      </c>
      <c r="Q3897" t="str">
        <f>VLOOKUP(N3897,'Base rates'!$F$2:$H$1126,3,FALSE)</f>
        <v>6-25</v>
      </c>
      <c r="R3897" s="24">
        <f t="shared" si="166"/>
        <v>0.31977310840453022</v>
      </c>
    </row>
    <row r="3898" spans="13:18">
      <c r="M3898">
        <v>20</v>
      </c>
      <c r="N3898" s="1">
        <v>21</v>
      </c>
      <c r="O3898">
        <f t="shared" si="168"/>
        <v>300000</v>
      </c>
      <c r="P3898" t="str">
        <f t="shared" si="167"/>
        <v>2021300000</v>
      </c>
      <c r="Q3898" t="str">
        <f>VLOOKUP(N3898,'Base rates'!$F$2:$H$1126,3,FALSE)</f>
        <v>6-25</v>
      </c>
      <c r="R3898" s="24">
        <f t="shared" si="166"/>
        <v>0.31977310840453022</v>
      </c>
    </row>
    <row r="3899" spans="13:18">
      <c r="M3899">
        <v>20</v>
      </c>
      <c r="N3899" s="1">
        <v>22</v>
      </c>
      <c r="O3899">
        <f t="shared" si="168"/>
        <v>300000</v>
      </c>
      <c r="P3899" t="str">
        <f t="shared" si="167"/>
        <v>2022300000</v>
      </c>
      <c r="Q3899" t="str">
        <f>VLOOKUP(N3899,'Base rates'!$F$2:$H$1126,3,FALSE)</f>
        <v>6-25</v>
      </c>
      <c r="R3899" s="24">
        <f t="shared" si="166"/>
        <v>0.31977310840453022</v>
      </c>
    </row>
    <row r="3900" spans="13:18">
      <c r="M3900">
        <v>20</v>
      </c>
      <c r="N3900" s="1">
        <v>23</v>
      </c>
      <c r="O3900">
        <f t="shared" si="168"/>
        <v>300000</v>
      </c>
      <c r="P3900" t="str">
        <f t="shared" si="167"/>
        <v>2023300000</v>
      </c>
      <c r="Q3900" t="str">
        <f>VLOOKUP(N3900,'Base rates'!$F$2:$H$1126,3,FALSE)</f>
        <v>6-25</v>
      </c>
      <c r="R3900" s="24">
        <f t="shared" si="166"/>
        <v>0.31977310840453022</v>
      </c>
    </row>
    <row r="3901" spans="13:18">
      <c r="M3901">
        <v>20</v>
      </c>
      <c r="N3901" s="1">
        <v>24</v>
      </c>
      <c r="O3901">
        <f t="shared" si="168"/>
        <v>300000</v>
      </c>
      <c r="P3901" t="str">
        <f t="shared" si="167"/>
        <v>2024300000</v>
      </c>
      <c r="Q3901" t="str">
        <f>VLOOKUP(N3901,'Base rates'!$F$2:$H$1126,3,FALSE)</f>
        <v>6-25</v>
      </c>
      <c r="R3901" s="24">
        <f t="shared" si="166"/>
        <v>0.31977310840453022</v>
      </c>
    </row>
    <row r="3902" spans="13:18">
      <c r="M3902">
        <v>20</v>
      </c>
      <c r="N3902" s="1">
        <v>25</v>
      </c>
      <c r="O3902">
        <f t="shared" si="168"/>
        <v>300000</v>
      </c>
      <c r="P3902" t="str">
        <f t="shared" si="167"/>
        <v>2025300000</v>
      </c>
      <c r="Q3902" t="str">
        <f>VLOOKUP(N3902,'Base rates'!$F$2:$H$1126,3,FALSE)</f>
        <v>6-25</v>
      </c>
      <c r="R3902" s="24">
        <f t="shared" si="166"/>
        <v>0.31977310840453022</v>
      </c>
    </row>
    <row r="3903" spans="13:18">
      <c r="M3903">
        <v>20</v>
      </c>
      <c r="N3903" s="1">
        <v>26</v>
      </c>
      <c r="O3903">
        <f t="shared" si="168"/>
        <v>300000</v>
      </c>
      <c r="P3903" t="str">
        <f t="shared" si="167"/>
        <v>2026300000</v>
      </c>
      <c r="Q3903" t="str">
        <f>VLOOKUP(N3903,'Base rates'!$F$2:$H$1126,3,FALSE)</f>
        <v>26-35</v>
      </c>
      <c r="R3903" s="24">
        <f t="shared" si="166"/>
        <v>0.2913488660484842</v>
      </c>
    </row>
    <row r="3904" spans="13:18">
      <c r="M3904">
        <v>20</v>
      </c>
      <c r="N3904" s="1">
        <v>27</v>
      </c>
      <c r="O3904">
        <f t="shared" si="168"/>
        <v>300000</v>
      </c>
      <c r="P3904" t="str">
        <f t="shared" si="167"/>
        <v>2027300000</v>
      </c>
      <c r="Q3904" t="str">
        <f>VLOOKUP(N3904,'Base rates'!$F$2:$H$1126,3,FALSE)</f>
        <v>26-35</v>
      </c>
      <c r="R3904" s="24">
        <f t="shared" si="166"/>
        <v>0.2913488660484842</v>
      </c>
    </row>
    <row r="3905" spans="13:18">
      <c r="M3905">
        <v>20</v>
      </c>
      <c r="N3905" s="1">
        <v>28</v>
      </c>
      <c r="O3905">
        <f t="shared" si="168"/>
        <v>300000</v>
      </c>
      <c r="P3905" t="str">
        <f t="shared" si="167"/>
        <v>2028300000</v>
      </c>
      <c r="Q3905" t="str">
        <f>VLOOKUP(N3905,'Base rates'!$F$2:$H$1126,3,FALSE)</f>
        <v>26-35</v>
      </c>
      <c r="R3905" s="24">
        <f t="shared" si="166"/>
        <v>0.2913488660484842</v>
      </c>
    </row>
    <row r="3906" spans="13:18">
      <c r="M3906">
        <v>20</v>
      </c>
      <c r="N3906" s="1">
        <v>29</v>
      </c>
      <c r="O3906">
        <f t="shared" si="168"/>
        <v>300000</v>
      </c>
      <c r="P3906" t="str">
        <f t="shared" si="167"/>
        <v>2029300000</v>
      </c>
      <c r="Q3906" t="str">
        <f>VLOOKUP(N3906,'Base rates'!$F$2:$H$1126,3,FALSE)</f>
        <v>26-35</v>
      </c>
      <c r="R3906" s="24">
        <f t="shared" si="166"/>
        <v>0.2913488660484842</v>
      </c>
    </row>
    <row r="3907" spans="13:18">
      <c r="M3907">
        <v>20</v>
      </c>
      <c r="N3907" s="1">
        <v>30</v>
      </c>
      <c r="O3907">
        <f t="shared" si="168"/>
        <v>300000</v>
      </c>
      <c r="P3907" t="str">
        <f t="shared" si="167"/>
        <v>2030300000</v>
      </c>
      <c r="Q3907" t="str">
        <f>VLOOKUP(N3907,'Base rates'!$F$2:$H$1126,3,FALSE)</f>
        <v>26-35</v>
      </c>
      <c r="R3907" s="24">
        <f t="shared" ref="R3907:R3970" si="169">VLOOKUP(M3907&amp;O3907&amp;Q3907,$W$2:$X$694,2,FALSE)</f>
        <v>0.2913488660484842</v>
      </c>
    </row>
    <row r="3908" spans="13:18">
      <c r="M3908">
        <v>20</v>
      </c>
      <c r="N3908" s="1">
        <v>31</v>
      </c>
      <c r="O3908">
        <f t="shared" si="168"/>
        <v>300000</v>
      </c>
      <c r="P3908" t="str">
        <f t="shared" ref="P3908:P3971" si="170">M3908&amp;N3908&amp;O3908</f>
        <v>2031300000</v>
      </c>
      <c r="Q3908" t="str">
        <f>VLOOKUP(N3908,'Base rates'!$F$2:$H$1126,3,FALSE)</f>
        <v>26-35</v>
      </c>
      <c r="R3908" s="24">
        <f t="shared" si="169"/>
        <v>0.2913488660484842</v>
      </c>
    </row>
    <row r="3909" spans="13:18">
      <c r="M3909">
        <v>20</v>
      </c>
      <c r="N3909" s="1">
        <v>32</v>
      </c>
      <c r="O3909">
        <f t="shared" si="168"/>
        <v>300000</v>
      </c>
      <c r="P3909" t="str">
        <f t="shared" si="170"/>
        <v>2032300000</v>
      </c>
      <c r="Q3909" t="str">
        <f>VLOOKUP(N3909,'Base rates'!$F$2:$H$1126,3,FALSE)</f>
        <v>26-35</v>
      </c>
      <c r="R3909" s="24">
        <f t="shared" si="169"/>
        <v>0.2913488660484842</v>
      </c>
    </row>
    <row r="3910" spans="13:18">
      <c r="M3910">
        <v>20</v>
      </c>
      <c r="N3910" s="1">
        <v>33</v>
      </c>
      <c r="O3910">
        <f t="shared" si="168"/>
        <v>300000</v>
      </c>
      <c r="P3910" t="str">
        <f t="shared" si="170"/>
        <v>2033300000</v>
      </c>
      <c r="Q3910" t="str">
        <f>VLOOKUP(N3910,'Base rates'!$F$2:$H$1126,3,FALSE)</f>
        <v>26-35</v>
      </c>
      <c r="R3910" s="24">
        <f t="shared" si="169"/>
        <v>0.2913488660484842</v>
      </c>
    </row>
    <row r="3911" spans="13:18">
      <c r="M3911">
        <v>20</v>
      </c>
      <c r="N3911" s="1">
        <v>34</v>
      </c>
      <c r="O3911">
        <f t="shared" si="168"/>
        <v>300000</v>
      </c>
      <c r="P3911" t="str">
        <f t="shared" si="170"/>
        <v>2034300000</v>
      </c>
      <c r="Q3911" t="str">
        <f>VLOOKUP(N3911,'Base rates'!$F$2:$H$1126,3,FALSE)</f>
        <v>26-35</v>
      </c>
      <c r="R3911" s="24">
        <f t="shared" si="169"/>
        <v>0.2913488660484842</v>
      </c>
    </row>
    <row r="3912" spans="13:18">
      <c r="M3912">
        <v>20</v>
      </c>
      <c r="N3912" s="1">
        <v>35</v>
      </c>
      <c r="O3912">
        <f t="shared" si="168"/>
        <v>300000</v>
      </c>
      <c r="P3912" t="str">
        <f t="shared" si="170"/>
        <v>2035300000</v>
      </c>
      <c r="Q3912" t="str">
        <f>VLOOKUP(N3912,'Base rates'!$F$2:$H$1126,3,FALSE)</f>
        <v>26-35</v>
      </c>
      <c r="R3912" s="24">
        <f t="shared" si="169"/>
        <v>0.2913488660484842</v>
      </c>
    </row>
    <row r="3913" spans="13:18">
      <c r="M3913">
        <v>20</v>
      </c>
      <c r="N3913" s="1">
        <v>36</v>
      </c>
      <c r="O3913">
        <f t="shared" si="168"/>
        <v>300000</v>
      </c>
      <c r="P3913" t="str">
        <f t="shared" si="170"/>
        <v>2036300000</v>
      </c>
      <c r="Q3913" t="str">
        <f>VLOOKUP(N3913,'Base rates'!$F$2:$H$1126,3,FALSE)</f>
        <v>36-45</v>
      </c>
      <c r="R3913" s="24">
        <f t="shared" si="169"/>
        <v>0.21794030812124643</v>
      </c>
    </row>
    <row r="3914" spans="13:18">
      <c r="M3914">
        <v>20</v>
      </c>
      <c r="N3914" s="1">
        <v>37</v>
      </c>
      <c r="O3914">
        <f t="shared" si="168"/>
        <v>300000</v>
      </c>
      <c r="P3914" t="str">
        <f t="shared" si="170"/>
        <v>2037300000</v>
      </c>
      <c r="Q3914" t="str">
        <f>VLOOKUP(N3914,'Base rates'!$F$2:$H$1126,3,FALSE)</f>
        <v>36-45</v>
      </c>
      <c r="R3914" s="24">
        <f t="shared" si="169"/>
        <v>0.21794030812124643</v>
      </c>
    </row>
    <row r="3915" spans="13:18">
      <c r="M3915">
        <v>20</v>
      </c>
      <c r="N3915" s="1">
        <v>38</v>
      </c>
      <c r="O3915">
        <f t="shared" si="168"/>
        <v>300000</v>
      </c>
      <c r="P3915" t="str">
        <f t="shared" si="170"/>
        <v>2038300000</v>
      </c>
      <c r="Q3915" t="str">
        <f>VLOOKUP(N3915,'Base rates'!$F$2:$H$1126,3,FALSE)</f>
        <v>36-45</v>
      </c>
      <c r="R3915" s="24">
        <f t="shared" si="169"/>
        <v>0.21794030812124643</v>
      </c>
    </row>
    <row r="3916" spans="13:18">
      <c r="M3916">
        <v>20</v>
      </c>
      <c r="N3916" s="1">
        <v>39</v>
      </c>
      <c r="O3916">
        <f t="shared" si="168"/>
        <v>300000</v>
      </c>
      <c r="P3916" t="str">
        <f t="shared" si="170"/>
        <v>2039300000</v>
      </c>
      <c r="Q3916" t="str">
        <f>VLOOKUP(N3916,'Base rates'!$F$2:$H$1126,3,FALSE)</f>
        <v>36-45</v>
      </c>
      <c r="R3916" s="24">
        <f t="shared" si="169"/>
        <v>0.21794030812124643</v>
      </c>
    </row>
    <row r="3917" spans="13:18">
      <c r="M3917">
        <v>20</v>
      </c>
      <c r="N3917" s="1">
        <v>40</v>
      </c>
      <c r="O3917">
        <f t="shared" si="168"/>
        <v>300000</v>
      </c>
      <c r="P3917" t="str">
        <f t="shared" si="170"/>
        <v>2040300000</v>
      </c>
      <c r="Q3917" t="str">
        <f>VLOOKUP(N3917,'Base rates'!$F$2:$H$1126,3,FALSE)</f>
        <v>36-45</v>
      </c>
      <c r="R3917" s="24">
        <f t="shared" si="169"/>
        <v>0.21794030812124643</v>
      </c>
    </row>
    <row r="3918" spans="13:18">
      <c r="M3918">
        <v>20</v>
      </c>
      <c r="N3918" s="1">
        <v>41</v>
      </c>
      <c r="O3918">
        <f t="shared" si="168"/>
        <v>300000</v>
      </c>
      <c r="P3918" t="str">
        <f t="shared" si="170"/>
        <v>2041300000</v>
      </c>
      <c r="Q3918" t="str">
        <f>VLOOKUP(N3918,'Base rates'!$F$2:$H$1126,3,FALSE)</f>
        <v>36-45</v>
      </c>
      <c r="R3918" s="24">
        <f t="shared" si="169"/>
        <v>0.21794030812124643</v>
      </c>
    </row>
    <row r="3919" spans="13:18">
      <c r="M3919">
        <v>20</v>
      </c>
      <c r="N3919" s="1">
        <v>42</v>
      </c>
      <c r="O3919">
        <f t="shared" si="168"/>
        <v>300000</v>
      </c>
      <c r="P3919" t="str">
        <f t="shared" si="170"/>
        <v>2042300000</v>
      </c>
      <c r="Q3919" t="str">
        <f>VLOOKUP(N3919,'Base rates'!$F$2:$H$1126,3,FALSE)</f>
        <v>36-45</v>
      </c>
      <c r="R3919" s="24">
        <f t="shared" si="169"/>
        <v>0.21794030812124643</v>
      </c>
    </row>
    <row r="3920" spans="13:18">
      <c r="M3920">
        <v>20</v>
      </c>
      <c r="N3920" s="1">
        <v>43</v>
      </c>
      <c r="O3920">
        <f t="shared" si="168"/>
        <v>300000</v>
      </c>
      <c r="P3920" t="str">
        <f t="shared" si="170"/>
        <v>2043300000</v>
      </c>
      <c r="Q3920" t="str">
        <f>VLOOKUP(N3920,'Base rates'!$F$2:$H$1126,3,FALSE)</f>
        <v>36-45</v>
      </c>
      <c r="R3920" s="24">
        <f t="shared" si="169"/>
        <v>0.21794030812124643</v>
      </c>
    </row>
    <row r="3921" spans="13:18">
      <c r="M3921">
        <v>20</v>
      </c>
      <c r="N3921" s="1">
        <v>44</v>
      </c>
      <c r="O3921">
        <f t="shared" si="168"/>
        <v>300000</v>
      </c>
      <c r="P3921" t="str">
        <f t="shared" si="170"/>
        <v>2044300000</v>
      </c>
      <c r="Q3921" t="str">
        <f>VLOOKUP(N3921,'Base rates'!$F$2:$H$1126,3,FALSE)</f>
        <v>36-45</v>
      </c>
      <c r="R3921" s="24">
        <f t="shared" si="169"/>
        <v>0.21794030812124643</v>
      </c>
    </row>
    <row r="3922" spans="13:18">
      <c r="M3922">
        <v>20</v>
      </c>
      <c r="N3922" s="1">
        <v>45</v>
      </c>
      <c r="O3922">
        <f t="shared" si="168"/>
        <v>300000</v>
      </c>
      <c r="P3922" t="str">
        <f t="shared" si="170"/>
        <v>2045300000</v>
      </c>
      <c r="Q3922" t="str">
        <f>VLOOKUP(N3922,'Base rates'!$F$2:$H$1126,3,FALSE)</f>
        <v>36-45</v>
      </c>
      <c r="R3922" s="24">
        <f t="shared" si="169"/>
        <v>0.21794030812124643</v>
      </c>
    </row>
    <row r="3923" spans="13:18">
      <c r="M3923">
        <v>20</v>
      </c>
      <c r="N3923" s="1">
        <v>46</v>
      </c>
      <c r="O3923">
        <f t="shared" si="168"/>
        <v>300000</v>
      </c>
      <c r="P3923" t="str">
        <f t="shared" si="170"/>
        <v>2046300000</v>
      </c>
      <c r="Q3923" t="str">
        <f>VLOOKUP(N3923,'Base rates'!$F$2:$H$1126,3,FALSE)</f>
        <v>46-50</v>
      </c>
      <c r="R3923" s="24">
        <f t="shared" si="169"/>
        <v>0.2373254335967</v>
      </c>
    </row>
    <row r="3924" spans="13:18">
      <c r="M3924">
        <v>20</v>
      </c>
      <c r="N3924" s="1">
        <v>47</v>
      </c>
      <c r="O3924">
        <f t="shared" si="168"/>
        <v>300000</v>
      </c>
      <c r="P3924" t="str">
        <f t="shared" si="170"/>
        <v>2047300000</v>
      </c>
      <c r="Q3924" t="str">
        <f>VLOOKUP(N3924,'Base rates'!$F$2:$H$1126,3,FALSE)</f>
        <v>46-50</v>
      </c>
      <c r="R3924" s="24">
        <f t="shared" si="169"/>
        <v>0.2373254335967</v>
      </c>
    </row>
    <row r="3925" spans="13:18">
      <c r="M3925">
        <v>20</v>
      </c>
      <c r="N3925" s="1">
        <v>48</v>
      </c>
      <c r="O3925">
        <f t="shared" si="168"/>
        <v>300000</v>
      </c>
      <c r="P3925" t="str">
        <f t="shared" si="170"/>
        <v>2048300000</v>
      </c>
      <c r="Q3925" t="str">
        <f>VLOOKUP(N3925,'Base rates'!$F$2:$H$1126,3,FALSE)</f>
        <v>46-50</v>
      </c>
      <c r="R3925" s="24">
        <f t="shared" si="169"/>
        <v>0.2373254335967</v>
      </c>
    </row>
    <row r="3926" spans="13:18">
      <c r="M3926">
        <v>20</v>
      </c>
      <c r="N3926" s="1">
        <v>49</v>
      </c>
      <c r="O3926">
        <f t="shared" si="168"/>
        <v>300000</v>
      </c>
      <c r="P3926" t="str">
        <f t="shared" si="170"/>
        <v>2049300000</v>
      </c>
      <c r="Q3926" t="str">
        <f>VLOOKUP(N3926,'Base rates'!$F$2:$H$1126,3,FALSE)</f>
        <v>46-50</v>
      </c>
      <c r="R3926" s="24">
        <f t="shared" si="169"/>
        <v>0.2373254335967</v>
      </c>
    </row>
    <row r="3927" spans="13:18">
      <c r="M3927">
        <v>20</v>
      </c>
      <c r="N3927" s="1">
        <v>50</v>
      </c>
      <c r="O3927">
        <f t="shared" si="168"/>
        <v>300000</v>
      </c>
      <c r="P3927" t="str">
        <f t="shared" si="170"/>
        <v>2050300000</v>
      </c>
      <c r="Q3927" t="str">
        <f>VLOOKUP(N3927,'Base rates'!$F$2:$H$1126,3,FALSE)</f>
        <v>46-50</v>
      </c>
      <c r="R3927" s="24">
        <f t="shared" si="169"/>
        <v>0.2373254335967</v>
      </c>
    </row>
    <row r="3928" spans="13:18">
      <c r="M3928">
        <v>20</v>
      </c>
      <c r="N3928" s="1">
        <v>51</v>
      </c>
      <c r="O3928">
        <f t="shared" si="168"/>
        <v>300000</v>
      </c>
      <c r="P3928" t="str">
        <f t="shared" si="170"/>
        <v>2051300000</v>
      </c>
      <c r="Q3928" t="str">
        <f>VLOOKUP(N3928,'Base rates'!$F$2:$H$1126,3,FALSE)</f>
        <v>51-55</v>
      </c>
      <c r="R3928" s="24">
        <f t="shared" si="169"/>
        <v>0.24772456761244377</v>
      </c>
    </row>
    <row r="3929" spans="13:18">
      <c r="M3929">
        <v>20</v>
      </c>
      <c r="N3929" s="1">
        <v>52</v>
      </c>
      <c r="O3929">
        <f t="shared" si="168"/>
        <v>300000</v>
      </c>
      <c r="P3929" t="str">
        <f t="shared" si="170"/>
        <v>2052300000</v>
      </c>
      <c r="Q3929" t="str">
        <f>VLOOKUP(N3929,'Base rates'!$F$2:$H$1126,3,FALSE)</f>
        <v>51-55</v>
      </c>
      <c r="R3929" s="24">
        <f t="shared" si="169"/>
        <v>0.24772456761244377</v>
      </c>
    </row>
    <row r="3930" spans="13:18">
      <c r="M3930">
        <v>20</v>
      </c>
      <c r="N3930" s="1">
        <v>53</v>
      </c>
      <c r="O3930">
        <f t="shared" si="168"/>
        <v>300000</v>
      </c>
      <c r="P3930" t="str">
        <f t="shared" si="170"/>
        <v>2053300000</v>
      </c>
      <c r="Q3930" t="str">
        <f>VLOOKUP(N3930,'Base rates'!$F$2:$H$1126,3,FALSE)</f>
        <v>51-55</v>
      </c>
      <c r="R3930" s="24">
        <f t="shared" si="169"/>
        <v>0.24772456761244377</v>
      </c>
    </row>
    <row r="3931" spans="13:18">
      <c r="M3931">
        <v>20</v>
      </c>
      <c r="N3931" s="1">
        <v>54</v>
      </c>
      <c r="O3931">
        <f t="shared" si="168"/>
        <v>300000</v>
      </c>
      <c r="P3931" t="str">
        <f t="shared" si="170"/>
        <v>2054300000</v>
      </c>
      <c r="Q3931" t="str">
        <f>VLOOKUP(N3931,'Base rates'!$F$2:$H$1126,3,FALSE)</f>
        <v>51-55</v>
      </c>
      <c r="R3931" s="24">
        <f t="shared" si="169"/>
        <v>0.24772456761244377</v>
      </c>
    </row>
    <row r="3932" spans="13:18">
      <c r="M3932">
        <v>20</v>
      </c>
      <c r="N3932" s="1">
        <v>55</v>
      </c>
      <c r="O3932">
        <f t="shared" si="168"/>
        <v>300000</v>
      </c>
      <c r="P3932" t="str">
        <f t="shared" si="170"/>
        <v>2055300000</v>
      </c>
      <c r="Q3932" t="str">
        <f>VLOOKUP(N3932,'Base rates'!$F$2:$H$1126,3,FALSE)</f>
        <v>51-55</v>
      </c>
      <c r="R3932" s="24">
        <f t="shared" si="169"/>
        <v>0.24772456761244377</v>
      </c>
    </row>
    <row r="3933" spans="13:18">
      <c r="M3933">
        <v>20</v>
      </c>
      <c r="N3933" s="1">
        <v>56</v>
      </c>
      <c r="O3933">
        <f t="shared" si="168"/>
        <v>300000</v>
      </c>
      <c r="P3933" t="str">
        <f t="shared" si="170"/>
        <v>2056300000</v>
      </c>
      <c r="Q3933" t="str">
        <f>VLOOKUP(N3933,'Base rates'!$F$2:$H$1126,3,FALSE)</f>
        <v>56-60</v>
      </c>
      <c r="R3933" s="24">
        <f t="shared" si="169"/>
        <v>0.17088313551908485</v>
      </c>
    </row>
    <row r="3934" spans="13:18">
      <c r="M3934">
        <v>20</v>
      </c>
      <c r="N3934" s="1">
        <v>57</v>
      </c>
      <c r="O3934">
        <f t="shared" si="168"/>
        <v>300000</v>
      </c>
      <c r="P3934" t="str">
        <f t="shared" si="170"/>
        <v>2057300000</v>
      </c>
      <c r="Q3934" t="str">
        <f>VLOOKUP(N3934,'Base rates'!$F$2:$H$1126,3,FALSE)</f>
        <v>56-60</v>
      </c>
      <c r="R3934" s="24">
        <f t="shared" si="169"/>
        <v>0.17088313551908485</v>
      </c>
    </row>
    <row r="3935" spans="13:18">
      <c r="M3935">
        <v>20</v>
      </c>
      <c r="N3935" s="1">
        <v>58</v>
      </c>
      <c r="O3935">
        <f t="shared" si="168"/>
        <v>300000</v>
      </c>
      <c r="P3935" t="str">
        <f t="shared" si="170"/>
        <v>2058300000</v>
      </c>
      <c r="Q3935" t="str">
        <f>VLOOKUP(N3935,'Base rates'!$F$2:$H$1126,3,FALSE)</f>
        <v>56-60</v>
      </c>
      <c r="R3935" s="24">
        <f t="shared" si="169"/>
        <v>0.17088313551908485</v>
      </c>
    </row>
    <row r="3936" spans="13:18">
      <c r="M3936">
        <v>20</v>
      </c>
      <c r="N3936" s="1">
        <v>59</v>
      </c>
      <c r="O3936">
        <f t="shared" si="168"/>
        <v>300000</v>
      </c>
      <c r="P3936" t="str">
        <f t="shared" si="170"/>
        <v>2059300000</v>
      </c>
      <c r="Q3936" t="str">
        <f>VLOOKUP(N3936,'Base rates'!$F$2:$H$1126,3,FALSE)</f>
        <v>56-60</v>
      </c>
      <c r="R3936" s="24">
        <f t="shared" si="169"/>
        <v>0.17088313551908485</v>
      </c>
    </row>
    <row r="3937" spans="13:18">
      <c r="M3937">
        <v>20</v>
      </c>
      <c r="N3937" s="1">
        <v>60</v>
      </c>
      <c r="O3937">
        <f t="shared" si="168"/>
        <v>300000</v>
      </c>
      <c r="P3937" t="str">
        <f t="shared" si="170"/>
        <v>2060300000</v>
      </c>
      <c r="Q3937" t="str">
        <f>VLOOKUP(N3937,'Base rates'!$F$2:$H$1126,3,FALSE)</f>
        <v>56-60</v>
      </c>
      <c r="R3937" s="24">
        <f t="shared" si="169"/>
        <v>0.17088313551908485</v>
      </c>
    </row>
    <row r="3938" spans="13:18">
      <c r="M3938">
        <v>20</v>
      </c>
      <c r="N3938" s="1">
        <v>61</v>
      </c>
      <c r="O3938">
        <f t="shared" si="168"/>
        <v>300000</v>
      </c>
      <c r="P3938" t="str">
        <f t="shared" si="170"/>
        <v>2061300000</v>
      </c>
      <c r="Q3938" t="str">
        <f>VLOOKUP(N3938,'Base rates'!$F$2:$H$1126,3,FALSE)</f>
        <v>61-65</v>
      </c>
      <c r="R3938" s="24">
        <f t="shared" si="169"/>
        <v>0.14386335259279304</v>
      </c>
    </row>
    <row r="3939" spans="13:18">
      <c r="M3939">
        <v>20</v>
      </c>
      <c r="N3939" s="1">
        <v>62</v>
      </c>
      <c r="O3939">
        <f t="shared" si="168"/>
        <v>300000</v>
      </c>
      <c r="P3939" t="str">
        <f t="shared" si="170"/>
        <v>2062300000</v>
      </c>
      <c r="Q3939" t="str">
        <f>VLOOKUP(N3939,'Base rates'!$F$2:$H$1126,3,FALSE)</f>
        <v>61-65</v>
      </c>
      <c r="R3939" s="24">
        <f t="shared" si="169"/>
        <v>0.14386335259279304</v>
      </c>
    </row>
    <row r="3940" spans="13:18">
      <c r="M3940">
        <v>20</v>
      </c>
      <c r="N3940" s="1">
        <v>63</v>
      </c>
      <c r="O3940">
        <f t="shared" si="168"/>
        <v>300000</v>
      </c>
      <c r="P3940" t="str">
        <f t="shared" si="170"/>
        <v>2063300000</v>
      </c>
      <c r="Q3940" t="str">
        <f>VLOOKUP(N3940,'Base rates'!$F$2:$H$1126,3,FALSE)</f>
        <v>61-65</v>
      </c>
      <c r="R3940" s="24">
        <f t="shared" si="169"/>
        <v>0.14386335259279304</v>
      </c>
    </row>
    <row r="3941" spans="13:18">
      <c r="M3941">
        <v>20</v>
      </c>
      <c r="N3941" s="1">
        <v>64</v>
      </c>
      <c r="O3941">
        <f t="shared" si="168"/>
        <v>300000</v>
      </c>
      <c r="P3941" t="str">
        <f t="shared" si="170"/>
        <v>2064300000</v>
      </c>
      <c r="Q3941" t="str">
        <f>VLOOKUP(N3941,'Base rates'!$F$2:$H$1126,3,FALSE)</f>
        <v>61-65</v>
      </c>
      <c r="R3941" s="24">
        <f t="shared" si="169"/>
        <v>0.14386335259279304</v>
      </c>
    </row>
    <row r="3942" spans="13:18">
      <c r="M3942">
        <v>20</v>
      </c>
      <c r="N3942" s="1">
        <v>65</v>
      </c>
      <c r="O3942">
        <f t="shared" si="168"/>
        <v>300000</v>
      </c>
      <c r="P3942" t="str">
        <f t="shared" si="170"/>
        <v>2065300000</v>
      </c>
      <c r="Q3942" t="str">
        <f>VLOOKUP(N3942,'Base rates'!$F$2:$H$1126,3,FALSE)</f>
        <v>61-65</v>
      </c>
      <c r="R3942" s="24">
        <f t="shared" si="169"/>
        <v>0.14386335259279304</v>
      </c>
    </row>
    <row r="3943" spans="13:18">
      <c r="M3943">
        <v>20</v>
      </c>
      <c r="N3943" s="1">
        <v>66</v>
      </c>
      <c r="O3943">
        <f t="shared" si="168"/>
        <v>300000</v>
      </c>
      <c r="P3943" t="str">
        <f t="shared" si="170"/>
        <v>2066300000</v>
      </c>
      <c r="Q3943" t="str">
        <f>VLOOKUP(N3943,'Base rates'!$F$2:$H$1126,3,FALSE)</f>
        <v>66-70</v>
      </c>
      <c r="R3943" s="24">
        <f t="shared" si="169"/>
        <v>0.14386335259279304</v>
      </c>
    </row>
    <row r="3944" spans="13:18">
      <c r="M3944">
        <v>20</v>
      </c>
      <c r="N3944" s="1">
        <v>67</v>
      </c>
      <c r="O3944">
        <f t="shared" si="168"/>
        <v>300000</v>
      </c>
      <c r="P3944" t="str">
        <f t="shared" si="170"/>
        <v>2067300000</v>
      </c>
      <c r="Q3944" t="str">
        <f>VLOOKUP(N3944,'Base rates'!$F$2:$H$1126,3,FALSE)</f>
        <v>66-70</v>
      </c>
      <c r="R3944" s="24">
        <f t="shared" si="169"/>
        <v>0.14386335259279304</v>
      </c>
    </row>
    <row r="3945" spans="13:18">
      <c r="M3945">
        <v>20</v>
      </c>
      <c r="N3945" s="1">
        <v>68</v>
      </c>
      <c r="O3945">
        <f t="shared" si="168"/>
        <v>300000</v>
      </c>
      <c r="P3945" t="str">
        <f t="shared" si="170"/>
        <v>2068300000</v>
      </c>
      <c r="Q3945" t="str">
        <f>VLOOKUP(N3945,'Base rates'!$F$2:$H$1126,3,FALSE)</f>
        <v>66-70</v>
      </c>
      <c r="R3945" s="24">
        <f t="shared" si="169"/>
        <v>0.14386335259279304</v>
      </c>
    </row>
    <row r="3946" spans="13:18">
      <c r="M3946">
        <v>20</v>
      </c>
      <c r="N3946" s="1">
        <v>69</v>
      </c>
      <c r="O3946">
        <f t="shared" si="168"/>
        <v>300000</v>
      </c>
      <c r="P3946" t="str">
        <f t="shared" si="170"/>
        <v>2069300000</v>
      </c>
      <c r="Q3946" t="str">
        <f>VLOOKUP(N3946,'Base rates'!$F$2:$H$1126,3,FALSE)</f>
        <v>66-70</v>
      </c>
      <c r="R3946" s="24">
        <f t="shared" si="169"/>
        <v>0.14386335259279304</v>
      </c>
    </row>
    <row r="3947" spans="13:18">
      <c r="M3947">
        <v>20</v>
      </c>
      <c r="N3947" s="1">
        <v>70</v>
      </c>
      <c r="O3947">
        <f t="shared" si="168"/>
        <v>300000</v>
      </c>
      <c r="P3947" t="str">
        <f t="shared" si="170"/>
        <v>2070300000</v>
      </c>
      <c r="Q3947" t="str">
        <f>VLOOKUP(N3947,'Base rates'!$F$2:$H$1126,3,FALSE)</f>
        <v>66-70</v>
      </c>
      <c r="R3947" s="24">
        <f t="shared" si="169"/>
        <v>0.14386335259279304</v>
      </c>
    </row>
    <row r="3948" spans="13:18">
      <c r="M3948">
        <v>20</v>
      </c>
      <c r="N3948" s="1">
        <v>71</v>
      </c>
      <c r="O3948">
        <f t="shared" si="168"/>
        <v>300000</v>
      </c>
      <c r="P3948" t="str">
        <f t="shared" si="170"/>
        <v>2071300000</v>
      </c>
      <c r="Q3948" t="str">
        <f>VLOOKUP(N3948,'Base rates'!$F$2:$H$1126,3,FALSE)</f>
        <v>71-75</v>
      </c>
      <c r="R3948" s="24">
        <f t="shared" si="169"/>
        <v>0.14386335259279304</v>
      </c>
    </row>
    <row r="3949" spans="13:18">
      <c r="M3949">
        <v>20</v>
      </c>
      <c r="N3949" s="1">
        <v>72</v>
      </c>
      <c r="O3949">
        <f t="shared" si="168"/>
        <v>300000</v>
      </c>
      <c r="P3949" t="str">
        <f t="shared" si="170"/>
        <v>2072300000</v>
      </c>
      <c r="Q3949" t="str">
        <f>VLOOKUP(N3949,'Base rates'!$F$2:$H$1126,3,FALSE)</f>
        <v>71-75</v>
      </c>
      <c r="R3949" s="24">
        <f t="shared" si="169"/>
        <v>0.14386335259279304</v>
      </c>
    </row>
    <row r="3950" spans="13:18">
      <c r="M3950">
        <v>20</v>
      </c>
      <c r="N3950" s="1">
        <v>73</v>
      </c>
      <c r="O3950">
        <f t="shared" si="168"/>
        <v>300000</v>
      </c>
      <c r="P3950" t="str">
        <f t="shared" si="170"/>
        <v>2073300000</v>
      </c>
      <c r="Q3950" t="str">
        <f>VLOOKUP(N3950,'Base rates'!$F$2:$H$1126,3,FALSE)</f>
        <v>71-75</v>
      </c>
      <c r="R3950" s="24">
        <f t="shared" si="169"/>
        <v>0.14386335259279304</v>
      </c>
    </row>
    <row r="3951" spans="13:18">
      <c r="M3951">
        <v>20</v>
      </c>
      <c r="N3951" s="1">
        <v>74</v>
      </c>
      <c r="O3951">
        <f t="shared" si="168"/>
        <v>300000</v>
      </c>
      <c r="P3951" t="str">
        <f t="shared" si="170"/>
        <v>2074300000</v>
      </c>
      <c r="Q3951" t="str">
        <f>VLOOKUP(N3951,'Base rates'!$F$2:$H$1126,3,FALSE)</f>
        <v>71-75</v>
      </c>
      <c r="R3951" s="24">
        <f t="shared" si="169"/>
        <v>0.14386335259279304</v>
      </c>
    </row>
    <row r="3952" spans="13:18">
      <c r="M3952">
        <v>20</v>
      </c>
      <c r="N3952" s="1">
        <v>75</v>
      </c>
      <c r="O3952">
        <f t="shared" ref="O3952:O4015" si="171">$O$3502+50000</f>
        <v>300000</v>
      </c>
      <c r="P3952" t="str">
        <f t="shared" si="170"/>
        <v>2075300000</v>
      </c>
      <c r="Q3952" t="str">
        <f>VLOOKUP(N3952,'Base rates'!$F$2:$H$1126,3,FALSE)</f>
        <v>71-75</v>
      </c>
      <c r="R3952" s="24">
        <f t="shared" si="169"/>
        <v>0.14386335259279304</v>
      </c>
    </row>
    <row r="3953" spans="13:18">
      <c r="M3953">
        <v>20</v>
      </c>
      <c r="N3953" s="1">
        <v>76</v>
      </c>
      <c r="O3953">
        <f t="shared" si="171"/>
        <v>300000</v>
      </c>
      <c r="P3953" t="str">
        <f t="shared" si="170"/>
        <v>2076300000</v>
      </c>
      <c r="Q3953" t="str">
        <f>VLOOKUP(N3953,'Base rates'!$F$2:$H$1126,3,FALSE)</f>
        <v>76-80</v>
      </c>
      <c r="R3953" s="24">
        <f t="shared" si="169"/>
        <v>0.14386335259279304</v>
      </c>
    </row>
    <row r="3954" spans="13:18">
      <c r="M3954">
        <v>20</v>
      </c>
      <c r="N3954" s="1">
        <v>77</v>
      </c>
      <c r="O3954">
        <f t="shared" si="171"/>
        <v>300000</v>
      </c>
      <c r="P3954" t="str">
        <f t="shared" si="170"/>
        <v>2077300000</v>
      </c>
      <c r="Q3954" t="str">
        <f>VLOOKUP(N3954,'Base rates'!$F$2:$H$1126,3,FALSE)</f>
        <v>76-80</v>
      </c>
      <c r="R3954" s="24">
        <f t="shared" si="169"/>
        <v>0.14386335259279304</v>
      </c>
    </row>
    <row r="3955" spans="13:18">
      <c r="M3955">
        <v>20</v>
      </c>
      <c r="N3955" s="1">
        <v>78</v>
      </c>
      <c r="O3955">
        <f t="shared" si="171"/>
        <v>300000</v>
      </c>
      <c r="P3955" t="str">
        <f t="shared" si="170"/>
        <v>2078300000</v>
      </c>
      <c r="Q3955" t="str">
        <f>VLOOKUP(N3955,'Base rates'!$F$2:$H$1126,3,FALSE)</f>
        <v>76-80</v>
      </c>
      <c r="R3955" s="24">
        <f t="shared" si="169"/>
        <v>0.14386335259279304</v>
      </c>
    </row>
    <row r="3956" spans="13:18">
      <c r="M3956">
        <v>20</v>
      </c>
      <c r="N3956" s="1">
        <v>79</v>
      </c>
      <c r="O3956">
        <f t="shared" si="171"/>
        <v>300000</v>
      </c>
      <c r="P3956" t="str">
        <f t="shared" si="170"/>
        <v>2079300000</v>
      </c>
      <c r="Q3956" t="str">
        <f>VLOOKUP(N3956,'Base rates'!$F$2:$H$1126,3,FALSE)</f>
        <v>76-80</v>
      </c>
      <c r="R3956" s="24">
        <f t="shared" si="169"/>
        <v>0.14386335259279304</v>
      </c>
    </row>
    <row r="3957" spans="13:18">
      <c r="M3957">
        <v>20</v>
      </c>
      <c r="N3957" s="1">
        <v>80</v>
      </c>
      <c r="O3957">
        <f t="shared" si="171"/>
        <v>300000</v>
      </c>
      <c r="P3957" t="str">
        <f t="shared" si="170"/>
        <v>2080300000</v>
      </c>
      <c r="Q3957" t="str">
        <f>VLOOKUP(N3957,'Base rates'!$F$2:$H$1126,3,FALSE)</f>
        <v>76-80</v>
      </c>
      <c r="R3957" s="24">
        <f t="shared" si="169"/>
        <v>0.14386335259279304</v>
      </c>
    </row>
    <row r="3958" spans="13:18">
      <c r="M3958">
        <v>20</v>
      </c>
      <c r="N3958" s="1">
        <v>81</v>
      </c>
      <c r="O3958">
        <f t="shared" si="171"/>
        <v>300000</v>
      </c>
      <c r="P3958" t="str">
        <f t="shared" si="170"/>
        <v>2081300000</v>
      </c>
      <c r="Q3958" t="str">
        <f>VLOOKUP(N3958,'Base rates'!$F$2:$H$1126,3,FALSE)</f>
        <v>&gt;80</v>
      </c>
      <c r="R3958" s="24">
        <f t="shared" si="169"/>
        <v>0.14386335259279304</v>
      </c>
    </row>
    <row r="3959" spans="13:18">
      <c r="M3959">
        <v>20</v>
      </c>
      <c r="N3959" s="1">
        <v>82</v>
      </c>
      <c r="O3959">
        <f t="shared" si="171"/>
        <v>300000</v>
      </c>
      <c r="P3959" t="str">
        <f t="shared" si="170"/>
        <v>2082300000</v>
      </c>
      <c r="Q3959" t="str">
        <f>VLOOKUP(N3959,'Base rates'!$F$2:$H$1126,3,FALSE)</f>
        <v>&gt;80</v>
      </c>
      <c r="R3959" s="24">
        <f t="shared" si="169"/>
        <v>0.14386335259279304</v>
      </c>
    </row>
    <row r="3960" spans="13:18">
      <c r="M3960">
        <v>20</v>
      </c>
      <c r="N3960" s="1">
        <v>83</v>
      </c>
      <c r="O3960">
        <f t="shared" si="171"/>
        <v>300000</v>
      </c>
      <c r="P3960" t="str">
        <f t="shared" si="170"/>
        <v>2083300000</v>
      </c>
      <c r="Q3960" t="str">
        <f>VLOOKUP(N3960,'Base rates'!$F$2:$H$1126,3,FALSE)</f>
        <v>&gt;80</v>
      </c>
      <c r="R3960" s="24">
        <f t="shared" si="169"/>
        <v>0.14386335259279304</v>
      </c>
    </row>
    <row r="3961" spans="13:18">
      <c r="M3961">
        <v>20</v>
      </c>
      <c r="N3961" s="1">
        <v>84</v>
      </c>
      <c r="O3961">
        <f t="shared" si="171"/>
        <v>300000</v>
      </c>
      <c r="P3961" t="str">
        <f t="shared" si="170"/>
        <v>2084300000</v>
      </c>
      <c r="Q3961" t="str">
        <f>VLOOKUP(N3961,'Base rates'!$F$2:$H$1126,3,FALSE)</f>
        <v>&gt;80</v>
      </c>
      <c r="R3961" s="24">
        <f t="shared" si="169"/>
        <v>0.14386335259279304</v>
      </c>
    </row>
    <row r="3962" spans="13:18">
      <c r="M3962">
        <v>20</v>
      </c>
      <c r="N3962" s="1">
        <v>85</v>
      </c>
      <c r="O3962">
        <f t="shared" si="171"/>
        <v>300000</v>
      </c>
      <c r="P3962" t="str">
        <f t="shared" si="170"/>
        <v>2085300000</v>
      </c>
      <c r="Q3962" t="str">
        <f>VLOOKUP(N3962,'Base rates'!$F$2:$H$1126,3,FALSE)</f>
        <v>&gt;80</v>
      </c>
      <c r="R3962" s="24">
        <f t="shared" si="169"/>
        <v>0.14386335259279304</v>
      </c>
    </row>
    <row r="3963" spans="13:18">
      <c r="M3963">
        <v>20</v>
      </c>
      <c r="N3963" s="1">
        <v>86</v>
      </c>
      <c r="O3963">
        <f t="shared" si="171"/>
        <v>300000</v>
      </c>
      <c r="P3963" t="str">
        <f t="shared" si="170"/>
        <v>2086300000</v>
      </c>
      <c r="Q3963" t="str">
        <f>VLOOKUP(N3963,'Base rates'!$F$2:$H$1126,3,FALSE)</f>
        <v>&gt;80</v>
      </c>
      <c r="R3963" s="24">
        <f t="shared" si="169"/>
        <v>0.14386335259279304</v>
      </c>
    </row>
    <row r="3964" spans="13:18">
      <c r="M3964">
        <v>20</v>
      </c>
      <c r="N3964" s="1">
        <v>87</v>
      </c>
      <c r="O3964">
        <f t="shared" si="171"/>
        <v>300000</v>
      </c>
      <c r="P3964" t="str">
        <f t="shared" si="170"/>
        <v>2087300000</v>
      </c>
      <c r="Q3964" t="str">
        <f>VLOOKUP(N3964,'Base rates'!$F$2:$H$1126,3,FALSE)</f>
        <v>&gt;80</v>
      </c>
      <c r="R3964" s="24">
        <f t="shared" si="169"/>
        <v>0.14386335259279304</v>
      </c>
    </row>
    <row r="3965" spans="13:18">
      <c r="M3965">
        <v>20</v>
      </c>
      <c r="N3965" s="1">
        <v>88</v>
      </c>
      <c r="O3965">
        <f t="shared" si="171"/>
        <v>300000</v>
      </c>
      <c r="P3965" t="str">
        <f t="shared" si="170"/>
        <v>2088300000</v>
      </c>
      <c r="Q3965" t="str">
        <f>VLOOKUP(N3965,'Base rates'!$F$2:$H$1126,3,FALSE)</f>
        <v>&gt;80</v>
      </c>
      <c r="R3965" s="24">
        <f t="shared" si="169"/>
        <v>0.14386335259279304</v>
      </c>
    </row>
    <row r="3966" spans="13:18">
      <c r="M3966">
        <v>20</v>
      </c>
      <c r="N3966" s="1">
        <v>89</v>
      </c>
      <c r="O3966">
        <f t="shared" si="171"/>
        <v>300000</v>
      </c>
      <c r="P3966" t="str">
        <f t="shared" si="170"/>
        <v>2089300000</v>
      </c>
      <c r="Q3966" t="str">
        <f>VLOOKUP(N3966,'Base rates'!$F$2:$H$1126,3,FALSE)</f>
        <v>&gt;80</v>
      </c>
      <c r="R3966" s="24">
        <f t="shared" si="169"/>
        <v>0.14386335259279304</v>
      </c>
    </row>
    <row r="3967" spans="13:18">
      <c r="M3967">
        <v>20</v>
      </c>
      <c r="N3967" s="1">
        <v>90</v>
      </c>
      <c r="O3967">
        <f t="shared" si="171"/>
        <v>300000</v>
      </c>
      <c r="P3967" t="str">
        <f t="shared" si="170"/>
        <v>2090300000</v>
      </c>
      <c r="Q3967" t="str">
        <f>VLOOKUP(N3967,'Base rates'!$F$2:$H$1126,3,FALSE)</f>
        <v>&gt;80</v>
      </c>
      <c r="R3967" s="24">
        <f t="shared" si="169"/>
        <v>0.14386335259279304</v>
      </c>
    </row>
    <row r="3968" spans="13:18">
      <c r="M3968">
        <v>20</v>
      </c>
      <c r="N3968" s="1">
        <v>91</v>
      </c>
      <c r="O3968">
        <f t="shared" si="171"/>
        <v>300000</v>
      </c>
      <c r="P3968" t="str">
        <f t="shared" si="170"/>
        <v>2091300000</v>
      </c>
      <c r="Q3968" t="str">
        <f>VLOOKUP(N3968,'Base rates'!$F$2:$H$1126,3,FALSE)</f>
        <v>&gt;80</v>
      </c>
      <c r="R3968" s="24">
        <f t="shared" si="169"/>
        <v>0.14386335259279304</v>
      </c>
    </row>
    <row r="3969" spans="13:18">
      <c r="M3969">
        <v>20</v>
      </c>
      <c r="N3969" s="1">
        <v>92</v>
      </c>
      <c r="O3969">
        <f t="shared" si="171"/>
        <v>300000</v>
      </c>
      <c r="P3969" t="str">
        <f t="shared" si="170"/>
        <v>2092300000</v>
      </c>
      <c r="Q3969" t="str">
        <f>VLOOKUP(N3969,'Base rates'!$F$2:$H$1126,3,FALSE)</f>
        <v>&gt;80</v>
      </c>
      <c r="R3969" s="24">
        <f t="shared" si="169"/>
        <v>0.14386335259279304</v>
      </c>
    </row>
    <row r="3970" spans="13:18">
      <c r="M3970">
        <v>20</v>
      </c>
      <c r="N3970" s="1">
        <v>93</v>
      </c>
      <c r="O3970">
        <f t="shared" si="171"/>
        <v>300000</v>
      </c>
      <c r="P3970" t="str">
        <f t="shared" si="170"/>
        <v>2093300000</v>
      </c>
      <c r="Q3970" t="str">
        <f>VLOOKUP(N3970,'Base rates'!$F$2:$H$1126,3,FALSE)</f>
        <v>&gt;80</v>
      </c>
      <c r="R3970" s="24">
        <f t="shared" si="169"/>
        <v>0.14386335259279304</v>
      </c>
    </row>
    <row r="3971" spans="13:18">
      <c r="M3971">
        <v>20</v>
      </c>
      <c r="N3971" s="1">
        <v>94</v>
      </c>
      <c r="O3971">
        <f t="shared" si="171"/>
        <v>300000</v>
      </c>
      <c r="P3971" t="str">
        <f t="shared" si="170"/>
        <v>2094300000</v>
      </c>
      <c r="Q3971" t="str">
        <f>VLOOKUP(N3971,'Base rates'!$F$2:$H$1126,3,FALSE)</f>
        <v>&gt;80</v>
      </c>
      <c r="R3971" s="24">
        <f t="shared" ref="R3971:R4034" si="172">VLOOKUP(M3971&amp;O3971&amp;Q3971,$W$2:$X$694,2,FALSE)</f>
        <v>0.14386335259279304</v>
      </c>
    </row>
    <row r="3972" spans="13:18">
      <c r="M3972">
        <v>20</v>
      </c>
      <c r="N3972" s="1">
        <v>95</v>
      </c>
      <c r="O3972">
        <f t="shared" si="171"/>
        <v>300000</v>
      </c>
      <c r="P3972" t="str">
        <f t="shared" ref="P3972:P4035" si="173">M3972&amp;N3972&amp;O3972</f>
        <v>2095300000</v>
      </c>
      <c r="Q3972" t="str">
        <f>VLOOKUP(N3972,'Base rates'!$F$2:$H$1126,3,FALSE)</f>
        <v>&gt;80</v>
      </c>
      <c r="R3972" s="24">
        <f t="shared" si="172"/>
        <v>0.14386335259279304</v>
      </c>
    </row>
    <row r="3973" spans="13:18">
      <c r="M3973">
        <v>20</v>
      </c>
      <c r="N3973" s="1">
        <v>96</v>
      </c>
      <c r="O3973">
        <f t="shared" si="171"/>
        <v>300000</v>
      </c>
      <c r="P3973" t="str">
        <f t="shared" si="173"/>
        <v>2096300000</v>
      </c>
      <c r="Q3973" t="str">
        <f>VLOOKUP(N3973,'Base rates'!$F$2:$H$1126,3,FALSE)</f>
        <v>&gt;80</v>
      </c>
      <c r="R3973" s="24">
        <f t="shared" si="172"/>
        <v>0.14386335259279304</v>
      </c>
    </row>
    <row r="3974" spans="13:18">
      <c r="M3974">
        <v>20</v>
      </c>
      <c r="N3974" s="1">
        <v>97</v>
      </c>
      <c r="O3974">
        <f t="shared" si="171"/>
        <v>300000</v>
      </c>
      <c r="P3974" t="str">
        <f t="shared" si="173"/>
        <v>2097300000</v>
      </c>
      <c r="Q3974" t="str">
        <f>VLOOKUP(N3974,'Base rates'!$F$2:$H$1126,3,FALSE)</f>
        <v>&gt;80</v>
      </c>
      <c r="R3974" s="24">
        <f t="shared" si="172"/>
        <v>0.14386335259279304</v>
      </c>
    </row>
    <row r="3975" spans="13:18">
      <c r="M3975">
        <v>20</v>
      </c>
      <c r="N3975" s="1">
        <v>98</v>
      </c>
      <c r="O3975">
        <f t="shared" si="171"/>
        <v>300000</v>
      </c>
      <c r="P3975" t="str">
        <f t="shared" si="173"/>
        <v>2098300000</v>
      </c>
      <c r="Q3975" t="str">
        <f>VLOOKUP(N3975,'Base rates'!$F$2:$H$1126,3,FALSE)</f>
        <v>&gt;80</v>
      </c>
      <c r="R3975" s="24">
        <f t="shared" si="172"/>
        <v>0.14386335259279304</v>
      </c>
    </row>
    <row r="3976" spans="13:18">
      <c r="M3976">
        <v>20</v>
      </c>
      <c r="N3976" s="1">
        <v>99</v>
      </c>
      <c r="O3976">
        <f t="shared" si="171"/>
        <v>300000</v>
      </c>
      <c r="P3976" t="str">
        <f t="shared" si="173"/>
        <v>2099300000</v>
      </c>
      <c r="Q3976" t="str">
        <f>VLOOKUP(N3976,'Base rates'!$F$2:$H$1126,3,FALSE)</f>
        <v>&gt;80</v>
      </c>
      <c r="R3976" s="24">
        <f t="shared" si="172"/>
        <v>0.14386335259279304</v>
      </c>
    </row>
    <row r="3977" spans="13:18">
      <c r="M3977">
        <v>20</v>
      </c>
      <c r="N3977" s="1">
        <v>100</v>
      </c>
      <c r="O3977">
        <f t="shared" si="171"/>
        <v>300000</v>
      </c>
      <c r="P3977" t="str">
        <f t="shared" si="173"/>
        <v>20100300000</v>
      </c>
      <c r="Q3977" t="str">
        <f>VLOOKUP(N3977,'Base rates'!$F$2:$H$1126,3,FALSE)</f>
        <v>&gt;80</v>
      </c>
      <c r="R3977" s="24">
        <f t="shared" si="172"/>
        <v>0.14386335259279304</v>
      </c>
    </row>
    <row r="3978" spans="13:18">
      <c r="M3978">
        <v>20</v>
      </c>
      <c r="N3978" s="1">
        <v>101</v>
      </c>
      <c r="O3978">
        <f t="shared" si="171"/>
        <v>300000</v>
      </c>
      <c r="P3978" t="str">
        <f t="shared" si="173"/>
        <v>20101300000</v>
      </c>
      <c r="Q3978" t="str">
        <f>VLOOKUP(N3978,'Base rates'!$F$2:$H$1126,3,FALSE)</f>
        <v>&gt;80</v>
      </c>
      <c r="R3978" s="24">
        <f t="shared" si="172"/>
        <v>0.14386335259279304</v>
      </c>
    </row>
    <row r="3979" spans="13:18">
      <c r="M3979">
        <v>20</v>
      </c>
      <c r="N3979" s="1">
        <v>102</v>
      </c>
      <c r="O3979">
        <f t="shared" si="171"/>
        <v>300000</v>
      </c>
      <c r="P3979" t="str">
        <f t="shared" si="173"/>
        <v>20102300000</v>
      </c>
      <c r="Q3979" t="str">
        <f>VLOOKUP(N3979,'Base rates'!$F$2:$H$1126,3,FALSE)</f>
        <v>&gt;80</v>
      </c>
      <c r="R3979" s="24">
        <f t="shared" si="172"/>
        <v>0.14386335259279304</v>
      </c>
    </row>
    <row r="3980" spans="13:18">
      <c r="M3980">
        <v>20</v>
      </c>
      <c r="N3980" s="1">
        <v>103</v>
      </c>
      <c r="O3980">
        <f t="shared" si="171"/>
        <v>300000</v>
      </c>
      <c r="P3980" t="str">
        <f t="shared" si="173"/>
        <v>20103300000</v>
      </c>
      <c r="Q3980" t="str">
        <f>VLOOKUP(N3980,'Base rates'!$F$2:$H$1126,3,FALSE)</f>
        <v>&gt;80</v>
      </c>
      <c r="R3980" s="24">
        <f t="shared" si="172"/>
        <v>0.14386335259279304</v>
      </c>
    </row>
    <row r="3981" spans="13:18">
      <c r="M3981">
        <v>20</v>
      </c>
      <c r="N3981" s="1">
        <v>104</v>
      </c>
      <c r="O3981">
        <f t="shared" si="171"/>
        <v>300000</v>
      </c>
      <c r="P3981" t="str">
        <f t="shared" si="173"/>
        <v>20104300000</v>
      </c>
      <c r="Q3981" t="str">
        <f>VLOOKUP(N3981,'Base rates'!$F$2:$H$1126,3,FALSE)</f>
        <v>&gt;80</v>
      </c>
      <c r="R3981" s="24">
        <f t="shared" si="172"/>
        <v>0.14386335259279304</v>
      </c>
    </row>
    <row r="3982" spans="13:18">
      <c r="M3982">
        <v>20</v>
      </c>
      <c r="N3982" s="1">
        <v>105</v>
      </c>
      <c r="O3982">
        <f t="shared" si="171"/>
        <v>300000</v>
      </c>
      <c r="P3982" t="str">
        <f t="shared" si="173"/>
        <v>20105300000</v>
      </c>
      <c r="Q3982" t="str">
        <f>VLOOKUP(N3982,'Base rates'!$F$2:$H$1126,3,FALSE)</f>
        <v>&gt;80</v>
      </c>
      <c r="R3982" s="24">
        <f t="shared" si="172"/>
        <v>0.14386335259279304</v>
      </c>
    </row>
    <row r="3983" spans="13:18">
      <c r="M3983">
        <v>20</v>
      </c>
      <c r="N3983" s="1">
        <v>106</v>
      </c>
      <c r="O3983">
        <f t="shared" si="171"/>
        <v>300000</v>
      </c>
      <c r="P3983" t="str">
        <f t="shared" si="173"/>
        <v>20106300000</v>
      </c>
      <c r="Q3983" t="str">
        <f>VLOOKUP(N3983,'Base rates'!$F$2:$H$1126,3,FALSE)</f>
        <v>&gt;80</v>
      </c>
      <c r="R3983" s="24">
        <f t="shared" si="172"/>
        <v>0.14386335259279304</v>
      </c>
    </row>
    <row r="3984" spans="13:18">
      <c r="M3984">
        <v>20</v>
      </c>
      <c r="N3984" s="1">
        <v>107</v>
      </c>
      <c r="O3984">
        <f t="shared" si="171"/>
        <v>300000</v>
      </c>
      <c r="P3984" t="str">
        <f t="shared" si="173"/>
        <v>20107300000</v>
      </c>
      <c r="Q3984" t="str">
        <f>VLOOKUP(N3984,'Base rates'!$F$2:$H$1126,3,FALSE)</f>
        <v>&gt;80</v>
      </c>
      <c r="R3984" s="24">
        <f t="shared" si="172"/>
        <v>0.14386335259279304</v>
      </c>
    </row>
    <row r="3985" spans="13:18">
      <c r="M3985">
        <v>20</v>
      </c>
      <c r="N3985" s="1">
        <v>108</v>
      </c>
      <c r="O3985">
        <f t="shared" si="171"/>
        <v>300000</v>
      </c>
      <c r="P3985" t="str">
        <f t="shared" si="173"/>
        <v>20108300000</v>
      </c>
      <c r="Q3985" t="str">
        <f>VLOOKUP(N3985,'Base rates'!$F$2:$H$1126,3,FALSE)</f>
        <v>&gt;80</v>
      </c>
      <c r="R3985" s="24">
        <f t="shared" si="172"/>
        <v>0.14386335259279304</v>
      </c>
    </row>
    <row r="3986" spans="13:18">
      <c r="M3986">
        <v>20</v>
      </c>
      <c r="N3986" s="1">
        <v>109</v>
      </c>
      <c r="O3986">
        <f t="shared" si="171"/>
        <v>300000</v>
      </c>
      <c r="P3986" t="str">
        <f t="shared" si="173"/>
        <v>20109300000</v>
      </c>
      <c r="Q3986" t="str">
        <f>VLOOKUP(N3986,'Base rates'!$F$2:$H$1126,3,FALSE)</f>
        <v>&gt;80</v>
      </c>
      <c r="R3986" s="24">
        <f t="shared" si="172"/>
        <v>0.14386335259279304</v>
      </c>
    </row>
    <row r="3987" spans="13:18">
      <c r="M3987">
        <v>20</v>
      </c>
      <c r="N3987" s="1">
        <v>110</v>
      </c>
      <c r="O3987">
        <f t="shared" si="171"/>
        <v>300000</v>
      </c>
      <c r="P3987" t="str">
        <f t="shared" si="173"/>
        <v>20110300000</v>
      </c>
      <c r="Q3987" t="str">
        <f>VLOOKUP(N3987,'Base rates'!$F$2:$H$1126,3,FALSE)</f>
        <v>&gt;80</v>
      </c>
      <c r="R3987" s="24">
        <f t="shared" si="172"/>
        <v>0.14386335259279304</v>
      </c>
    </row>
    <row r="3988" spans="13:18">
      <c r="M3988">
        <v>20</v>
      </c>
      <c r="N3988" s="1">
        <v>111</v>
      </c>
      <c r="O3988">
        <f t="shared" si="171"/>
        <v>300000</v>
      </c>
      <c r="P3988" t="str">
        <f t="shared" si="173"/>
        <v>20111300000</v>
      </c>
      <c r="Q3988" t="str">
        <f>VLOOKUP(N3988,'Base rates'!$F$2:$H$1126,3,FALSE)</f>
        <v>&gt;80</v>
      </c>
      <c r="R3988" s="24">
        <f t="shared" si="172"/>
        <v>0.14386335259279304</v>
      </c>
    </row>
    <row r="3989" spans="13:18">
      <c r="M3989">
        <v>20</v>
      </c>
      <c r="N3989" s="1">
        <v>112</v>
      </c>
      <c r="O3989">
        <f t="shared" si="171"/>
        <v>300000</v>
      </c>
      <c r="P3989" t="str">
        <f t="shared" si="173"/>
        <v>20112300000</v>
      </c>
      <c r="Q3989" t="str">
        <f>VLOOKUP(N3989,'Base rates'!$F$2:$H$1126,3,FALSE)</f>
        <v>&gt;80</v>
      </c>
      <c r="R3989" s="24">
        <f t="shared" si="172"/>
        <v>0.14386335259279304</v>
      </c>
    </row>
    <row r="3990" spans="13:18">
      <c r="M3990">
        <v>20</v>
      </c>
      <c r="N3990" s="1">
        <v>113</v>
      </c>
      <c r="O3990">
        <f t="shared" si="171"/>
        <v>300000</v>
      </c>
      <c r="P3990" t="str">
        <f t="shared" si="173"/>
        <v>20113300000</v>
      </c>
      <c r="Q3990" t="str">
        <f>VLOOKUP(N3990,'Base rates'!$F$2:$H$1126,3,FALSE)</f>
        <v>&gt;80</v>
      </c>
      <c r="R3990" s="24">
        <f t="shared" si="172"/>
        <v>0.14386335259279304</v>
      </c>
    </row>
    <row r="3991" spans="13:18">
      <c r="M3991">
        <v>20</v>
      </c>
      <c r="N3991" s="1">
        <v>114</v>
      </c>
      <c r="O3991">
        <f t="shared" si="171"/>
        <v>300000</v>
      </c>
      <c r="P3991" t="str">
        <f t="shared" si="173"/>
        <v>20114300000</v>
      </c>
      <c r="Q3991" t="str">
        <f>VLOOKUP(N3991,'Base rates'!$F$2:$H$1126,3,FALSE)</f>
        <v>&gt;80</v>
      </c>
      <c r="R3991" s="24">
        <f t="shared" si="172"/>
        <v>0.14386335259279304</v>
      </c>
    </row>
    <row r="3992" spans="13:18">
      <c r="M3992">
        <v>20</v>
      </c>
      <c r="N3992" s="1">
        <v>115</v>
      </c>
      <c r="O3992">
        <f t="shared" si="171"/>
        <v>300000</v>
      </c>
      <c r="P3992" t="str">
        <f t="shared" si="173"/>
        <v>20115300000</v>
      </c>
      <c r="Q3992" t="str">
        <f>VLOOKUP(N3992,'Base rates'!$F$2:$H$1126,3,FALSE)</f>
        <v>&gt;80</v>
      </c>
      <c r="R3992" s="24">
        <f t="shared" si="172"/>
        <v>0.14386335259279304</v>
      </c>
    </row>
    <row r="3993" spans="13:18">
      <c r="M3993">
        <v>20</v>
      </c>
      <c r="N3993" s="1">
        <v>116</v>
      </c>
      <c r="O3993">
        <f t="shared" si="171"/>
        <v>300000</v>
      </c>
      <c r="P3993" t="str">
        <f t="shared" si="173"/>
        <v>20116300000</v>
      </c>
      <c r="Q3993" t="str">
        <f>VLOOKUP(N3993,'Base rates'!$F$2:$H$1126,3,FALSE)</f>
        <v>&gt;80</v>
      </c>
      <c r="R3993" s="24">
        <f t="shared" si="172"/>
        <v>0.14386335259279304</v>
      </c>
    </row>
    <row r="3994" spans="13:18">
      <c r="M3994">
        <v>20</v>
      </c>
      <c r="N3994" s="1">
        <v>117</v>
      </c>
      <c r="O3994">
        <f t="shared" si="171"/>
        <v>300000</v>
      </c>
      <c r="P3994" t="str">
        <f t="shared" si="173"/>
        <v>20117300000</v>
      </c>
      <c r="Q3994" t="str">
        <f>VLOOKUP(N3994,'Base rates'!$F$2:$H$1126,3,FALSE)</f>
        <v>&gt;80</v>
      </c>
      <c r="R3994" s="24">
        <f t="shared" si="172"/>
        <v>0.14386335259279304</v>
      </c>
    </row>
    <row r="3995" spans="13:18">
      <c r="M3995">
        <v>20</v>
      </c>
      <c r="N3995" s="1">
        <v>118</v>
      </c>
      <c r="O3995">
        <f t="shared" si="171"/>
        <v>300000</v>
      </c>
      <c r="P3995" t="str">
        <f t="shared" si="173"/>
        <v>20118300000</v>
      </c>
      <c r="Q3995" t="str">
        <f>VLOOKUP(N3995,'Base rates'!$F$2:$H$1126,3,FALSE)</f>
        <v>&gt;80</v>
      </c>
      <c r="R3995" s="24">
        <f t="shared" si="172"/>
        <v>0.14386335259279304</v>
      </c>
    </row>
    <row r="3996" spans="13:18">
      <c r="M3996">
        <v>20</v>
      </c>
      <c r="N3996" s="1">
        <v>119</v>
      </c>
      <c r="O3996">
        <f t="shared" si="171"/>
        <v>300000</v>
      </c>
      <c r="P3996" t="str">
        <f t="shared" si="173"/>
        <v>20119300000</v>
      </c>
      <c r="Q3996" t="str">
        <f>VLOOKUP(N3996,'Base rates'!$F$2:$H$1126,3,FALSE)</f>
        <v>&gt;80</v>
      </c>
      <c r="R3996" s="24">
        <f t="shared" si="172"/>
        <v>0.14386335259279304</v>
      </c>
    </row>
    <row r="3997" spans="13:18">
      <c r="M3997">
        <v>20</v>
      </c>
      <c r="N3997" s="1">
        <v>120</v>
      </c>
      <c r="O3997">
        <f t="shared" si="171"/>
        <v>300000</v>
      </c>
      <c r="P3997" t="str">
        <f t="shared" si="173"/>
        <v>20120300000</v>
      </c>
      <c r="Q3997" t="str">
        <f>VLOOKUP(N3997,'Base rates'!$F$2:$H$1126,3,FALSE)</f>
        <v>&gt;80</v>
      </c>
      <c r="R3997" s="24">
        <f t="shared" si="172"/>
        <v>0.14386335259279304</v>
      </c>
    </row>
    <row r="3998" spans="13:18">
      <c r="M3998">
        <v>20</v>
      </c>
      <c r="N3998" s="1">
        <v>121</v>
      </c>
      <c r="O3998">
        <f t="shared" si="171"/>
        <v>300000</v>
      </c>
      <c r="P3998" t="str">
        <f t="shared" si="173"/>
        <v>20121300000</v>
      </c>
      <c r="Q3998" t="str">
        <f>VLOOKUP(N3998,'Base rates'!$F$2:$H$1126,3,FALSE)</f>
        <v>&gt;80</v>
      </c>
      <c r="R3998" s="24">
        <f t="shared" si="172"/>
        <v>0.14386335259279304</v>
      </c>
    </row>
    <row r="3999" spans="13:18">
      <c r="M3999">
        <v>20</v>
      </c>
      <c r="N3999" s="1">
        <v>122</v>
      </c>
      <c r="O3999">
        <f t="shared" si="171"/>
        <v>300000</v>
      </c>
      <c r="P3999" t="str">
        <f t="shared" si="173"/>
        <v>20122300000</v>
      </c>
      <c r="Q3999" t="str">
        <f>VLOOKUP(N3999,'Base rates'!$F$2:$H$1126,3,FALSE)</f>
        <v>&gt;80</v>
      </c>
      <c r="R3999" s="24">
        <f t="shared" si="172"/>
        <v>0.14386335259279304</v>
      </c>
    </row>
    <row r="4000" spans="13:18">
      <c r="M4000">
        <v>20</v>
      </c>
      <c r="N4000" s="1">
        <v>123</v>
      </c>
      <c r="O4000">
        <f t="shared" si="171"/>
        <v>300000</v>
      </c>
      <c r="P4000" t="str">
        <f t="shared" si="173"/>
        <v>20123300000</v>
      </c>
      <c r="Q4000" t="str">
        <f>VLOOKUP(N4000,'Base rates'!$F$2:$H$1126,3,FALSE)</f>
        <v>&gt;80</v>
      </c>
      <c r="R4000" s="24">
        <f t="shared" si="172"/>
        <v>0.14386335259279304</v>
      </c>
    </row>
    <row r="4001" spans="13:18">
      <c r="M4001">
        <v>20</v>
      </c>
      <c r="N4001" s="1">
        <v>124</v>
      </c>
      <c r="O4001">
        <f t="shared" si="171"/>
        <v>300000</v>
      </c>
      <c r="P4001" t="str">
        <f t="shared" si="173"/>
        <v>20124300000</v>
      </c>
      <c r="Q4001" t="str">
        <f>VLOOKUP(N4001,'Base rates'!$F$2:$H$1126,3,FALSE)</f>
        <v>&gt;80</v>
      </c>
      <c r="R4001" s="24">
        <f t="shared" si="172"/>
        <v>0.14386335259279304</v>
      </c>
    </row>
    <row r="4002" spans="13:18">
      <c r="M4002">
        <v>20</v>
      </c>
      <c r="N4002" s="1">
        <v>125</v>
      </c>
      <c r="O4002">
        <f t="shared" si="171"/>
        <v>300000</v>
      </c>
      <c r="P4002" t="str">
        <f t="shared" si="173"/>
        <v>20125300000</v>
      </c>
      <c r="Q4002" t="str">
        <f>VLOOKUP(N4002,'Base rates'!$F$2:$H$1126,3,FALSE)</f>
        <v>&gt;80</v>
      </c>
      <c r="R4002" s="24">
        <f t="shared" si="172"/>
        <v>0.14386335259279304</v>
      </c>
    </row>
    <row r="4003" spans="13:18">
      <c r="M4003">
        <v>21</v>
      </c>
      <c r="N4003" s="1">
        <v>1</v>
      </c>
      <c r="O4003">
        <f t="shared" si="171"/>
        <v>300000</v>
      </c>
      <c r="P4003" t="str">
        <f t="shared" si="173"/>
        <v>211300000</v>
      </c>
      <c r="Q4003" t="str">
        <f>VLOOKUP(N4003,'Base rates'!$F$2:$H$1126,3,FALSE)</f>
        <v>6-25</v>
      </c>
      <c r="R4003" s="24">
        <f t="shared" si="172"/>
        <v>0.42187060095110129</v>
      </c>
    </row>
    <row r="4004" spans="13:18">
      <c r="M4004">
        <v>21</v>
      </c>
      <c r="N4004" s="1">
        <v>2</v>
      </c>
      <c r="O4004">
        <f t="shared" si="171"/>
        <v>300000</v>
      </c>
      <c r="P4004" t="str">
        <f t="shared" si="173"/>
        <v>212300000</v>
      </c>
      <c r="Q4004" t="str">
        <f>VLOOKUP(N4004,'Base rates'!$F$2:$H$1126,3,FALSE)</f>
        <v>6-25</v>
      </c>
      <c r="R4004" s="24">
        <f t="shared" si="172"/>
        <v>0.42187060095110129</v>
      </c>
    </row>
    <row r="4005" spans="13:18">
      <c r="M4005">
        <v>21</v>
      </c>
      <c r="N4005" s="1">
        <v>3</v>
      </c>
      <c r="O4005">
        <f t="shared" si="171"/>
        <v>300000</v>
      </c>
      <c r="P4005" t="str">
        <f t="shared" si="173"/>
        <v>213300000</v>
      </c>
      <c r="Q4005" t="str">
        <f>VLOOKUP(N4005,'Base rates'!$F$2:$H$1126,3,FALSE)</f>
        <v>6-25</v>
      </c>
      <c r="R4005" s="24">
        <f t="shared" si="172"/>
        <v>0.42187060095110129</v>
      </c>
    </row>
    <row r="4006" spans="13:18">
      <c r="M4006">
        <v>21</v>
      </c>
      <c r="N4006" s="1">
        <v>4</v>
      </c>
      <c r="O4006">
        <f t="shared" si="171"/>
        <v>300000</v>
      </c>
      <c r="P4006" t="str">
        <f t="shared" si="173"/>
        <v>214300000</v>
      </c>
      <c r="Q4006" t="str">
        <f>VLOOKUP(N4006,'Base rates'!$F$2:$H$1126,3,FALSE)</f>
        <v>6-25</v>
      </c>
      <c r="R4006" s="24">
        <f t="shared" si="172"/>
        <v>0.42187060095110129</v>
      </c>
    </row>
    <row r="4007" spans="13:18">
      <c r="M4007">
        <v>21</v>
      </c>
      <c r="N4007" s="1">
        <v>5</v>
      </c>
      <c r="O4007">
        <f t="shared" si="171"/>
        <v>300000</v>
      </c>
      <c r="P4007" t="str">
        <f t="shared" si="173"/>
        <v>215300000</v>
      </c>
      <c r="Q4007" t="str">
        <f>VLOOKUP(N4007,'Base rates'!$F$2:$H$1126,3,FALSE)</f>
        <v>6-25</v>
      </c>
      <c r="R4007" s="24">
        <f t="shared" si="172"/>
        <v>0.42187060095110129</v>
      </c>
    </row>
    <row r="4008" spans="13:18">
      <c r="M4008">
        <v>21</v>
      </c>
      <c r="N4008" s="1">
        <v>6</v>
      </c>
      <c r="O4008">
        <f t="shared" si="171"/>
        <v>300000</v>
      </c>
      <c r="P4008" t="str">
        <f t="shared" si="173"/>
        <v>216300000</v>
      </c>
      <c r="Q4008" t="str">
        <f>VLOOKUP(N4008,'Base rates'!$F$2:$H$1126,3,FALSE)</f>
        <v>6-25</v>
      </c>
      <c r="R4008" s="24">
        <f t="shared" si="172"/>
        <v>0.42187060095110129</v>
      </c>
    </row>
    <row r="4009" spans="13:18">
      <c r="M4009">
        <v>21</v>
      </c>
      <c r="N4009" s="1">
        <v>7</v>
      </c>
      <c r="O4009">
        <f t="shared" si="171"/>
        <v>300000</v>
      </c>
      <c r="P4009" t="str">
        <f t="shared" si="173"/>
        <v>217300000</v>
      </c>
      <c r="Q4009" t="str">
        <f>VLOOKUP(N4009,'Base rates'!$F$2:$H$1126,3,FALSE)</f>
        <v>6-25</v>
      </c>
      <c r="R4009" s="24">
        <f t="shared" si="172"/>
        <v>0.42187060095110129</v>
      </c>
    </row>
    <row r="4010" spans="13:18">
      <c r="M4010">
        <v>21</v>
      </c>
      <c r="N4010" s="1">
        <v>8</v>
      </c>
      <c r="O4010">
        <f t="shared" si="171"/>
        <v>300000</v>
      </c>
      <c r="P4010" t="str">
        <f t="shared" si="173"/>
        <v>218300000</v>
      </c>
      <c r="Q4010" t="str">
        <f>VLOOKUP(N4010,'Base rates'!$F$2:$H$1126,3,FALSE)</f>
        <v>6-25</v>
      </c>
      <c r="R4010" s="24">
        <f t="shared" si="172"/>
        <v>0.42187060095110129</v>
      </c>
    </row>
    <row r="4011" spans="13:18">
      <c r="M4011">
        <v>21</v>
      </c>
      <c r="N4011" s="1">
        <v>9</v>
      </c>
      <c r="O4011">
        <f t="shared" si="171"/>
        <v>300000</v>
      </c>
      <c r="P4011" t="str">
        <f t="shared" si="173"/>
        <v>219300000</v>
      </c>
      <c r="Q4011" t="str">
        <f>VLOOKUP(N4011,'Base rates'!$F$2:$H$1126,3,FALSE)</f>
        <v>6-25</v>
      </c>
      <c r="R4011" s="24">
        <f t="shared" si="172"/>
        <v>0.42187060095110129</v>
      </c>
    </row>
    <row r="4012" spans="13:18">
      <c r="M4012">
        <v>21</v>
      </c>
      <c r="N4012" s="1">
        <v>10</v>
      </c>
      <c r="O4012">
        <f t="shared" si="171"/>
        <v>300000</v>
      </c>
      <c r="P4012" t="str">
        <f t="shared" si="173"/>
        <v>2110300000</v>
      </c>
      <c r="Q4012" t="str">
        <f>VLOOKUP(N4012,'Base rates'!$F$2:$H$1126,3,FALSE)</f>
        <v>6-25</v>
      </c>
      <c r="R4012" s="24">
        <f t="shared" si="172"/>
        <v>0.42187060095110129</v>
      </c>
    </row>
    <row r="4013" spans="13:18">
      <c r="M4013">
        <v>21</v>
      </c>
      <c r="N4013" s="1">
        <v>11</v>
      </c>
      <c r="O4013">
        <f t="shared" si="171"/>
        <v>300000</v>
      </c>
      <c r="P4013" t="str">
        <f t="shared" si="173"/>
        <v>2111300000</v>
      </c>
      <c r="Q4013" t="str">
        <f>VLOOKUP(N4013,'Base rates'!$F$2:$H$1126,3,FALSE)</f>
        <v>6-25</v>
      </c>
      <c r="R4013" s="24">
        <f t="shared" si="172"/>
        <v>0.42187060095110129</v>
      </c>
    </row>
    <row r="4014" spans="13:18">
      <c r="M4014">
        <v>21</v>
      </c>
      <c r="N4014" s="1">
        <v>12</v>
      </c>
      <c r="O4014">
        <f t="shared" si="171"/>
        <v>300000</v>
      </c>
      <c r="P4014" t="str">
        <f t="shared" si="173"/>
        <v>2112300000</v>
      </c>
      <c r="Q4014" t="str">
        <f>VLOOKUP(N4014,'Base rates'!$F$2:$H$1126,3,FALSE)</f>
        <v>6-25</v>
      </c>
      <c r="R4014" s="24">
        <f t="shared" si="172"/>
        <v>0.42187060095110129</v>
      </c>
    </row>
    <row r="4015" spans="13:18">
      <c r="M4015">
        <v>21</v>
      </c>
      <c r="N4015" s="1">
        <v>13</v>
      </c>
      <c r="O4015">
        <f t="shared" si="171"/>
        <v>300000</v>
      </c>
      <c r="P4015" t="str">
        <f t="shared" si="173"/>
        <v>2113300000</v>
      </c>
      <c r="Q4015" t="str">
        <f>VLOOKUP(N4015,'Base rates'!$F$2:$H$1126,3,FALSE)</f>
        <v>6-25</v>
      </c>
      <c r="R4015" s="24">
        <f t="shared" si="172"/>
        <v>0.42187060095110129</v>
      </c>
    </row>
    <row r="4016" spans="13:18">
      <c r="M4016">
        <v>21</v>
      </c>
      <c r="N4016" s="1">
        <v>14</v>
      </c>
      <c r="O4016">
        <f t="shared" ref="O4016:O4079" si="174">$O$3502+50000</f>
        <v>300000</v>
      </c>
      <c r="P4016" t="str">
        <f t="shared" si="173"/>
        <v>2114300000</v>
      </c>
      <c r="Q4016" t="str">
        <f>VLOOKUP(N4016,'Base rates'!$F$2:$H$1126,3,FALSE)</f>
        <v>6-25</v>
      </c>
      <c r="R4016" s="24">
        <f t="shared" si="172"/>
        <v>0.42187060095110129</v>
      </c>
    </row>
    <row r="4017" spans="13:18">
      <c r="M4017">
        <v>21</v>
      </c>
      <c r="N4017" s="1">
        <v>15</v>
      </c>
      <c r="O4017">
        <f t="shared" si="174"/>
        <v>300000</v>
      </c>
      <c r="P4017" t="str">
        <f t="shared" si="173"/>
        <v>2115300000</v>
      </c>
      <c r="Q4017" t="str">
        <f>VLOOKUP(N4017,'Base rates'!$F$2:$H$1126,3,FALSE)</f>
        <v>6-25</v>
      </c>
      <c r="R4017" s="24">
        <f t="shared" si="172"/>
        <v>0.42187060095110129</v>
      </c>
    </row>
    <row r="4018" spans="13:18">
      <c r="M4018">
        <v>21</v>
      </c>
      <c r="N4018" s="1">
        <v>16</v>
      </c>
      <c r="O4018">
        <f t="shared" si="174"/>
        <v>300000</v>
      </c>
      <c r="P4018" t="str">
        <f t="shared" si="173"/>
        <v>2116300000</v>
      </c>
      <c r="Q4018" t="str">
        <f>VLOOKUP(N4018,'Base rates'!$F$2:$H$1126,3,FALSE)</f>
        <v>6-25</v>
      </c>
      <c r="R4018" s="24">
        <f t="shared" si="172"/>
        <v>0.42187060095110129</v>
      </c>
    </row>
    <row r="4019" spans="13:18">
      <c r="M4019">
        <v>21</v>
      </c>
      <c r="N4019" s="1">
        <v>17</v>
      </c>
      <c r="O4019">
        <f t="shared" si="174"/>
        <v>300000</v>
      </c>
      <c r="P4019" t="str">
        <f t="shared" si="173"/>
        <v>2117300000</v>
      </c>
      <c r="Q4019" t="str">
        <f>VLOOKUP(N4019,'Base rates'!$F$2:$H$1126,3,FALSE)</f>
        <v>6-25</v>
      </c>
      <c r="R4019" s="24">
        <f t="shared" si="172"/>
        <v>0.42187060095110129</v>
      </c>
    </row>
    <row r="4020" spans="13:18">
      <c r="M4020">
        <v>21</v>
      </c>
      <c r="N4020" s="1">
        <v>18</v>
      </c>
      <c r="O4020">
        <f t="shared" si="174"/>
        <v>300000</v>
      </c>
      <c r="P4020" t="str">
        <f t="shared" si="173"/>
        <v>2118300000</v>
      </c>
      <c r="Q4020" t="str">
        <f>VLOOKUP(N4020,'Base rates'!$F$2:$H$1126,3,FALSE)</f>
        <v>6-25</v>
      </c>
      <c r="R4020" s="24">
        <f t="shared" si="172"/>
        <v>0.42187060095110129</v>
      </c>
    </row>
    <row r="4021" spans="13:18">
      <c r="M4021">
        <v>21</v>
      </c>
      <c r="N4021" s="1">
        <v>19</v>
      </c>
      <c r="O4021">
        <f t="shared" si="174"/>
        <v>300000</v>
      </c>
      <c r="P4021" t="str">
        <f t="shared" si="173"/>
        <v>2119300000</v>
      </c>
      <c r="Q4021" t="str">
        <f>VLOOKUP(N4021,'Base rates'!$F$2:$H$1126,3,FALSE)</f>
        <v>6-25</v>
      </c>
      <c r="R4021" s="24">
        <f t="shared" si="172"/>
        <v>0.42187060095110129</v>
      </c>
    </row>
    <row r="4022" spans="13:18">
      <c r="M4022">
        <v>21</v>
      </c>
      <c r="N4022" s="1">
        <v>20</v>
      </c>
      <c r="O4022">
        <f t="shared" si="174"/>
        <v>300000</v>
      </c>
      <c r="P4022" t="str">
        <f t="shared" si="173"/>
        <v>2120300000</v>
      </c>
      <c r="Q4022" t="str">
        <f>VLOOKUP(N4022,'Base rates'!$F$2:$H$1126,3,FALSE)</f>
        <v>6-25</v>
      </c>
      <c r="R4022" s="24">
        <f t="shared" si="172"/>
        <v>0.42187060095110129</v>
      </c>
    </row>
    <row r="4023" spans="13:18">
      <c r="M4023">
        <v>21</v>
      </c>
      <c r="N4023" s="1">
        <v>21</v>
      </c>
      <c r="O4023">
        <f t="shared" si="174"/>
        <v>300000</v>
      </c>
      <c r="P4023" t="str">
        <f t="shared" si="173"/>
        <v>2121300000</v>
      </c>
      <c r="Q4023" t="str">
        <f>VLOOKUP(N4023,'Base rates'!$F$2:$H$1126,3,FALSE)</f>
        <v>6-25</v>
      </c>
      <c r="R4023" s="24">
        <f t="shared" si="172"/>
        <v>0.42187060095110129</v>
      </c>
    </row>
    <row r="4024" spans="13:18">
      <c r="M4024">
        <v>21</v>
      </c>
      <c r="N4024" s="1">
        <v>22</v>
      </c>
      <c r="O4024">
        <f t="shared" si="174"/>
        <v>300000</v>
      </c>
      <c r="P4024" t="str">
        <f t="shared" si="173"/>
        <v>2122300000</v>
      </c>
      <c r="Q4024" t="str">
        <f>VLOOKUP(N4024,'Base rates'!$F$2:$H$1126,3,FALSE)</f>
        <v>6-25</v>
      </c>
      <c r="R4024" s="24">
        <f t="shared" si="172"/>
        <v>0.42187060095110129</v>
      </c>
    </row>
    <row r="4025" spans="13:18">
      <c r="M4025">
        <v>21</v>
      </c>
      <c r="N4025" s="1">
        <v>23</v>
      </c>
      <c r="O4025">
        <f t="shared" si="174"/>
        <v>300000</v>
      </c>
      <c r="P4025" t="str">
        <f t="shared" si="173"/>
        <v>2123300000</v>
      </c>
      <c r="Q4025" t="str">
        <f>VLOOKUP(N4025,'Base rates'!$F$2:$H$1126,3,FALSE)</f>
        <v>6-25</v>
      </c>
      <c r="R4025" s="24">
        <f t="shared" si="172"/>
        <v>0.42187060095110129</v>
      </c>
    </row>
    <row r="4026" spans="13:18">
      <c r="M4026">
        <v>21</v>
      </c>
      <c r="N4026" s="1">
        <v>24</v>
      </c>
      <c r="O4026">
        <f t="shared" si="174"/>
        <v>300000</v>
      </c>
      <c r="P4026" t="str">
        <f t="shared" si="173"/>
        <v>2124300000</v>
      </c>
      <c r="Q4026" t="str">
        <f>VLOOKUP(N4026,'Base rates'!$F$2:$H$1126,3,FALSE)</f>
        <v>6-25</v>
      </c>
      <c r="R4026" s="24">
        <f t="shared" si="172"/>
        <v>0.42187060095110129</v>
      </c>
    </row>
    <row r="4027" spans="13:18">
      <c r="M4027">
        <v>21</v>
      </c>
      <c r="N4027" s="1">
        <v>25</v>
      </c>
      <c r="O4027">
        <f t="shared" si="174"/>
        <v>300000</v>
      </c>
      <c r="P4027" t="str">
        <f t="shared" si="173"/>
        <v>2125300000</v>
      </c>
      <c r="Q4027" t="str">
        <f>VLOOKUP(N4027,'Base rates'!$F$2:$H$1126,3,FALSE)</f>
        <v>6-25</v>
      </c>
      <c r="R4027" s="24">
        <f t="shared" si="172"/>
        <v>0.42187060095110129</v>
      </c>
    </row>
    <row r="4028" spans="13:18">
      <c r="M4028">
        <v>21</v>
      </c>
      <c r="N4028" s="1">
        <v>26</v>
      </c>
      <c r="O4028">
        <f t="shared" si="174"/>
        <v>300000</v>
      </c>
      <c r="P4028" t="str">
        <f t="shared" si="173"/>
        <v>2126300000</v>
      </c>
      <c r="Q4028" t="str">
        <f>VLOOKUP(N4028,'Base rates'!$F$2:$H$1126,3,FALSE)</f>
        <v>26-35</v>
      </c>
      <c r="R4028" s="24">
        <f t="shared" si="172"/>
        <v>0.41735384421497956</v>
      </c>
    </row>
    <row r="4029" spans="13:18">
      <c r="M4029">
        <v>21</v>
      </c>
      <c r="N4029" s="1">
        <v>27</v>
      </c>
      <c r="O4029">
        <f t="shared" si="174"/>
        <v>300000</v>
      </c>
      <c r="P4029" t="str">
        <f t="shared" si="173"/>
        <v>2127300000</v>
      </c>
      <c r="Q4029" t="str">
        <f>VLOOKUP(N4029,'Base rates'!$F$2:$H$1126,3,FALSE)</f>
        <v>26-35</v>
      </c>
      <c r="R4029" s="24">
        <f t="shared" si="172"/>
        <v>0.41735384421497956</v>
      </c>
    </row>
    <row r="4030" spans="13:18">
      <c r="M4030">
        <v>21</v>
      </c>
      <c r="N4030" s="1">
        <v>28</v>
      </c>
      <c r="O4030">
        <f t="shared" si="174"/>
        <v>300000</v>
      </c>
      <c r="P4030" t="str">
        <f t="shared" si="173"/>
        <v>2128300000</v>
      </c>
      <c r="Q4030" t="str">
        <f>VLOOKUP(N4030,'Base rates'!$F$2:$H$1126,3,FALSE)</f>
        <v>26-35</v>
      </c>
      <c r="R4030" s="24">
        <f t="shared" si="172"/>
        <v>0.41735384421497956</v>
      </c>
    </row>
    <row r="4031" spans="13:18">
      <c r="M4031">
        <v>21</v>
      </c>
      <c r="N4031" s="1">
        <v>29</v>
      </c>
      <c r="O4031">
        <f t="shared" si="174"/>
        <v>300000</v>
      </c>
      <c r="P4031" t="str">
        <f t="shared" si="173"/>
        <v>2129300000</v>
      </c>
      <c r="Q4031" t="str">
        <f>VLOOKUP(N4031,'Base rates'!$F$2:$H$1126,3,FALSE)</f>
        <v>26-35</v>
      </c>
      <c r="R4031" s="24">
        <f t="shared" si="172"/>
        <v>0.41735384421497956</v>
      </c>
    </row>
    <row r="4032" spans="13:18">
      <c r="M4032">
        <v>21</v>
      </c>
      <c r="N4032" s="1">
        <v>30</v>
      </c>
      <c r="O4032">
        <f t="shared" si="174"/>
        <v>300000</v>
      </c>
      <c r="P4032" t="str">
        <f t="shared" si="173"/>
        <v>2130300000</v>
      </c>
      <c r="Q4032" t="str">
        <f>VLOOKUP(N4032,'Base rates'!$F$2:$H$1126,3,FALSE)</f>
        <v>26-35</v>
      </c>
      <c r="R4032" s="24">
        <f t="shared" si="172"/>
        <v>0.41735384421497956</v>
      </c>
    </row>
    <row r="4033" spans="13:18">
      <c r="M4033">
        <v>21</v>
      </c>
      <c r="N4033" s="1">
        <v>31</v>
      </c>
      <c r="O4033">
        <f t="shared" si="174"/>
        <v>300000</v>
      </c>
      <c r="P4033" t="str">
        <f t="shared" si="173"/>
        <v>2131300000</v>
      </c>
      <c r="Q4033" t="str">
        <f>VLOOKUP(N4033,'Base rates'!$F$2:$H$1126,3,FALSE)</f>
        <v>26-35</v>
      </c>
      <c r="R4033" s="24">
        <f t="shared" si="172"/>
        <v>0.41735384421497956</v>
      </c>
    </row>
    <row r="4034" spans="13:18">
      <c r="M4034">
        <v>21</v>
      </c>
      <c r="N4034" s="1">
        <v>32</v>
      </c>
      <c r="O4034">
        <f t="shared" si="174"/>
        <v>300000</v>
      </c>
      <c r="P4034" t="str">
        <f t="shared" si="173"/>
        <v>2132300000</v>
      </c>
      <c r="Q4034" t="str">
        <f>VLOOKUP(N4034,'Base rates'!$F$2:$H$1126,3,FALSE)</f>
        <v>26-35</v>
      </c>
      <c r="R4034" s="24">
        <f t="shared" si="172"/>
        <v>0.41735384421497956</v>
      </c>
    </row>
    <row r="4035" spans="13:18">
      <c r="M4035">
        <v>21</v>
      </c>
      <c r="N4035" s="1">
        <v>33</v>
      </c>
      <c r="O4035">
        <f t="shared" si="174"/>
        <v>300000</v>
      </c>
      <c r="P4035" t="str">
        <f t="shared" si="173"/>
        <v>2133300000</v>
      </c>
      <c r="Q4035" t="str">
        <f>VLOOKUP(N4035,'Base rates'!$F$2:$H$1126,3,FALSE)</f>
        <v>26-35</v>
      </c>
      <c r="R4035" s="24">
        <f t="shared" ref="R4035:R4098" si="175">VLOOKUP(M4035&amp;O4035&amp;Q4035,$W$2:$X$694,2,FALSE)</f>
        <v>0.41735384421497956</v>
      </c>
    </row>
    <row r="4036" spans="13:18">
      <c r="M4036">
        <v>21</v>
      </c>
      <c r="N4036" s="1">
        <v>34</v>
      </c>
      <c r="O4036">
        <f t="shared" si="174"/>
        <v>300000</v>
      </c>
      <c r="P4036" t="str">
        <f t="shared" ref="P4036:P4099" si="176">M4036&amp;N4036&amp;O4036</f>
        <v>2134300000</v>
      </c>
      <c r="Q4036" t="str">
        <f>VLOOKUP(N4036,'Base rates'!$F$2:$H$1126,3,FALSE)</f>
        <v>26-35</v>
      </c>
      <c r="R4036" s="24">
        <f t="shared" si="175"/>
        <v>0.41735384421497956</v>
      </c>
    </row>
    <row r="4037" spans="13:18">
      <c r="M4037">
        <v>21</v>
      </c>
      <c r="N4037" s="1">
        <v>35</v>
      </c>
      <c r="O4037">
        <f t="shared" si="174"/>
        <v>300000</v>
      </c>
      <c r="P4037" t="str">
        <f t="shared" si="176"/>
        <v>2135300000</v>
      </c>
      <c r="Q4037" t="str">
        <f>VLOOKUP(N4037,'Base rates'!$F$2:$H$1126,3,FALSE)</f>
        <v>26-35</v>
      </c>
      <c r="R4037" s="24">
        <f t="shared" si="175"/>
        <v>0.41735384421497956</v>
      </c>
    </row>
    <row r="4038" spans="13:18">
      <c r="M4038">
        <v>21</v>
      </c>
      <c r="N4038" s="1">
        <v>36</v>
      </c>
      <c r="O4038">
        <f t="shared" si="174"/>
        <v>300000</v>
      </c>
      <c r="P4038" t="str">
        <f t="shared" si="176"/>
        <v>2136300000</v>
      </c>
      <c r="Q4038" t="str">
        <f>VLOOKUP(N4038,'Base rates'!$F$2:$H$1126,3,FALSE)</f>
        <v>36-45</v>
      </c>
      <c r="R4038" s="24">
        <f t="shared" si="175"/>
        <v>0.3825160402286486</v>
      </c>
    </row>
    <row r="4039" spans="13:18">
      <c r="M4039">
        <v>21</v>
      </c>
      <c r="N4039" s="1">
        <v>37</v>
      </c>
      <c r="O4039">
        <f t="shared" si="174"/>
        <v>300000</v>
      </c>
      <c r="P4039" t="str">
        <f t="shared" si="176"/>
        <v>2137300000</v>
      </c>
      <c r="Q4039" t="str">
        <f>VLOOKUP(N4039,'Base rates'!$F$2:$H$1126,3,FALSE)</f>
        <v>36-45</v>
      </c>
      <c r="R4039" s="24">
        <f t="shared" si="175"/>
        <v>0.3825160402286486</v>
      </c>
    </row>
    <row r="4040" spans="13:18">
      <c r="M4040">
        <v>21</v>
      </c>
      <c r="N4040" s="1">
        <v>38</v>
      </c>
      <c r="O4040">
        <f t="shared" si="174"/>
        <v>300000</v>
      </c>
      <c r="P4040" t="str">
        <f t="shared" si="176"/>
        <v>2138300000</v>
      </c>
      <c r="Q4040" t="str">
        <f>VLOOKUP(N4040,'Base rates'!$F$2:$H$1126,3,FALSE)</f>
        <v>36-45</v>
      </c>
      <c r="R4040" s="24">
        <f t="shared" si="175"/>
        <v>0.3825160402286486</v>
      </c>
    </row>
    <row r="4041" spans="13:18">
      <c r="M4041">
        <v>21</v>
      </c>
      <c r="N4041" s="1">
        <v>39</v>
      </c>
      <c r="O4041">
        <f t="shared" si="174"/>
        <v>300000</v>
      </c>
      <c r="P4041" t="str">
        <f t="shared" si="176"/>
        <v>2139300000</v>
      </c>
      <c r="Q4041" t="str">
        <f>VLOOKUP(N4041,'Base rates'!$F$2:$H$1126,3,FALSE)</f>
        <v>36-45</v>
      </c>
      <c r="R4041" s="24">
        <f t="shared" si="175"/>
        <v>0.3825160402286486</v>
      </c>
    </row>
    <row r="4042" spans="13:18">
      <c r="M4042">
        <v>21</v>
      </c>
      <c r="N4042" s="1">
        <v>40</v>
      </c>
      <c r="O4042">
        <f t="shared" si="174"/>
        <v>300000</v>
      </c>
      <c r="P4042" t="str">
        <f t="shared" si="176"/>
        <v>2140300000</v>
      </c>
      <c r="Q4042" t="str">
        <f>VLOOKUP(N4042,'Base rates'!$F$2:$H$1126,3,FALSE)</f>
        <v>36-45</v>
      </c>
      <c r="R4042" s="24">
        <f t="shared" si="175"/>
        <v>0.3825160402286486</v>
      </c>
    </row>
    <row r="4043" spans="13:18">
      <c r="M4043">
        <v>21</v>
      </c>
      <c r="N4043" s="1">
        <v>41</v>
      </c>
      <c r="O4043">
        <f t="shared" si="174"/>
        <v>300000</v>
      </c>
      <c r="P4043" t="str">
        <f t="shared" si="176"/>
        <v>2141300000</v>
      </c>
      <c r="Q4043" t="str">
        <f>VLOOKUP(N4043,'Base rates'!$F$2:$H$1126,3,FALSE)</f>
        <v>36-45</v>
      </c>
      <c r="R4043" s="24">
        <f t="shared" si="175"/>
        <v>0.3825160402286486</v>
      </c>
    </row>
    <row r="4044" spans="13:18">
      <c r="M4044">
        <v>21</v>
      </c>
      <c r="N4044" s="1">
        <v>42</v>
      </c>
      <c r="O4044">
        <f t="shared" si="174"/>
        <v>300000</v>
      </c>
      <c r="P4044" t="str">
        <f t="shared" si="176"/>
        <v>2142300000</v>
      </c>
      <c r="Q4044" t="str">
        <f>VLOOKUP(N4044,'Base rates'!$F$2:$H$1126,3,FALSE)</f>
        <v>36-45</v>
      </c>
      <c r="R4044" s="24">
        <f t="shared" si="175"/>
        <v>0.3825160402286486</v>
      </c>
    </row>
    <row r="4045" spans="13:18">
      <c r="M4045">
        <v>21</v>
      </c>
      <c r="N4045" s="1">
        <v>43</v>
      </c>
      <c r="O4045">
        <f t="shared" si="174"/>
        <v>300000</v>
      </c>
      <c r="P4045" t="str">
        <f t="shared" si="176"/>
        <v>2143300000</v>
      </c>
      <c r="Q4045" t="str">
        <f>VLOOKUP(N4045,'Base rates'!$F$2:$H$1126,3,FALSE)</f>
        <v>36-45</v>
      </c>
      <c r="R4045" s="24">
        <f t="shared" si="175"/>
        <v>0.3825160402286486</v>
      </c>
    </row>
    <row r="4046" spans="13:18">
      <c r="M4046">
        <v>21</v>
      </c>
      <c r="N4046" s="1">
        <v>44</v>
      </c>
      <c r="O4046">
        <f t="shared" si="174"/>
        <v>300000</v>
      </c>
      <c r="P4046" t="str">
        <f t="shared" si="176"/>
        <v>2144300000</v>
      </c>
      <c r="Q4046" t="str">
        <f>VLOOKUP(N4046,'Base rates'!$F$2:$H$1126,3,FALSE)</f>
        <v>36-45</v>
      </c>
      <c r="R4046" s="24">
        <f t="shared" si="175"/>
        <v>0.3825160402286486</v>
      </c>
    </row>
    <row r="4047" spans="13:18">
      <c r="M4047">
        <v>21</v>
      </c>
      <c r="N4047" s="1">
        <v>45</v>
      </c>
      <c r="O4047">
        <f t="shared" si="174"/>
        <v>300000</v>
      </c>
      <c r="P4047" t="str">
        <f t="shared" si="176"/>
        <v>2145300000</v>
      </c>
      <c r="Q4047" t="str">
        <f>VLOOKUP(N4047,'Base rates'!$F$2:$H$1126,3,FALSE)</f>
        <v>36-45</v>
      </c>
      <c r="R4047" s="24">
        <f t="shared" si="175"/>
        <v>0.3825160402286486</v>
      </c>
    </row>
    <row r="4048" spans="13:18">
      <c r="M4048">
        <v>21</v>
      </c>
      <c r="N4048" s="1">
        <v>46</v>
      </c>
      <c r="O4048">
        <f t="shared" si="174"/>
        <v>300000</v>
      </c>
      <c r="P4048" t="str">
        <f t="shared" si="176"/>
        <v>2146300000</v>
      </c>
      <c r="Q4048" t="str">
        <f>VLOOKUP(N4048,'Base rates'!$F$2:$H$1126,3,FALSE)</f>
        <v>46-50</v>
      </c>
      <c r="R4048" s="24">
        <f t="shared" si="175"/>
        <v>0.36154425102393817</v>
      </c>
    </row>
    <row r="4049" spans="13:18">
      <c r="M4049">
        <v>21</v>
      </c>
      <c r="N4049" s="1">
        <v>47</v>
      </c>
      <c r="O4049">
        <f t="shared" si="174"/>
        <v>300000</v>
      </c>
      <c r="P4049" t="str">
        <f t="shared" si="176"/>
        <v>2147300000</v>
      </c>
      <c r="Q4049" t="str">
        <f>VLOOKUP(N4049,'Base rates'!$F$2:$H$1126,3,FALSE)</f>
        <v>46-50</v>
      </c>
      <c r="R4049" s="24">
        <f t="shared" si="175"/>
        <v>0.36154425102393817</v>
      </c>
    </row>
    <row r="4050" spans="13:18">
      <c r="M4050">
        <v>21</v>
      </c>
      <c r="N4050" s="1">
        <v>48</v>
      </c>
      <c r="O4050">
        <f t="shared" si="174"/>
        <v>300000</v>
      </c>
      <c r="P4050" t="str">
        <f t="shared" si="176"/>
        <v>2148300000</v>
      </c>
      <c r="Q4050" t="str">
        <f>VLOOKUP(N4050,'Base rates'!$F$2:$H$1126,3,FALSE)</f>
        <v>46-50</v>
      </c>
      <c r="R4050" s="24">
        <f t="shared" si="175"/>
        <v>0.36154425102393817</v>
      </c>
    </row>
    <row r="4051" spans="13:18">
      <c r="M4051">
        <v>21</v>
      </c>
      <c r="N4051" s="1">
        <v>49</v>
      </c>
      <c r="O4051">
        <f t="shared" si="174"/>
        <v>300000</v>
      </c>
      <c r="P4051" t="str">
        <f t="shared" si="176"/>
        <v>2149300000</v>
      </c>
      <c r="Q4051" t="str">
        <f>VLOOKUP(N4051,'Base rates'!$F$2:$H$1126,3,FALSE)</f>
        <v>46-50</v>
      </c>
      <c r="R4051" s="24">
        <f t="shared" si="175"/>
        <v>0.36154425102393817</v>
      </c>
    </row>
    <row r="4052" spans="13:18">
      <c r="M4052">
        <v>21</v>
      </c>
      <c r="N4052" s="1">
        <v>50</v>
      </c>
      <c r="O4052">
        <f t="shared" si="174"/>
        <v>300000</v>
      </c>
      <c r="P4052" t="str">
        <f t="shared" si="176"/>
        <v>2150300000</v>
      </c>
      <c r="Q4052" t="str">
        <f>VLOOKUP(N4052,'Base rates'!$F$2:$H$1126,3,FALSE)</f>
        <v>46-50</v>
      </c>
      <c r="R4052" s="24">
        <f t="shared" si="175"/>
        <v>0.36154425102393817</v>
      </c>
    </row>
    <row r="4053" spans="13:18">
      <c r="M4053">
        <v>21</v>
      </c>
      <c r="N4053" s="1">
        <v>51</v>
      </c>
      <c r="O4053">
        <f t="shared" si="174"/>
        <v>300000</v>
      </c>
      <c r="P4053" t="str">
        <f t="shared" si="176"/>
        <v>2151300000</v>
      </c>
      <c r="Q4053" t="str">
        <f>VLOOKUP(N4053,'Base rates'!$F$2:$H$1126,3,FALSE)</f>
        <v>51-55</v>
      </c>
      <c r="R4053" s="24">
        <f t="shared" si="175"/>
        <v>0.33882241856629236</v>
      </c>
    </row>
    <row r="4054" spans="13:18">
      <c r="M4054">
        <v>21</v>
      </c>
      <c r="N4054" s="1">
        <v>52</v>
      </c>
      <c r="O4054">
        <f t="shared" si="174"/>
        <v>300000</v>
      </c>
      <c r="P4054" t="str">
        <f t="shared" si="176"/>
        <v>2152300000</v>
      </c>
      <c r="Q4054" t="str">
        <f>VLOOKUP(N4054,'Base rates'!$F$2:$H$1126,3,FALSE)</f>
        <v>51-55</v>
      </c>
      <c r="R4054" s="24">
        <f t="shared" si="175"/>
        <v>0.33882241856629236</v>
      </c>
    </row>
    <row r="4055" spans="13:18">
      <c r="M4055">
        <v>21</v>
      </c>
      <c r="N4055" s="1">
        <v>53</v>
      </c>
      <c r="O4055">
        <f t="shared" si="174"/>
        <v>300000</v>
      </c>
      <c r="P4055" t="str">
        <f t="shared" si="176"/>
        <v>2153300000</v>
      </c>
      <c r="Q4055" t="str">
        <f>VLOOKUP(N4055,'Base rates'!$F$2:$H$1126,3,FALSE)</f>
        <v>51-55</v>
      </c>
      <c r="R4055" s="24">
        <f t="shared" si="175"/>
        <v>0.33882241856629236</v>
      </c>
    </row>
    <row r="4056" spans="13:18">
      <c r="M4056">
        <v>21</v>
      </c>
      <c r="N4056" s="1">
        <v>54</v>
      </c>
      <c r="O4056">
        <f t="shared" si="174"/>
        <v>300000</v>
      </c>
      <c r="P4056" t="str">
        <f t="shared" si="176"/>
        <v>2154300000</v>
      </c>
      <c r="Q4056" t="str">
        <f>VLOOKUP(N4056,'Base rates'!$F$2:$H$1126,3,FALSE)</f>
        <v>51-55</v>
      </c>
      <c r="R4056" s="24">
        <f t="shared" si="175"/>
        <v>0.33882241856629236</v>
      </c>
    </row>
    <row r="4057" spans="13:18">
      <c r="M4057">
        <v>21</v>
      </c>
      <c r="N4057" s="1">
        <v>55</v>
      </c>
      <c r="O4057">
        <f t="shared" si="174"/>
        <v>300000</v>
      </c>
      <c r="P4057" t="str">
        <f t="shared" si="176"/>
        <v>2155300000</v>
      </c>
      <c r="Q4057" t="str">
        <f>VLOOKUP(N4057,'Base rates'!$F$2:$H$1126,3,FALSE)</f>
        <v>51-55</v>
      </c>
      <c r="R4057" s="24">
        <f t="shared" si="175"/>
        <v>0.33882241856629236</v>
      </c>
    </row>
    <row r="4058" spans="13:18">
      <c r="M4058">
        <v>21</v>
      </c>
      <c r="N4058" s="1">
        <v>56</v>
      </c>
      <c r="O4058">
        <f t="shared" si="174"/>
        <v>300000</v>
      </c>
      <c r="P4058" t="str">
        <f t="shared" si="176"/>
        <v>2156300000</v>
      </c>
      <c r="Q4058" t="str">
        <f>VLOOKUP(N4058,'Base rates'!$F$2:$H$1126,3,FALSE)</f>
        <v>56-60</v>
      </c>
      <c r="R4058" s="24">
        <f t="shared" si="175"/>
        <v>0.23883526391409471</v>
      </c>
    </row>
    <row r="4059" spans="13:18">
      <c r="M4059">
        <v>21</v>
      </c>
      <c r="N4059" s="1">
        <v>57</v>
      </c>
      <c r="O4059">
        <f t="shared" si="174"/>
        <v>300000</v>
      </c>
      <c r="P4059" t="str">
        <f t="shared" si="176"/>
        <v>2157300000</v>
      </c>
      <c r="Q4059" t="str">
        <f>VLOOKUP(N4059,'Base rates'!$F$2:$H$1126,3,FALSE)</f>
        <v>56-60</v>
      </c>
      <c r="R4059" s="24">
        <f t="shared" si="175"/>
        <v>0.23883526391409471</v>
      </c>
    </row>
    <row r="4060" spans="13:18">
      <c r="M4060">
        <v>21</v>
      </c>
      <c r="N4060" s="1">
        <v>58</v>
      </c>
      <c r="O4060">
        <f t="shared" si="174"/>
        <v>300000</v>
      </c>
      <c r="P4060" t="str">
        <f t="shared" si="176"/>
        <v>2158300000</v>
      </c>
      <c r="Q4060" t="str">
        <f>VLOOKUP(N4060,'Base rates'!$F$2:$H$1126,3,FALSE)</f>
        <v>56-60</v>
      </c>
      <c r="R4060" s="24">
        <f t="shared" si="175"/>
        <v>0.23883526391409471</v>
      </c>
    </row>
    <row r="4061" spans="13:18">
      <c r="M4061">
        <v>21</v>
      </c>
      <c r="N4061" s="1">
        <v>59</v>
      </c>
      <c r="O4061">
        <f t="shared" si="174"/>
        <v>300000</v>
      </c>
      <c r="P4061" t="str">
        <f t="shared" si="176"/>
        <v>2159300000</v>
      </c>
      <c r="Q4061" t="str">
        <f>VLOOKUP(N4061,'Base rates'!$F$2:$H$1126,3,FALSE)</f>
        <v>56-60</v>
      </c>
      <c r="R4061" s="24">
        <f t="shared" si="175"/>
        <v>0.23883526391409471</v>
      </c>
    </row>
    <row r="4062" spans="13:18">
      <c r="M4062">
        <v>21</v>
      </c>
      <c r="N4062" s="1">
        <v>60</v>
      </c>
      <c r="O4062">
        <f t="shared" si="174"/>
        <v>300000</v>
      </c>
      <c r="P4062" t="str">
        <f t="shared" si="176"/>
        <v>2160300000</v>
      </c>
      <c r="Q4062" t="str">
        <f>VLOOKUP(N4062,'Base rates'!$F$2:$H$1126,3,FALSE)</f>
        <v>56-60</v>
      </c>
      <c r="R4062" s="24">
        <f t="shared" si="175"/>
        <v>0.23883526391409471</v>
      </c>
    </row>
    <row r="4063" spans="13:18">
      <c r="M4063">
        <v>21</v>
      </c>
      <c r="N4063" s="1">
        <v>61</v>
      </c>
      <c r="O4063">
        <f t="shared" si="174"/>
        <v>300000</v>
      </c>
      <c r="P4063" t="str">
        <f t="shared" si="176"/>
        <v>2161300000</v>
      </c>
      <c r="Q4063" t="str">
        <f>VLOOKUP(N4063,'Base rates'!$F$2:$H$1126,3,FALSE)</f>
        <v>61-65</v>
      </c>
      <c r="R4063" s="24">
        <f t="shared" si="175"/>
        <v>0.18657202527783456</v>
      </c>
    </row>
    <row r="4064" spans="13:18">
      <c r="M4064">
        <v>21</v>
      </c>
      <c r="N4064" s="1">
        <v>62</v>
      </c>
      <c r="O4064">
        <f t="shared" si="174"/>
        <v>300000</v>
      </c>
      <c r="P4064" t="str">
        <f t="shared" si="176"/>
        <v>2162300000</v>
      </c>
      <c r="Q4064" t="str">
        <f>VLOOKUP(N4064,'Base rates'!$F$2:$H$1126,3,FALSE)</f>
        <v>61-65</v>
      </c>
      <c r="R4064" s="24">
        <f t="shared" si="175"/>
        <v>0.18657202527783456</v>
      </c>
    </row>
    <row r="4065" spans="13:18">
      <c r="M4065">
        <v>21</v>
      </c>
      <c r="N4065" s="1">
        <v>63</v>
      </c>
      <c r="O4065">
        <f t="shared" si="174"/>
        <v>300000</v>
      </c>
      <c r="P4065" t="str">
        <f t="shared" si="176"/>
        <v>2163300000</v>
      </c>
      <c r="Q4065" t="str">
        <f>VLOOKUP(N4065,'Base rates'!$F$2:$H$1126,3,FALSE)</f>
        <v>61-65</v>
      </c>
      <c r="R4065" s="24">
        <f t="shared" si="175"/>
        <v>0.18657202527783456</v>
      </c>
    </row>
    <row r="4066" spans="13:18">
      <c r="M4066">
        <v>21</v>
      </c>
      <c r="N4066" s="1">
        <v>64</v>
      </c>
      <c r="O4066">
        <f t="shared" si="174"/>
        <v>300000</v>
      </c>
      <c r="P4066" t="str">
        <f t="shared" si="176"/>
        <v>2164300000</v>
      </c>
      <c r="Q4066" t="str">
        <f>VLOOKUP(N4066,'Base rates'!$F$2:$H$1126,3,FALSE)</f>
        <v>61-65</v>
      </c>
      <c r="R4066" s="24">
        <f t="shared" si="175"/>
        <v>0.18657202527783456</v>
      </c>
    </row>
    <row r="4067" spans="13:18">
      <c r="M4067">
        <v>21</v>
      </c>
      <c r="N4067" s="1">
        <v>65</v>
      </c>
      <c r="O4067">
        <f t="shared" si="174"/>
        <v>300000</v>
      </c>
      <c r="P4067" t="str">
        <f t="shared" si="176"/>
        <v>2165300000</v>
      </c>
      <c r="Q4067" t="str">
        <f>VLOOKUP(N4067,'Base rates'!$F$2:$H$1126,3,FALSE)</f>
        <v>61-65</v>
      </c>
      <c r="R4067" s="24">
        <f t="shared" si="175"/>
        <v>0.18657202527783456</v>
      </c>
    </row>
    <row r="4068" spans="13:18">
      <c r="M4068">
        <v>21</v>
      </c>
      <c r="N4068" s="1">
        <v>66</v>
      </c>
      <c r="O4068">
        <f t="shared" si="174"/>
        <v>300000</v>
      </c>
      <c r="P4068" t="str">
        <f t="shared" si="176"/>
        <v>2166300000</v>
      </c>
      <c r="Q4068" t="str">
        <f>VLOOKUP(N4068,'Base rates'!$F$2:$H$1126,3,FALSE)</f>
        <v>66-70</v>
      </c>
      <c r="R4068" s="24">
        <f t="shared" si="175"/>
        <v>0.16754110489908502</v>
      </c>
    </row>
    <row r="4069" spans="13:18">
      <c r="M4069">
        <v>21</v>
      </c>
      <c r="N4069" s="1">
        <v>67</v>
      </c>
      <c r="O4069">
        <f t="shared" si="174"/>
        <v>300000</v>
      </c>
      <c r="P4069" t="str">
        <f t="shared" si="176"/>
        <v>2167300000</v>
      </c>
      <c r="Q4069" t="str">
        <f>VLOOKUP(N4069,'Base rates'!$F$2:$H$1126,3,FALSE)</f>
        <v>66-70</v>
      </c>
      <c r="R4069" s="24">
        <f t="shared" si="175"/>
        <v>0.16754110489908502</v>
      </c>
    </row>
    <row r="4070" spans="13:18">
      <c r="M4070">
        <v>21</v>
      </c>
      <c r="N4070" s="1">
        <v>68</v>
      </c>
      <c r="O4070">
        <f t="shared" si="174"/>
        <v>300000</v>
      </c>
      <c r="P4070" t="str">
        <f t="shared" si="176"/>
        <v>2168300000</v>
      </c>
      <c r="Q4070" t="str">
        <f>VLOOKUP(N4070,'Base rates'!$F$2:$H$1126,3,FALSE)</f>
        <v>66-70</v>
      </c>
      <c r="R4070" s="24">
        <f t="shared" si="175"/>
        <v>0.16754110489908502</v>
      </c>
    </row>
    <row r="4071" spans="13:18">
      <c r="M4071">
        <v>21</v>
      </c>
      <c r="N4071" s="1">
        <v>69</v>
      </c>
      <c r="O4071">
        <f t="shared" si="174"/>
        <v>300000</v>
      </c>
      <c r="P4071" t="str">
        <f t="shared" si="176"/>
        <v>2169300000</v>
      </c>
      <c r="Q4071" t="str">
        <f>VLOOKUP(N4071,'Base rates'!$F$2:$H$1126,3,FALSE)</f>
        <v>66-70</v>
      </c>
      <c r="R4071" s="24">
        <f t="shared" si="175"/>
        <v>0.16754110489908502</v>
      </c>
    </row>
    <row r="4072" spans="13:18">
      <c r="M4072">
        <v>21</v>
      </c>
      <c r="N4072" s="1">
        <v>70</v>
      </c>
      <c r="O4072">
        <f t="shared" si="174"/>
        <v>300000</v>
      </c>
      <c r="P4072" t="str">
        <f t="shared" si="176"/>
        <v>2170300000</v>
      </c>
      <c r="Q4072" t="str">
        <f>VLOOKUP(N4072,'Base rates'!$F$2:$H$1126,3,FALSE)</f>
        <v>66-70</v>
      </c>
      <c r="R4072" s="24">
        <f t="shared" si="175"/>
        <v>0.16754110489908502</v>
      </c>
    </row>
    <row r="4073" spans="13:18">
      <c r="M4073">
        <v>21</v>
      </c>
      <c r="N4073" s="1">
        <v>71</v>
      </c>
      <c r="O4073">
        <f t="shared" si="174"/>
        <v>300000</v>
      </c>
      <c r="P4073" t="str">
        <f t="shared" si="176"/>
        <v>2171300000</v>
      </c>
      <c r="Q4073" t="str">
        <f>VLOOKUP(N4073,'Base rates'!$F$2:$H$1126,3,FALSE)</f>
        <v>71-75</v>
      </c>
      <c r="R4073" s="24">
        <f t="shared" si="175"/>
        <v>0.1531072419456293</v>
      </c>
    </row>
    <row r="4074" spans="13:18">
      <c r="M4074">
        <v>21</v>
      </c>
      <c r="N4074" s="1">
        <v>72</v>
      </c>
      <c r="O4074">
        <f t="shared" si="174"/>
        <v>300000</v>
      </c>
      <c r="P4074" t="str">
        <f t="shared" si="176"/>
        <v>2172300000</v>
      </c>
      <c r="Q4074" t="str">
        <f>VLOOKUP(N4074,'Base rates'!$F$2:$H$1126,3,FALSE)</f>
        <v>71-75</v>
      </c>
      <c r="R4074" s="24">
        <f t="shared" si="175"/>
        <v>0.1531072419456293</v>
      </c>
    </row>
    <row r="4075" spans="13:18">
      <c r="M4075">
        <v>21</v>
      </c>
      <c r="N4075" s="1">
        <v>73</v>
      </c>
      <c r="O4075">
        <f t="shared" si="174"/>
        <v>300000</v>
      </c>
      <c r="P4075" t="str">
        <f t="shared" si="176"/>
        <v>2173300000</v>
      </c>
      <c r="Q4075" t="str">
        <f>VLOOKUP(N4075,'Base rates'!$F$2:$H$1126,3,FALSE)</f>
        <v>71-75</v>
      </c>
      <c r="R4075" s="24">
        <f t="shared" si="175"/>
        <v>0.1531072419456293</v>
      </c>
    </row>
    <row r="4076" spans="13:18">
      <c r="M4076">
        <v>21</v>
      </c>
      <c r="N4076" s="1">
        <v>74</v>
      </c>
      <c r="O4076">
        <f t="shared" si="174"/>
        <v>300000</v>
      </c>
      <c r="P4076" t="str">
        <f t="shared" si="176"/>
        <v>2174300000</v>
      </c>
      <c r="Q4076" t="str">
        <f>VLOOKUP(N4076,'Base rates'!$F$2:$H$1126,3,FALSE)</f>
        <v>71-75</v>
      </c>
      <c r="R4076" s="24">
        <f t="shared" si="175"/>
        <v>0.1531072419456293</v>
      </c>
    </row>
    <row r="4077" spans="13:18">
      <c r="M4077">
        <v>21</v>
      </c>
      <c r="N4077" s="1">
        <v>75</v>
      </c>
      <c r="O4077">
        <f t="shared" si="174"/>
        <v>300000</v>
      </c>
      <c r="P4077" t="str">
        <f t="shared" si="176"/>
        <v>2175300000</v>
      </c>
      <c r="Q4077" t="str">
        <f>VLOOKUP(N4077,'Base rates'!$F$2:$H$1126,3,FALSE)</f>
        <v>71-75</v>
      </c>
      <c r="R4077" s="24">
        <f t="shared" si="175"/>
        <v>0.1531072419456293</v>
      </c>
    </row>
    <row r="4078" spans="13:18">
      <c r="M4078">
        <v>21</v>
      </c>
      <c r="N4078" s="1">
        <v>76</v>
      </c>
      <c r="O4078">
        <f t="shared" si="174"/>
        <v>300000</v>
      </c>
      <c r="P4078" t="str">
        <f t="shared" si="176"/>
        <v>2176300000</v>
      </c>
      <c r="Q4078" t="str">
        <f>VLOOKUP(N4078,'Base rates'!$F$2:$H$1126,3,FALSE)</f>
        <v>76-80</v>
      </c>
      <c r="R4078" s="24">
        <f t="shared" si="175"/>
        <v>0.14210547365804682</v>
      </c>
    </row>
    <row r="4079" spans="13:18">
      <c r="M4079">
        <v>21</v>
      </c>
      <c r="N4079" s="1">
        <v>77</v>
      </c>
      <c r="O4079">
        <f t="shared" si="174"/>
        <v>300000</v>
      </c>
      <c r="P4079" t="str">
        <f t="shared" si="176"/>
        <v>2177300000</v>
      </c>
      <c r="Q4079" t="str">
        <f>VLOOKUP(N4079,'Base rates'!$F$2:$H$1126,3,FALSE)</f>
        <v>76-80</v>
      </c>
      <c r="R4079" s="24">
        <f t="shared" si="175"/>
        <v>0.14210547365804682</v>
      </c>
    </row>
    <row r="4080" spans="13:18">
      <c r="M4080">
        <v>21</v>
      </c>
      <c r="N4080" s="1">
        <v>78</v>
      </c>
      <c r="O4080">
        <f t="shared" ref="O4080:O4143" si="177">$O$3502+50000</f>
        <v>300000</v>
      </c>
      <c r="P4080" t="str">
        <f t="shared" si="176"/>
        <v>2178300000</v>
      </c>
      <c r="Q4080" t="str">
        <f>VLOOKUP(N4080,'Base rates'!$F$2:$H$1126,3,FALSE)</f>
        <v>76-80</v>
      </c>
      <c r="R4080" s="24">
        <f t="shared" si="175"/>
        <v>0.14210547365804682</v>
      </c>
    </row>
    <row r="4081" spans="13:18">
      <c r="M4081">
        <v>21</v>
      </c>
      <c r="N4081" s="1">
        <v>79</v>
      </c>
      <c r="O4081">
        <f t="shared" si="177"/>
        <v>300000</v>
      </c>
      <c r="P4081" t="str">
        <f t="shared" si="176"/>
        <v>2179300000</v>
      </c>
      <c r="Q4081" t="str">
        <f>VLOOKUP(N4081,'Base rates'!$F$2:$H$1126,3,FALSE)</f>
        <v>76-80</v>
      </c>
      <c r="R4081" s="24">
        <f t="shared" si="175"/>
        <v>0.14210547365804682</v>
      </c>
    </row>
    <row r="4082" spans="13:18">
      <c r="M4082">
        <v>21</v>
      </c>
      <c r="N4082" s="1">
        <v>80</v>
      </c>
      <c r="O4082">
        <f t="shared" si="177"/>
        <v>300000</v>
      </c>
      <c r="P4082" t="str">
        <f t="shared" si="176"/>
        <v>2180300000</v>
      </c>
      <c r="Q4082" t="str">
        <f>VLOOKUP(N4082,'Base rates'!$F$2:$H$1126,3,FALSE)</f>
        <v>76-80</v>
      </c>
      <c r="R4082" s="24">
        <f t="shared" si="175"/>
        <v>0.14210547365804682</v>
      </c>
    </row>
    <row r="4083" spans="13:18">
      <c r="M4083">
        <v>21</v>
      </c>
      <c r="N4083" s="1">
        <v>81</v>
      </c>
      <c r="O4083">
        <f t="shared" si="177"/>
        <v>300000</v>
      </c>
      <c r="P4083" t="str">
        <f t="shared" si="176"/>
        <v>2181300000</v>
      </c>
      <c r="Q4083" t="str">
        <f>VLOOKUP(N4083,'Base rates'!$F$2:$H$1126,3,FALSE)</f>
        <v>&gt;80</v>
      </c>
      <c r="R4083" s="24">
        <f t="shared" si="175"/>
        <v>0.13664613469695674</v>
      </c>
    </row>
    <row r="4084" spans="13:18">
      <c r="M4084">
        <v>21</v>
      </c>
      <c r="N4084" s="1">
        <v>82</v>
      </c>
      <c r="O4084">
        <f t="shared" si="177"/>
        <v>300000</v>
      </c>
      <c r="P4084" t="str">
        <f t="shared" si="176"/>
        <v>2182300000</v>
      </c>
      <c r="Q4084" t="str">
        <f>VLOOKUP(N4084,'Base rates'!$F$2:$H$1126,3,FALSE)</f>
        <v>&gt;80</v>
      </c>
      <c r="R4084" s="24">
        <f t="shared" si="175"/>
        <v>0.13664613469695674</v>
      </c>
    </row>
    <row r="4085" spans="13:18">
      <c r="M4085">
        <v>21</v>
      </c>
      <c r="N4085" s="1">
        <v>83</v>
      </c>
      <c r="O4085">
        <f t="shared" si="177"/>
        <v>300000</v>
      </c>
      <c r="P4085" t="str">
        <f t="shared" si="176"/>
        <v>2183300000</v>
      </c>
      <c r="Q4085" t="str">
        <f>VLOOKUP(N4085,'Base rates'!$F$2:$H$1126,3,FALSE)</f>
        <v>&gt;80</v>
      </c>
      <c r="R4085" s="24">
        <f t="shared" si="175"/>
        <v>0.13664613469695674</v>
      </c>
    </row>
    <row r="4086" spans="13:18">
      <c r="M4086">
        <v>21</v>
      </c>
      <c r="N4086" s="1">
        <v>84</v>
      </c>
      <c r="O4086">
        <f t="shared" si="177"/>
        <v>300000</v>
      </c>
      <c r="P4086" t="str">
        <f t="shared" si="176"/>
        <v>2184300000</v>
      </c>
      <c r="Q4086" t="str">
        <f>VLOOKUP(N4086,'Base rates'!$F$2:$H$1126,3,FALSE)</f>
        <v>&gt;80</v>
      </c>
      <c r="R4086" s="24">
        <f t="shared" si="175"/>
        <v>0.13664613469695674</v>
      </c>
    </row>
    <row r="4087" spans="13:18">
      <c r="M4087">
        <v>21</v>
      </c>
      <c r="N4087" s="1">
        <v>85</v>
      </c>
      <c r="O4087">
        <f t="shared" si="177"/>
        <v>300000</v>
      </c>
      <c r="P4087" t="str">
        <f t="shared" si="176"/>
        <v>2185300000</v>
      </c>
      <c r="Q4087" t="str">
        <f>VLOOKUP(N4087,'Base rates'!$F$2:$H$1126,3,FALSE)</f>
        <v>&gt;80</v>
      </c>
      <c r="R4087" s="24">
        <f t="shared" si="175"/>
        <v>0.13664613469695674</v>
      </c>
    </row>
    <row r="4088" spans="13:18">
      <c r="M4088">
        <v>21</v>
      </c>
      <c r="N4088" s="1">
        <v>86</v>
      </c>
      <c r="O4088">
        <f t="shared" si="177"/>
        <v>300000</v>
      </c>
      <c r="P4088" t="str">
        <f t="shared" si="176"/>
        <v>2186300000</v>
      </c>
      <c r="Q4088" t="str">
        <f>VLOOKUP(N4088,'Base rates'!$F$2:$H$1126,3,FALSE)</f>
        <v>&gt;80</v>
      </c>
      <c r="R4088" s="24">
        <f t="shared" si="175"/>
        <v>0.13664613469695674</v>
      </c>
    </row>
    <row r="4089" spans="13:18">
      <c r="M4089">
        <v>21</v>
      </c>
      <c r="N4089" s="1">
        <v>87</v>
      </c>
      <c r="O4089">
        <f t="shared" si="177"/>
        <v>300000</v>
      </c>
      <c r="P4089" t="str">
        <f t="shared" si="176"/>
        <v>2187300000</v>
      </c>
      <c r="Q4089" t="str">
        <f>VLOOKUP(N4089,'Base rates'!$F$2:$H$1126,3,FALSE)</f>
        <v>&gt;80</v>
      </c>
      <c r="R4089" s="24">
        <f t="shared" si="175"/>
        <v>0.13664613469695674</v>
      </c>
    </row>
    <row r="4090" spans="13:18">
      <c r="M4090">
        <v>21</v>
      </c>
      <c r="N4090" s="1">
        <v>88</v>
      </c>
      <c r="O4090">
        <f t="shared" si="177"/>
        <v>300000</v>
      </c>
      <c r="P4090" t="str">
        <f t="shared" si="176"/>
        <v>2188300000</v>
      </c>
      <c r="Q4090" t="str">
        <f>VLOOKUP(N4090,'Base rates'!$F$2:$H$1126,3,FALSE)</f>
        <v>&gt;80</v>
      </c>
      <c r="R4090" s="24">
        <f t="shared" si="175"/>
        <v>0.13664613469695674</v>
      </c>
    </row>
    <row r="4091" spans="13:18">
      <c r="M4091">
        <v>21</v>
      </c>
      <c r="N4091" s="1">
        <v>89</v>
      </c>
      <c r="O4091">
        <f t="shared" si="177"/>
        <v>300000</v>
      </c>
      <c r="P4091" t="str">
        <f t="shared" si="176"/>
        <v>2189300000</v>
      </c>
      <c r="Q4091" t="str">
        <f>VLOOKUP(N4091,'Base rates'!$F$2:$H$1126,3,FALSE)</f>
        <v>&gt;80</v>
      </c>
      <c r="R4091" s="24">
        <f t="shared" si="175"/>
        <v>0.13664613469695674</v>
      </c>
    </row>
    <row r="4092" spans="13:18">
      <c r="M4092">
        <v>21</v>
      </c>
      <c r="N4092" s="1">
        <v>90</v>
      </c>
      <c r="O4092">
        <f t="shared" si="177"/>
        <v>300000</v>
      </c>
      <c r="P4092" t="str">
        <f t="shared" si="176"/>
        <v>2190300000</v>
      </c>
      <c r="Q4092" t="str">
        <f>VLOOKUP(N4092,'Base rates'!$F$2:$H$1126,3,FALSE)</f>
        <v>&gt;80</v>
      </c>
      <c r="R4092" s="24">
        <f t="shared" si="175"/>
        <v>0.13664613469695674</v>
      </c>
    </row>
    <row r="4093" spans="13:18">
      <c r="M4093">
        <v>21</v>
      </c>
      <c r="N4093" s="1">
        <v>91</v>
      </c>
      <c r="O4093">
        <f t="shared" si="177"/>
        <v>300000</v>
      </c>
      <c r="P4093" t="str">
        <f t="shared" si="176"/>
        <v>2191300000</v>
      </c>
      <c r="Q4093" t="str">
        <f>VLOOKUP(N4093,'Base rates'!$F$2:$H$1126,3,FALSE)</f>
        <v>&gt;80</v>
      </c>
      <c r="R4093" s="24">
        <f t="shared" si="175"/>
        <v>0.13664613469695674</v>
      </c>
    </row>
    <row r="4094" spans="13:18">
      <c r="M4094">
        <v>21</v>
      </c>
      <c r="N4094" s="1">
        <v>92</v>
      </c>
      <c r="O4094">
        <f t="shared" si="177"/>
        <v>300000</v>
      </c>
      <c r="P4094" t="str">
        <f t="shared" si="176"/>
        <v>2192300000</v>
      </c>
      <c r="Q4094" t="str">
        <f>VLOOKUP(N4094,'Base rates'!$F$2:$H$1126,3,FALSE)</f>
        <v>&gt;80</v>
      </c>
      <c r="R4094" s="24">
        <f t="shared" si="175"/>
        <v>0.13664613469695674</v>
      </c>
    </row>
    <row r="4095" spans="13:18">
      <c r="M4095">
        <v>21</v>
      </c>
      <c r="N4095" s="1">
        <v>93</v>
      </c>
      <c r="O4095">
        <f t="shared" si="177"/>
        <v>300000</v>
      </c>
      <c r="P4095" t="str">
        <f t="shared" si="176"/>
        <v>2193300000</v>
      </c>
      <c r="Q4095" t="str">
        <f>VLOOKUP(N4095,'Base rates'!$F$2:$H$1126,3,FALSE)</f>
        <v>&gt;80</v>
      </c>
      <c r="R4095" s="24">
        <f t="shared" si="175"/>
        <v>0.13664613469695674</v>
      </c>
    </row>
    <row r="4096" spans="13:18">
      <c r="M4096">
        <v>21</v>
      </c>
      <c r="N4096" s="1">
        <v>94</v>
      </c>
      <c r="O4096">
        <f t="shared" si="177"/>
        <v>300000</v>
      </c>
      <c r="P4096" t="str">
        <f t="shared" si="176"/>
        <v>2194300000</v>
      </c>
      <c r="Q4096" t="str">
        <f>VLOOKUP(N4096,'Base rates'!$F$2:$H$1126,3,FALSE)</f>
        <v>&gt;80</v>
      </c>
      <c r="R4096" s="24">
        <f t="shared" si="175"/>
        <v>0.13664613469695674</v>
      </c>
    </row>
    <row r="4097" spans="13:18">
      <c r="M4097">
        <v>21</v>
      </c>
      <c r="N4097" s="1">
        <v>95</v>
      </c>
      <c r="O4097">
        <f t="shared" si="177"/>
        <v>300000</v>
      </c>
      <c r="P4097" t="str">
        <f t="shared" si="176"/>
        <v>2195300000</v>
      </c>
      <c r="Q4097" t="str">
        <f>VLOOKUP(N4097,'Base rates'!$F$2:$H$1126,3,FALSE)</f>
        <v>&gt;80</v>
      </c>
      <c r="R4097" s="24">
        <f t="shared" si="175"/>
        <v>0.13664613469695674</v>
      </c>
    </row>
    <row r="4098" spans="13:18">
      <c r="M4098">
        <v>21</v>
      </c>
      <c r="N4098" s="1">
        <v>96</v>
      </c>
      <c r="O4098">
        <f t="shared" si="177"/>
        <v>300000</v>
      </c>
      <c r="P4098" t="str">
        <f t="shared" si="176"/>
        <v>2196300000</v>
      </c>
      <c r="Q4098" t="str">
        <f>VLOOKUP(N4098,'Base rates'!$F$2:$H$1126,3,FALSE)</f>
        <v>&gt;80</v>
      </c>
      <c r="R4098" s="24">
        <f t="shared" si="175"/>
        <v>0.13664613469695674</v>
      </c>
    </row>
    <row r="4099" spans="13:18">
      <c r="M4099">
        <v>21</v>
      </c>
      <c r="N4099" s="1">
        <v>97</v>
      </c>
      <c r="O4099">
        <f t="shared" si="177"/>
        <v>300000</v>
      </c>
      <c r="P4099" t="str">
        <f t="shared" si="176"/>
        <v>2197300000</v>
      </c>
      <c r="Q4099" t="str">
        <f>VLOOKUP(N4099,'Base rates'!$F$2:$H$1126,3,FALSE)</f>
        <v>&gt;80</v>
      </c>
      <c r="R4099" s="24">
        <f t="shared" ref="R4099:R4162" si="178">VLOOKUP(M4099&amp;O4099&amp;Q4099,$W$2:$X$694,2,FALSE)</f>
        <v>0.13664613469695674</v>
      </c>
    </row>
    <row r="4100" spans="13:18">
      <c r="M4100">
        <v>21</v>
      </c>
      <c r="N4100" s="1">
        <v>98</v>
      </c>
      <c r="O4100">
        <f t="shared" si="177"/>
        <v>300000</v>
      </c>
      <c r="P4100" t="str">
        <f t="shared" ref="P4100:P4163" si="179">M4100&amp;N4100&amp;O4100</f>
        <v>2198300000</v>
      </c>
      <c r="Q4100" t="str">
        <f>VLOOKUP(N4100,'Base rates'!$F$2:$H$1126,3,FALSE)</f>
        <v>&gt;80</v>
      </c>
      <c r="R4100" s="24">
        <f t="shared" si="178"/>
        <v>0.13664613469695674</v>
      </c>
    </row>
    <row r="4101" spans="13:18">
      <c r="M4101">
        <v>21</v>
      </c>
      <c r="N4101" s="1">
        <v>99</v>
      </c>
      <c r="O4101">
        <f t="shared" si="177"/>
        <v>300000</v>
      </c>
      <c r="P4101" t="str">
        <f t="shared" si="179"/>
        <v>2199300000</v>
      </c>
      <c r="Q4101" t="str">
        <f>VLOOKUP(N4101,'Base rates'!$F$2:$H$1126,3,FALSE)</f>
        <v>&gt;80</v>
      </c>
      <c r="R4101" s="24">
        <f t="shared" si="178"/>
        <v>0.13664613469695674</v>
      </c>
    </row>
    <row r="4102" spans="13:18">
      <c r="M4102">
        <v>21</v>
      </c>
      <c r="N4102" s="1">
        <v>100</v>
      </c>
      <c r="O4102">
        <f t="shared" si="177"/>
        <v>300000</v>
      </c>
      <c r="P4102" t="str">
        <f t="shared" si="179"/>
        <v>21100300000</v>
      </c>
      <c r="Q4102" t="str">
        <f>VLOOKUP(N4102,'Base rates'!$F$2:$H$1126,3,FALSE)</f>
        <v>&gt;80</v>
      </c>
      <c r="R4102" s="24">
        <f t="shared" si="178"/>
        <v>0.13664613469695674</v>
      </c>
    </row>
    <row r="4103" spans="13:18">
      <c r="M4103">
        <v>21</v>
      </c>
      <c r="N4103" s="1">
        <v>101</v>
      </c>
      <c r="O4103">
        <f t="shared" si="177"/>
        <v>300000</v>
      </c>
      <c r="P4103" t="str">
        <f t="shared" si="179"/>
        <v>21101300000</v>
      </c>
      <c r="Q4103" t="str">
        <f>VLOOKUP(N4103,'Base rates'!$F$2:$H$1126,3,FALSE)</f>
        <v>&gt;80</v>
      </c>
      <c r="R4103" s="24">
        <f t="shared" si="178"/>
        <v>0.13664613469695674</v>
      </c>
    </row>
    <row r="4104" spans="13:18">
      <c r="M4104">
        <v>21</v>
      </c>
      <c r="N4104" s="1">
        <v>102</v>
      </c>
      <c r="O4104">
        <f t="shared" si="177"/>
        <v>300000</v>
      </c>
      <c r="P4104" t="str">
        <f t="shared" si="179"/>
        <v>21102300000</v>
      </c>
      <c r="Q4104" t="str">
        <f>VLOOKUP(N4104,'Base rates'!$F$2:$H$1126,3,FALSE)</f>
        <v>&gt;80</v>
      </c>
      <c r="R4104" s="24">
        <f t="shared" si="178"/>
        <v>0.13664613469695674</v>
      </c>
    </row>
    <row r="4105" spans="13:18">
      <c r="M4105">
        <v>21</v>
      </c>
      <c r="N4105" s="1">
        <v>103</v>
      </c>
      <c r="O4105">
        <f t="shared" si="177"/>
        <v>300000</v>
      </c>
      <c r="P4105" t="str">
        <f t="shared" si="179"/>
        <v>21103300000</v>
      </c>
      <c r="Q4105" t="str">
        <f>VLOOKUP(N4105,'Base rates'!$F$2:$H$1126,3,FALSE)</f>
        <v>&gt;80</v>
      </c>
      <c r="R4105" s="24">
        <f t="shared" si="178"/>
        <v>0.13664613469695674</v>
      </c>
    </row>
    <row r="4106" spans="13:18">
      <c r="M4106">
        <v>21</v>
      </c>
      <c r="N4106" s="1">
        <v>104</v>
      </c>
      <c r="O4106">
        <f t="shared" si="177"/>
        <v>300000</v>
      </c>
      <c r="P4106" t="str">
        <f t="shared" si="179"/>
        <v>21104300000</v>
      </c>
      <c r="Q4106" t="str">
        <f>VLOOKUP(N4106,'Base rates'!$F$2:$H$1126,3,FALSE)</f>
        <v>&gt;80</v>
      </c>
      <c r="R4106" s="24">
        <f t="shared" si="178"/>
        <v>0.13664613469695674</v>
      </c>
    </row>
    <row r="4107" spans="13:18">
      <c r="M4107">
        <v>21</v>
      </c>
      <c r="N4107" s="1">
        <v>105</v>
      </c>
      <c r="O4107">
        <f t="shared" si="177"/>
        <v>300000</v>
      </c>
      <c r="P4107" t="str">
        <f t="shared" si="179"/>
        <v>21105300000</v>
      </c>
      <c r="Q4107" t="str">
        <f>VLOOKUP(N4107,'Base rates'!$F$2:$H$1126,3,FALSE)</f>
        <v>&gt;80</v>
      </c>
      <c r="R4107" s="24">
        <f t="shared" si="178"/>
        <v>0.13664613469695674</v>
      </c>
    </row>
    <row r="4108" spans="13:18">
      <c r="M4108">
        <v>21</v>
      </c>
      <c r="N4108" s="1">
        <v>106</v>
      </c>
      <c r="O4108">
        <f t="shared" si="177"/>
        <v>300000</v>
      </c>
      <c r="P4108" t="str">
        <f t="shared" si="179"/>
        <v>21106300000</v>
      </c>
      <c r="Q4108" t="str">
        <f>VLOOKUP(N4108,'Base rates'!$F$2:$H$1126,3,FALSE)</f>
        <v>&gt;80</v>
      </c>
      <c r="R4108" s="24">
        <f t="shared" si="178"/>
        <v>0.13664613469695674</v>
      </c>
    </row>
    <row r="4109" spans="13:18">
      <c r="M4109">
        <v>21</v>
      </c>
      <c r="N4109" s="1">
        <v>107</v>
      </c>
      <c r="O4109">
        <f t="shared" si="177"/>
        <v>300000</v>
      </c>
      <c r="P4109" t="str">
        <f t="shared" si="179"/>
        <v>21107300000</v>
      </c>
      <c r="Q4109" t="str">
        <f>VLOOKUP(N4109,'Base rates'!$F$2:$H$1126,3,FALSE)</f>
        <v>&gt;80</v>
      </c>
      <c r="R4109" s="24">
        <f t="shared" si="178"/>
        <v>0.13664613469695674</v>
      </c>
    </row>
    <row r="4110" spans="13:18">
      <c r="M4110">
        <v>21</v>
      </c>
      <c r="N4110" s="1">
        <v>108</v>
      </c>
      <c r="O4110">
        <f t="shared" si="177"/>
        <v>300000</v>
      </c>
      <c r="P4110" t="str">
        <f t="shared" si="179"/>
        <v>21108300000</v>
      </c>
      <c r="Q4110" t="str">
        <f>VLOOKUP(N4110,'Base rates'!$F$2:$H$1126,3,FALSE)</f>
        <v>&gt;80</v>
      </c>
      <c r="R4110" s="24">
        <f t="shared" si="178"/>
        <v>0.13664613469695674</v>
      </c>
    </row>
    <row r="4111" spans="13:18">
      <c r="M4111">
        <v>21</v>
      </c>
      <c r="N4111" s="1">
        <v>109</v>
      </c>
      <c r="O4111">
        <f t="shared" si="177"/>
        <v>300000</v>
      </c>
      <c r="P4111" t="str">
        <f t="shared" si="179"/>
        <v>21109300000</v>
      </c>
      <c r="Q4111" t="str">
        <f>VLOOKUP(N4111,'Base rates'!$F$2:$H$1126,3,FALSE)</f>
        <v>&gt;80</v>
      </c>
      <c r="R4111" s="24">
        <f t="shared" si="178"/>
        <v>0.13664613469695674</v>
      </c>
    </row>
    <row r="4112" spans="13:18">
      <c r="M4112">
        <v>21</v>
      </c>
      <c r="N4112" s="1">
        <v>110</v>
      </c>
      <c r="O4112">
        <f t="shared" si="177"/>
        <v>300000</v>
      </c>
      <c r="P4112" t="str">
        <f t="shared" si="179"/>
        <v>21110300000</v>
      </c>
      <c r="Q4112" t="str">
        <f>VLOOKUP(N4112,'Base rates'!$F$2:$H$1126,3,FALSE)</f>
        <v>&gt;80</v>
      </c>
      <c r="R4112" s="24">
        <f t="shared" si="178"/>
        <v>0.13664613469695674</v>
      </c>
    </row>
    <row r="4113" spans="13:18">
      <c r="M4113">
        <v>21</v>
      </c>
      <c r="N4113" s="1">
        <v>111</v>
      </c>
      <c r="O4113">
        <f t="shared" si="177"/>
        <v>300000</v>
      </c>
      <c r="P4113" t="str">
        <f t="shared" si="179"/>
        <v>21111300000</v>
      </c>
      <c r="Q4113" t="str">
        <f>VLOOKUP(N4113,'Base rates'!$F$2:$H$1126,3,FALSE)</f>
        <v>&gt;80</v>
      </c>
      <c r="R4113" s="24">
        <f t="shared" si="178"/>
        <v>0.13664613469695674</v>
      </c>
    </row>
    <row r="4114" spans="13:18">
      <c r="M4114">
        <v>21</v>
      </c>
      <c r="N4114" s="1">
        <v>112</v>
      </c>
      <c r="O4114">
        <f t="shared" si="177"/>
        <v>300000</v>
      </c>
      <c r="P4114" t="str">
        <f t="shared" si="179"/>
        <v>21112300000</v>
      </c>
      <c r="Q4114" t="str">
        <f>VLOOKUP(N4114,'Base rates'!$F$2:$H$1126,3,FALSE)</f>
        <v>&gt;80</v>
      </c>
      <c r="R4114" s="24">
        <f t="shared" si="178"/>
        <v>0.13664613469695674</v>
      </c>
    </row>
    <row r="4115" spans="13:18">
      <c r="M4115">
        <v>21</v>
      </c>
      <c r="N4115" s="1">
        <v>113</v>
      </c>
      <c r="O4115">
        <f t="shared" si="177"/>
        <v>300000</v>
      </c>
      <c r="P4115" t="str">
        <f t="shared" si="179"/>
        <v>21113300000</v>
      </c>
      <c r="Q4115" t="str">
        <f>VLOOKUP(N4115,'Base rates'!$F$2:$H$1126,3,FALSE)</f>
        <v>&gt;80</v>
      </c>
      <c r="R4115" s="24">
        <f t="shared" si="178"/>
        <v>0.13664613469695674</v>
      </c>
    </row>
    <row r="4116" spans="13:18">
      <c r="M4116">
        <v>21</v>
      </c>
      <c r="N4116" s="1">
        <v>114</v>
      </c>
      <c r="O4116">
        <f t="shared" si="177"/>
        <v>300000</v>
      </c>
      <c r="P4116" t="str">
        <f t="shared" si="179"/>
        <v>21114300000</v>
      </c>
      <c r="Q4116" t="str">
        <f>VLOOKUP(N4116,'Base rates'!$F$2:$H$1126,3,FALSE)</f>
        <v>&gt;80</v>
      </c>
      <c r="R4116" s="24">
        <f t="shared" si="178"/>
        <v>0.13664613469695674</v>
      </c>
    </row>
    <row r="4117" spans="13:18">
      <c r="M4117">
        <v>21</v>
      </c>
      <c r="N4117" s="1">
        <v>115</v>
      </c>
      <c r="O4117">
        <f t="shared" si="177"/>
        <v>300000</v>
      </c>
      <c r="P4117" t="str">
        <f t="shared" si="179"/>
        <v>21115300000</v>
      </c>
      <c r="Q4117" t="str">
        <f>VLOOKUP(N4117,'Base rates'!$F$2:$H$1126,3,FALSE)</f>
        <v>&gt;80</v>
      </c>
      <c r="R4117" s="24">
        <f t="shared" si="178"/>
        <v>0.13664613469695674</v>
      </c>
    </row>
    <row r="4118" spans="13:18">
      <c r="M4118">
        <v>21</v>
      </c>
      <c r="N4118" s="1">
        <v>116</v>
      </c>
      <c r="O4118">
        <f t="shared" si="177"/>
        <v>300000</v>
      </c>
      <c r="P4118" t="str">
        <f t="shared" si="179"/>
        <v>21116300000</v>
      </c>
      <c r="Q4118" t="str">
        <f>VLOOKUP(N4118,'Base rates'!$F$2:$H$1126,3,FALSE)</f>
        <v>&gt;80</v>
      </c>
      <c r="R4118" s="24">
        <f t="shared" si="178"/>
        <v>0.13664613469695674</v>
      </c>
    </row>
    <row r="4119" spans="13:18">
      <c r="M4119">
        <v>21</v>
      </c>
      <c r="N4119" s="1">
        <v>117</v>
      </c>
      <c r="O4119">
        <f t="shared" si="177"/>
        <v>300000</v>
      </c>
      <c r="P4119" t="str">
        <f t="shared" si="179"/>
        <v>21117300000</v>
      </c>
      <c r="Q4119" t="str">
        <f>VLOOKUP(N4119,'Base rates'!$F$2:$H$1126,3,FALSE)</f>
        <v>&gt;80</v>
      </c>
      <c r="R4119" s="24">
        <f t="shared" si="178"/>
        <v>0.13664613469695674</v>
      </c>
    </row>
    <row r="4120" spans="13:18">
      <c r="M4120">
        <v>21</v>
      </c>
      <c r="N4120" s="1">
        <v>118</v>
      </c>
      <c r="O4120">
        <f t="shared" si="177"/>
        <v>300000</v>
      </c>
      <c r="P4120" t="str">
        <f t="shared" si="179"/>
        <v>21118300000</v>
      </c>
      <c r="Q4120" t="str">
        <f>VLOOKUP(N4120,'Base rates'!$F$2:$H$1126,3,FALSE)</f>
        <v>&gt;80</v>
      </c>
      <c r="R4120" s="24">
        <f t="shared" si="178"/>
        <v>0.13664613469695674</v>
      </c>
    </row>
    <row r="4121" spans="13:18">
      <c r="M4121">
        <v>21</v>
      </c>
      <c r="N4121" s="1">
        <v>119</v>
      </c>
      <c r="O4121">
        <f t="shared" si="177"/>
        <v>300000</v>
      </c>
      <c r="P4121" t="str">
        <f t="shared" si="179"/>
        <v>21119300000</v>
      </c>
      <c r="Q4121" t="str">
        <f>VLOOKUP(N4121,'Base rates'!$F$2:$H$1126,3,FALSE)</f>
        <v>&gt;80</v>
      </c>
      <c r="R4121" s="24">
        <f t="shared" si="178"/>
        <v>0.13664613469695674</v>
      </c>
    </row>
    <row r="4122" spans="13:18">
      <c r="M4122">
        <v>21</v>
      </c>
      <c r="N4122" s="1">
        <v>120</v>
      </c>
      <c r="O4122">
        <f t="shared" si="177"/>
        <v>300000</v>
      </c>
      <c r="P4122" t="str">
        <f t="shared" si="179"/>
        <v>21120300000</v>
      </c>
      <c r="Q4122" t="str">
        <f>VLOOKUP(N4122,'Base rates'!$F$2:$H$1126,3,FALSE)</f>
        <v>&gt;80</v>
      </c>
      <c r="R4122" s="24">
        <f t="shared" si="178"/>
        <v>0.13664613469695674</v>
      </c>
    </row>
    <row r="4123" spans="13:18">
      <c r="M4123">
        <v>21</v>
      </c>
      <c r="N4123" s="1">
        <v>121</v>
      </c>
      <c r="O4123">
        <f t="shared" si="177"/>
        <v>300000</v>
      </c>
      <c r="P4123" t="str">
        <f t="shared" si="179"/>
        <v>21121300000</v>
      </c>
      <c r="Q4123" t="str">
        <f>VLOOKUP(N4123,'Base rates'!$F$2:$H$1126,3,FALSE)</f>
        <v>&gt;80</v>
      </c>
      <c r="R4123" s="24">
        <f t="shared" si="178"/>
        <v>0.13664613469695674</v>
      </c>
    </row>
    <row r="4124" spans="13:18">
      <c r="M4124">
        <v>21</v>
      </c>
      <c r="N4124" s="1">
        <v>122</v>
      </c>
      <c r="O4124">
        <f t="shared" si="177"/>
        <v>300000</v>
      </c>
      <c r="P4124" t="str">
        <f t="shared" si="179"/>
        <v>21122300000</v>
      </c>
      <c r="Q4124" t="str">
        <f>VLOOKUP(N4124,'Base rates'!$F$2:$H$1126,3,FALSE)</f>
        <v>&gt;80</v>
      </c>
      <c r="R4124" s="24">
        <f t="shared" si="178"/>
        <v>0.13664613469695674</v>
      </c>
    </row>
    <row r="4125" spans="13:18">
      <c r="M4125">
        <v>21</v>
      </c>
      <c r="N4125" s="1">
        <v>123</v>
      </c>
      <c r="O4125">
        <f t="shared" si="177"/>
        <v>300000</v>
      </c>
      <c r="P4125" t="str">
        <f t="shared" si="179"/>
        <v>21123300000</v>
      </c>
      <c r="Q4125" t="str">
        <f>VLOOKUP(N4125,'Base rates'!$F$2:$H$1126,3,FALSE)</f>
        <v>&gt;80</v>
      </c>
      <c r="R4125" s="24">
        <f t="shared" si="178"/>
        <v>0.13664613469695674</v>
      </c>
    </row>
    <row r="4126" spans="13:18">
      <c r="M4126">
        <v>21</v>
      </c>
      <c r="N4126" s="1">
        <v>124</v>
      </c>
      <c r="O4126">
        <f t="shared" si="177"/>
        <v>300000</v>
      </c>
      <c r="P4126" t="str">
        <f t="shared" si="179"/>
        <v>21124300000</v>
      </c>
      <c r="Q4126" t="str">
        <f>VLOOKUP(N4126,'Base rates'!$F$2:$H$1126,3,FALSE)</f>
        <v>&gt;80</v>
      </c>
      <c r="R4126" s="24">
        <f t="shared" si="178"/>
        <v>0.13664613469695674</v>
      </c>
    </row>
    <row r="4127" spans="13:18">
      <c r="M4127">
        <v>21</v>
      </c>
      <c r="N4127" s="1">
        <v>125</v>
      </c>
      <c r="O4127">
        <f t="shared" si="177"/>
        <v>300000</v>
      </c>
      <c r="P4127" t="str">
        <f t="shared" si="179"/>
        <v>21125300000</v>
      </c>
      <c r="Q4127" t="str">
        <f>VLOOKUP(N4127,'Base rates'!$F$2:$H$1126,3,FALSE)</f>
        <v>&gt;80</v>
      </c>
      <c r="R4127" s="24">
        <f t="shared" si="178"/>
        <v>0.13664613469695674</v>
      </c>
    </row>
    <row r="4128" spans="13:18">
      <c r="M4128">
        <v>22</v>
      </c>
      <c r="N4128" s="1">
        <v>1</v>
      </c>
      <c r="O4128">
        <f t="shared" si="177"/>
        <v>300000</v>
      </c>
      <c r="P4128" t="str">
        <f t="shared" si="179"/>
        <v>221300000</v>
      </c>
      <c r="Q4128" t="str">
        <f>VLOOKUP(N4128,'Base rates'!$F$2:$H$1126,3,FALSE)</f>
        <v>6-25</v>
      </c>
      <c r="R4128" s="24">
        <f t="shared" si="178"/>
        <v>0.46830448137928182</v>
      </c>
    </row>
    <row r="4129" spans="13:18">
      <c r="M4129">
        <v>22</v>
      </c>
      <c r="N4129" s="1">
        <v>2</v>
      </c>
      <c r="O4129">
        <f t="shared" si="177"/>
        <v>300000</v>
      </c>
      <c r="P4129" t="str">
        <f t="shared" si="179"/>
        <v>222300000</v>
      </c>
      <c r="Q4129" t="str">
        <f>VLOOKUP(N4129,'Base rates'!$F$2:$H$1126,3,FALSE)</f>
        <v>6-25</v>
      </c>
      <c r="R4129" s="24">
        <f t="shared" si="178"/>
        <v>0.46830448137928182</v>
      </c>
    </row>
    <row r="4130" spans="13:18">
      <c r="M4130">
        <v>22</v>
      </c>
      <c r="N4130" s="1">
        <v>3</v>
      </c>
      <c r="O4130">
        <f t="shared" si="177"/>
        <v>300000</v>
      </c>
      <c r="P4130" t="str">
        <f t="shared" si="179"/>
        <v>223300000</v>
      </c>
      <c r="Q4130" t="str">
        <f>VLOOKUP(N4130,'Base rates'!$F$2:$H$1126,3,FALSE)</f>
        <v>6-25</v>
      </c>
      <c r="R4130" s="24">
        <f t="shared" si="178"/>
        <v>0.46830448137928182</v>
      </c>
    </row>
    <row r="4131" spans="13:18">
      <c r="M4131">
        <v>22</v>
      </c>
      <c r="N4131" s="1">
        <v>4</v>
      </c>
      <c r="O4131">
        <f t="shared" si="177"/>
        <v>300000</v>
      </c>
      <c r="P4131" t="str">
        <f t="shared" si="179"/>
        <v>224300000</v>
      </c>
      <c r="Q4131" t="str">
        <f>VLOOKUP(N4131,'Base rates'!$F$2:$H$1126,3,FALSE)</f>
        <v>6-25</v>
      </c>
      <c r="R4131" s="24">
        <f t="shared" si="178"/>
        <v>0.46830448137928182</v>
      </c>
    </row>
    <row r="4132" spans="13:18">
      <c r="M4132">
        <v>22</v>
      </c>
      <c r="N4132" s="1">
        <v>5</v>
      </c>
      <c r="O4132">
        <f t="shared" si="177"/>
        <v>300000</v>
      </c>
      <c r="P4132" t="str">
        <f t="shared" si="179"/>
        <v>225300000</v>
      </c>
      <c r="Q4132" t="str">
        <f>VLOOKUP(N4132,'Base rates'!$F$2:$H$1126,3,FALSE)</f>
        <v>6-25</v>
      </c>
      <c r="R4132" s="24">
        <f t="shared" si="178"/>
        <v>0.46830448137928182</v>
      </c>
    </row>
    <row r="4133" spans="13:18">
      <c r="M4133">
        <v>22</v>
      </c>
      <c r="N4133" s="1">
        <v>6</v>
      </c>
      <c r="O4133">
        <f t="shared" si="177"/>
        <v>300000</v>
      </c>
      <c r="P4133" t="str">
        <f t="shared" si="179"/>
        <v>226300000</v>
      </c>
      <c r="Q4133" t="str">
        <f>VLOOKUP(N4133,'Base rates'!$F$2:$H$1126,3,FALSE)</f>
        <v>6-25</v>
      </c>
      <c r="R4133" s="24">
        <f t="shared" si="178"/>
        <v>0.46830448137928182</v>
      </c>
    </row>
    <row r="4134" spans="13:18">
      <c r="M4134">
        <v>22</v>
      </c>
      <c r="N4134" s="1">
        <v>7</v>
      </c>
      <c r="O4134">
        <f t="shared" si="177"/>
        <v>300000</v>
      </c>
      <c r="P4134" t="str">
        <f t="shared" si="179"/>
        <v>227300000</v>
      </c>
      <c r="Q4134" t="str">
        <f>VLOOKUP(N4134,'Base rates'!$F$2:$H$1126,3,FALSE)</f>
        <v>6-25</v>
      </c>
      <c r="R4134" s="24">
        <f t="shared" si="178"/>
        <v>0.46830448137928182</v>
      </c>
    </row>
    <row r="4135" spans="13:18">
      <c r="M4135">
        <v>22</v>
      </c>
      <c r="N4135" s="1">
        <v>8</v>
      </c>
      <c r="O4135">
        <f t="shared" si="177"/>
        <v>300000</v>
      </c>
      <c r="P4135" t="str">
        <f t="shared" si="179"/>
        <v>228300000</v>
      </c>
      <c r="Q4135" t="str">
        <f>VLOOKUP(N4135,'Base rates'!$F$2:$H$1126,3,FALSE)</f>
        <v>6-25</v>
      </c>
      <c r="R4135" s="24">
        <f t="shared" si="178"/>
        <v>0.46830448137928182</v>
      </c>
    </row>
    <row r="4136" spans="13:18">
      <c r="M4136">
        <v>22</v>
      </c>
      <c r="N4136" s="1">
        <v>9</v>
      </c>
      <c r="O4136">
        <f t="shared" si="177"/>
        <v>300000</v>
      </c>
      <c r="P4136" t="str">
        <f t="shared" si="179"/>
        <v>229300000</v>
      </c>
      <c r="Q4136" t="str">
        <f>VLOOKUP(N4136,'Base rates'!$F$2:$H$1126,3,FALSE)</f>
        <v>6-25</v>
      </c>
      <c r="R4136" s="24">
        <f t="shared" si="178"/>
        <v>0.46830448137928182</v>
      </c>
    </row>
    <row r="4137" spans="13:18">
      <c r="M4137">
        <v>22</v>
      </c>
      <c r="N4137" s="1">
        <v>10</v>
      </c>
      <c r="O4137">
        <f t="shared" si="177"/>
        <v>300000</v>
      </c>
      <c r="P4137" t="str">
        <f t="shared" si="179"/>
        <v>2210300000</v>
      </c>
      <c r="Q4137" t="str">
        <f>VLOOKUP(N4137,'Base rates'!$F$2:$H$1126,3,FALSE)</f>
        <v>6-25</v>
      </c>
      <c r="R4137" s="24">
        <f t="shared" si="178"/>
        <v>0.46830448137928182</v>
      </c>
    </row>
    <row r="4138" spans="13:18">
      <c r="M4138">
        <v>22</v>
      </c>
      <c r="N4138" s="1">
        <v>11</v>
      </c>
      <c r="O4138">
        <f t="shared" si="177"/>
        <v>300000</v>
      </c>
      <c r="P4138" t="str">
        <f t="shared" si="179"/>
        <v>2211300000</v>
      </c>
      <c r="Q4138" t="str">
        <f>VLOOKUP(N4138,'Base rates'!$F$2:$H$1126,3,FALSE)</f>
        <v>6-25</v>
      </c>
      <c r="R4138" s="24">
        <f t="shared" si="178"/>
        <v>0.46830448137928182</v>
      </c>
    </row>
    <row r="4139" spans="13:18">
      <c r="M4139">
        <v>22</v>
      </c>
      <c r="N4139" s="1">
        <v>12</v>
      </c>
      <c r="O4139">
        <f t="shared" si="177"/>
        <v>300000</v>
      </c>
      <c r="P4139" t="str">
        <f t="shared" si="179"/>
        <v>2212300000</v>
      </c>
      <c r="Q4139" t="str">
        <f>VLOOKUP(N4139,'Base rates'!$F$2:$H$1126,3,FALSE)</f>
        <v>6-25</v>
      </c>
      <c r="R4139" s="24">
        <f t="shared" si="178"/>
        <v>0.46830448137928182</v>
      </c>
    </row>
    <row r="4140" spans="13:18">
      <c r="M4140">
        <v>22</v>
      </c>
      <c r="N4140" s="1">
        <v>13</v>
      </c>
      <c r="O4140">
        <f t="shared" si="177"/>
        <v>300000</v>
      </c>
      <c r="P4140" t="str">
        <f t="shared" si="179"/>
        <v>2213300000</v>
      </c>
      <c r="Q4140" t="str">
        <f>VLOOKUP(N4140,'Base rates'!$F$2:$H$1126,3,FALSE)</f>
        <v>6-25</v>
      </c>
      <c r="R4140" s="24">
        <f t="shared" si="178"/>
        <v>0.46830448137928182</v>
      </c>
    </row>
    <row r="4141" spans="13:18">
      <c r="M4141">
        <v>22</v>
      </c>
      <c r="N4141" s="1">
        <v>14</v>
      </c>
      <c r="O4141">
        <f t="shared" si="177"/>
        <v>300000</v>
      </c>
      <c r="P4141" t="str">
        <f t="shared" si="179"/>
        <v>2214300000</v>
      </c>
      <c r="Q4141" t="str">
        <f>VLOOKUP(N4141,'Base rates'!$F$2:$H$1126,3,FALSE)</f>
        <v>6-25</v>
      </c>
      <c r="R4141" s="24">
        <f t="shared" si="178"/>
        <v>0.46830448137928182</v>
      </c>
    </row>
    <row r="4142" spans="13:18">
      <c r="M4142">
        <v>22</v>
      </c>
      <c r="N4142" s="1">
        <v>15</v>
      </c>
      <c r="O4142">
        <f t="shared" si="177"/>
        <v>300000</v>
      </c>
      <c r="P4142" t="str">
        <f t="shared" si="179"/>
        <v>2215300000</v>
      </c>
      <c r="Q4142" t="str">
        <f>VLOOKUP(N4142,'Base rates'!$F$2:$H$1126,3,FALSE)</f>
        <v>6-25</v>
      </c>
      <c r="R4142" s="24">
        <f t="shared" si="178"/>
        <v>0.46830448137928182</v>
      </c>
    </row>
    <row r="4143" spans="13:18">
      <c r="M4143">
        <v>22</v>
      </c>
      <c r="N4143" s="1">
        <v>16</v>
      </c>
      <c r="O4143">
        <f t="shared" si="177"/>
        <v>300000</v>
      </c>
      <c r="P4143" t="str">
        <f t="shared" si="179"/>
        <v>2216300000</v>
      </c>
      <c r="Q4143" t="str">
        <f>VLOOKUP(N4143,'Base rates'!$F$2:$H$1126,3,FALSE)</f>
        <v>6-25</v>
      </c>
      <c r="R4143" s="24">
        <f t="shared" si="178"/>
        <v>0.46830448137928182</v>
      </c>
    </row>
    <row r="4144" spans="13:18">
      <c r="M4144">
        <v>22</v>
      </c>
      <c r="N4144" s="1">
        <v>17</v>
      </c>
      <c r="O4144">
        <f t="shared" ref="O4144:O4207" si="180">$O$3502+50000</f>
        <v>300000</v>
      </c>
      <c r="P4144" t="str">
        <f t="shared" si="179"/>
        <v>2217300000</v>
      </c>
      <c r="Q4144" t="str">
        <f>VLOOKUP(N4144,'Base rates'!$F$2:$H$1126,3,FALSE)</f>
        <v>6-25</v>
      </c>
      <c r="R4144" s="24">
        <f t="shared" si="178"/>
        <v>0.46830448137928182</v>
      </c>
    </row>
    <row r="4145" spans="13:18">
      <c r="M4145">
        <v>22</v>
      </c>
      <c r="N4145" s="1">
        <v>18</v>
      </c>
      <c r="O4145">
        <f t="shared" si="180"/>
        <v>300000</v>
      </c>
      <c r="P4145" t="str">
        <f t="shared" si="179"/>
        <v>2218300000</v>
      </c>
      <c r="Q4145" t="str">
        <f>VLOOKUP(N4145,'Base rates'!$F$2:$H$1126,3,FALSE)</f>
        <v>6-25</v>
      </c>
      <c r="R4145" s="24">
        <f t="shared" si="178"/>
        <v>0.46830448137928182</v>
      </c>
    </row>
    <row r="4146" spans="13:18">
      <c r="M4146">
        <v>22</v>
      </c>
      <c r="N4146" s="1">
        <v>19</v>
      </c>
      <c r="O4146">
        <f t="shared" si="180"/>
        <v>300000</v>
      </c>
      <c r="P4146" t="str">
        <f t="shared" si="179"/>
        <v>2219300000</v>
      </c>
      <c r="Q4146" t="str">
        <f>VLOOKUP(N4146,'Base rates'!$F$2:$H$1126,3,FALSE)</f>
        <v>6-25</v>
      </c>
      <c r="R4146" s="24">
        <f t="shared" si="178"/>
        <v>0.46830448137928182</v>
      </c>
    </row>
    <row r="4147" spans="13:18">
      <c r="M4147">
        <v>22</v>
      </c>
      <c r="N4147" s="1">
        <v>20</v>
      </c>
      <c r="O4147">
        <f t="shared" si="180"/>
        <v>300000</v>
      </c>
      <c r="P4147" t="str">
        <f t="shared" si="179"/>
        <v>2220300000</v>
      </c>
      <c r="Q4147" t="str">
        <f>VLOOKUP(N4147,'Base rates'!$F$2:$H$1126,3,FALSE)</f>
        <v>6-25</v>
      </c>
      <c r="R4147" s="24">
        <f t="shared" si="178"/>
        <v>0.46830448137928182</v>
      </c>
    </row>
    <row r="4148" spans="13:18">
      <c r="M4148">
        <v>22</v>
      </c>
      <c r="N4148" s="1">
        <v>21</v>
      </c>
      <c r="O4148">
        <f t="shared" si="180"/>
        <v>300000</v>
      </c>
      <c r="P4148" t="str">
        <f t="shared" si="179"/>
        <v>2221300000</v>
      </c>
      <c r="Q4148" t="str">
        <f>VLOOKUP(N4148,'Base rates'!$F$2:$H$1126,3,FALSE)</f>
        <v>6-25</v>
      </c>
      <c r="R4148" s="24">
        <f t="shared" si="178"/>
        <v>0.46830448137928182</v>
      </c>
    </row>
    <row r="4149" spans="13:18">
      <c r="M4149">
        <v>22</v>
      </c>
      <c r="N4149" s="1">
        <v>22</v>
      </c>
      <c r="O4149">
        <f t="shared" si="180"/>
        <v>300000</v>
      </c>
      <c r="P4149" t="str">
        <f t="shared" si="179"/>
        <v>2222300000</v>
      </c>
      <c r="Q4149" t="str">
        <f>VLOOKUP(N4149,'Base rates'!$F$2:$H$1126,3,FALSE)</f>
        <v>6-25</v>
      </c>
      <c r="R4149" s="24">
        <f t="shared" si="178"/>
        <v>0.46830448137928182</v>
      </c>
    </row>
    <row r="4150" spans="13:18">
      <c r="M4150">
        <v>22</v>
      </c>
      <c r="N4150" s="1">
        <v>23</v>
      </c>
      <c r="O4150">
        <f t="shared" si="180"/>
        <v>300000</v>
      </c>
      <c r="P4150" t="str">
        <f t="shared" si="179"/>
        <v>2223300000</v>
      </c>
      <c r="Q4150" t="str">
        <f>VLOOKUP(N4150,'Base rates'!$F$2:$H$1126,3,FALSE)</f>
        <v>6-25</v>
      </c>
      <c r="R4150" s="24">
        <f t="shared" si="178"/>
        <v>0.46830448137928182</v>
      </c>
    </row>
    <row r="4151" spans="13:18">
      <c r="M4151">
        <v>22</v>
      </c>
      <c r="N4151" s="1">
        <v>24</v>
      </c>
      <c r="O4151">
        <f t="shared" si="180"/>
        <v>300000</v>
      </c>
      <c r="P4151" t="str">
        <f t="shared" si="179"/>
        <v>2224300000</v>
      </c>
      <c r="Q4151" t="str">
        <f>VLOOKUP(N4151,'Base rates'!$F$2:$H$1126,3,FALSE)</f>
        <v>6-25</v>
      </c>
      <c r="R4151" s="24">
        <f t="shared" si="178"/>
        <v>0.46830448137928182</v>
      </c>
    </row>
    <row r="4152" spans="13:18">
      <c r="M4152">
        <v>22</v>
      </c>
      <c r="N4152" s="1">
        <v>25</v>
      </c>
      <c r="O4152">
        <f t="shared" si="180"/>
        <v>300000</v>
      </c>
      <c r="P4152" t="str">
        <f t="shared" si="179"/>
        <v>2225300000</v>
      </c>
      <c r="Q4152" t="str">
        <f>VLOOKUP(N4152,'Base rates'!$F$2:$H$1126,3,FALSE)</f>
        <v>6-25</v>
      </c>
      <c r="R4152" s="24">
        <f t="shared" si="178"/>
        <v>0.46830448137928182</v>
      </c>
    </row>
    <row r="4153" spans="13:18">
      <c r="M4153">
        <v>22</v>
      </c>
      <c r="N4153" s="1">
        <v>26</v>
      </c>
      <c r="O4153">
        <f t="shared" si="180"/>
        <v>300000</v>
      </c>
      <c r="P4153" t="str">
        <f t="shared" si="179"/>
        <v>2226300000</v>
      </c>
      <c r="Q4153" t="str">
        <f>VLOOKUP(N4153,'Base rates'!$F$2:$H$1126,3,FALSE)</f>
        <v>26-35</v>
      </c>
      <c r="R4153" s="24">
        <f t="shared" si="178"/>
        <v>0.46085589120488069</v>
      </c>
    </row>
    <row r="4154" spans="13:18">
      <c r="M4154">
        <v>22</v>
      </c>
      <c r="N4154" s="1">
        <v>27</v>
      </c>
      <c r="O4154">
        <f t="shared" si="180"/>
        <v>300000</v>
      </c>
      <c r="P4154" t="str">
        <f t="shared" si="179"/>
        <v>2227300000</v>
      </c>
      <c r="Q4154" t="str">
        <f>VLOOKUP(N4154,'Base rates'!$F$2:$H$1126,3,FALSE)</f>
        <v>26-35</v>
      </c>
      <c r="R4154" s="24">
        <f t="shared" si="178"/>
        <v>0.46085589120488069</v>
      </c>
    </row>
    <row r="4155" spans="13:18">
      <c r="M4155">
        <v>22</v>
      </c>
      <c r="N4155" s="1">
        <v>28</v>
      </c>
      <c r="O4155">
        <f t="shared" si="180"/>
        <v>300000</v>
      </c>
      <c r="P4155" t="str">
        <f t="shared" si="179"/>
        <v>2228300000</v>
      </c>
      <c r="Q4155" t="str">
        <f>VLOOKUP(N4155,'Base rates'!$F$2:$H$1126,3,FALSE)</f>
        <v>26-35</v>
      </c>
      <c r="R4155" s="24">
        <f t="shared" si="178"/>
        <v>0.46085589120488069</v>
      </c>
    </row>
    <row r="4156" spans="13:18">
      <c r="M4156">
        <v>22</v>
      </c>
      <c r="N4156" s="1">
        <v>29</v>
      </c>
      <c r="O4156">
        <f t="shared" si="180"/>
        <v>300000</v>
      </c>
      <c r="P4156" t="str">
        <f t="shared" si="179"/>
        <v>2229300000</v>
      </c>
      <c r="Q4156" t="str">
        <f>VLOOKUP(N4156,'Base rates'!$F$2:$H$1126,3,FALSE)</f>
        <v>26-35</v>
      </c>
      <c r="R4156" s="24">
        <f t="shared" si="178"/>
        <v>0.46085589120488069</v>
      </c>
    </row>
    <row r="4157" spans="13:18">
      <c r="M4157">
        <v>22</v>
      </c>
      <c r="N4157" s="1">
        <v>30</v>
      </c>
      <c r="O4157">
        <f t="shared" si="180"/>
        <v>300000</v>
      </c>
      <c r="P4157" t="str">
        <f t="shared" si="179"/>
        <v>2230300000</v>
      </c>
      <c r="Q4157" t="str">
        <f>VLOOKUP(N4157,'Base rates'!$F$2:$H$1126,3,FALSE)</f>
        <v>26-35</v>
      </c>
      <c r="R4157" s="24">
        <f t="shared" si="178"/>
        <v>0.46085589120488069</v>
      </c>
    </row>
    <row r="4158" spans="13:18">
      <c r="M4158">
        <v>22</v>
      </c>
      <c r="N4158" s="1">
        <v>31</v>
      </c>
      <c r="O4158">
        <f t="shared" si="180"/>
        <v>300000</v>
      </c>
      <c r="P4158" t="str">
        <f t="shared" si="179"/>
        <v>2231300000</v>
      </c>
      <c r="Q4158" t="str">
        <f>VLOOKUP(N4158,'Base rates'!$F$2:$H$1126,3,FALSE)</f>
        <v>26-35</v>
      </c>
      <c r="R4158" s="24">
        <f t="shared" si="178"/>
        <v>0.46085589120488069</v>
      </c>
    </row>
    <row r="4159" spans="13:18">
      <c r="M4159">
        <v>22</v>
      </c>
      <c r="N4159" s="1">
        <v>32</v>
      </c>
      <c r="O4159">
        <f t="shared" si="180"/>
        <v>300000</v>
      </c>
      <c r="P4159" t="str">
        <f t="shared" si="179"/>
        <v>2232300000</v>
      </c>
      <c r="Q4159" t="str">
        <f>VLOOKUP(N4159,'Base rates'!$F$2:$H$1126,3,FALSE)</f>
        <v>26-35</v>
      </c>
      <c r="R4159" s="24">
        <f t="shared" si="178"/>
        <v>0.46085589120488069</v>
      </c>
    </row>
    <row r="4160" spans="13:18">
      <c r="M4160">
        <v>22</v>
      </c>
      <c r="N4160" s="1">
        <v>33</v>
      </c>
      <c r="O4160">
        <f t="shared" si="180"/>
        <v>300000</v>
      </c>
      <c r="P4160" t="str">
        <f t="shared" si="179"/>
        <v>2233300000</v>
      </c>
      <c r="Q4160" t="str">
        <f>VLOOKUP(N4160,'Base rates'!$F$2:$H$1126,3,FALSE)</f>
        <v>26-35</v>
      </c>
      <c r="R4160" s="24">
        <f t="shared" si="178"/>
        <v>0.46085589120488069</v>
      </c>
    </row>
    <row r="4161" spans="13:18">
      <c r="M4161">
        <v>22</v>
      </c>
      <c r="N4161" s="1">
        <v>34</v>
      </c>
      <c r="O4161">
        <f t="shared" si="180"/>
        <v>300000</v>
      </c>
      <c r="P4161" t="str">
        <f t="shared" si="179"/>
        <v>2234300000</v>
      </c>
      <c r="Q4161" t="str">
        <f>VLOOKUP(N4161,'Base rates'!$F$2:$H$1126,3,FALSE)</f>
        <v>26-35</v>
      </c>
      <c r="R4161" s="24">
        <f t="shared" si="178"/>
        <v>0.46085589120488069</v>
      </c>
    </row>
    <row r="4162" spans="13:18">
      <c r="M4162">
        <v>22</v>
      </c>
      <c r="N4162" s="1">
        <v>35</v>
      </c>
      <c r="O4162">
        <f t="shared" si="180"/>
        <v>300000</v>
      </c>
      <c r="P4162" t="str">
        <f t="shared" si="179"/>
        <v>2235300000</v>
      </c>
      <c r="Q4162" t="str">
        <f>VLOOKUP(N4162,'Base rates'!$F$2:$H$1126,3,FALSE)</f>
        <v>26-35</v>
      </c>
      <c r="R4162" s="24">
        <f t="shared" si="178"/>
        <v>0.46085589120488069</v>
      </c>
    </row>
    <row r="4163" spans="13:18">
      <c r="M4163">
        <v>22</v>
      </c>
      <c r="N4163" s="1">
        <v>36</v>
      </c>
      <c r="O4163">
        <f t="shared" si="180"/>
        <v>300000</v>
      </c>
      <c r="P4163" t="str">
        <f t="shared" si="179"/>
        <v>2236300000</v>
      </c>
      <c r="Q4163" t="str">
        <f>VLOOKUP(N4163,'Base rates'!$F$2:$H$1126,3,FALSE)</f>
        <v>36-45</v>
      </c>
      <c r="R4163" s="24">
        <f t="shared" ref="R4163:R4226" si="181">VLOOKUP(M4163&amp;O4163&amp;Q4163,$W$2:$X$694,2,FALSE)</f>
        <v>0.45274543778634702</v>
      </c>
    </row>
    <row r="4164" spans="13:18">
      <c r="M4164">
        <v>22</v>
      </c>
      <c r="N4164" s="1">
        <v>37</v>
      </c>
      <c r="O4164">
        <f t="shared" si="180"/>
        <v>300000</v>
      </c>
      <c r="P4164" t="str">
        <f t="shared" ref="P4164:P4227" si="182">M4164&amp;N4164&amp;O4164</f>
        <v>2237300000</v>
      </c>
      <c r="Q4164" t="str">
        <f>VLOOKUP(N4164,'Base rates'!$F$2:$H$1126,3,FALSE)</f>
        <v>36-45</v>
      </c>
      <c r="R4164" s="24">
        <f t="shared" si="181"/>
        <v>0.45274543778634702</v>
      </c>
    </row>
    <row r="4165" spans="13:18">
      <c r="M4165">
        <v>22</v>
      </c>
      <c r="N4165" s="1">
        <v>38</v>
      </c>
      <c r="O4165">
        <f t="shared" si="180"/>
        <v>300000</v>
      </c>
      <c r="P4165" t="str">
        <f t="shared" si="182"/>
        <v>2238300000</v>
      </c>
      <c r="Q4165" t="str">
        <f>VLOOKUP(N4165,'Base rates'!$F$2:$H$1126,3,FALSE)</f>
        <v>36-45</v>
      </c>
      <c r="R4165" s="24">
        <f t="shared" si="181"/>
        <v>0.45274543778634702</v>
      </c>
    </row>
    <row r="4166" spans="13:18">
      <c r="M4166">
        <v>22</v>
      </c>
      <c r="N4166" s="1">
        <v>39</v>
      </c>
      <c r="O4166">
        <f t="shared" si="180"/>
        <v>300000</v>
      </c>
      <c r="P4166" t="str">
        <f t="shared" si="182"/>
        <v>2239300000</v>
      </c>
      <c r="Q4166" t="str">
        <f>VLOOKUP(N4166,'Base rates'!$F$2:$H$1126,3,FALSE)</f>
        <v>36-45</v>
      </c>
      <c r="R4166" s="24">
        <f t="shared" si="181"/>
        <v>0.45274543778634702</v>
      </c>
    </row>
    <row r="4167" spans="13:18">
      <c r="M4167">
        <v>22</v>
      </c>
      <c r="N4167" s="1">
        <v>40</v>
      </c>
      <c r="O4167">
        <f t="shared" si="180"/>
        <v>300000</v>
      </c>
      <c r="P4167" t="str">
        <f t="shared" si="182"/>
        <v>2240300000</v>
      </c>
      <c r="Q4167" t="str">
        <f>VLOOKUP(N4167,'Base rates'!$F$2:$H$1126,3,FALSE)</f>
        <v>36-45</v>
      </c>
      <c r="R4167" s="24">
        <f t="shared" si="181"/>
        <v>0.45274543778634702</v>
      </c>
    </row>
    <row r="4168" spans="13:18">
      <c r="M4168">
        <v>22</v>
      </c>
      <c r="N4168" s="1">
        <v>41</v>
      </c>
      <c r="O4168">
        <f t="shared" si="180"/>
        <v>300000</v>
      </c>
      <c r="P4168" t="str">
        <f t="shared" si="182"/>
        <v>2241300000</v>
      </c>
      <c r="Q4168" t="str">
        <f>VLOOKUP(N4168,'Base rates'!$F$2:$H$1126,3,FALSE)</f>
        <v>36-45</v>
      </c>
      <c r="R4168" s="24">
        <f t="shared" si="181"/>
        <v>0.45274543778634702</v>
      </c>
    </row>
    <row r="4169" spans="13:18">
      <c r="M4169">
        <v>22</v>
      </c>
      <c r="N4169" s="1">
        <v>42</v>
      </c>
      <c r="O4169">
        <f t="shared" si="180"/>
        <v>300000</v>
      </c>
      <c r="P4169" t="str">
        <f t="shared" si="182"/>
        <v>2242300000</v>
      </c>
      <c r="Q4169" t="str">
        <f>VLOOKUP(N4169,'Base rates'!$F$2:$H$1126,3,FALSE)</f>
        <v>36-45</v>
      </c>
      <c r="R4169" s="24">
        <f t="shared" si="181"/>
        <v>0.45274543778634702</v>
      </c>
    </row>
    <row r="4170" spans="13:18">
      <c r="M4170">
        <v>22</v>
      </c>
      <c r="N4170" s="1">
        <v>43</v>
      </c>
      <c r="O4170">
        <f t="shared" si="180"/>
        <v>300000</v>
      </c>
      <c r="P4170" t="str">
        <f t="shared" si="182"/>
        <v>2243300000</v>
      </c>
      <c r="Q4170" t="str">
        <f>VLOOKUP(N4170,'Base rates'!$F$2:$H$1126,3,FALSE)</f>
        <v>36-45</v>
      </c>
      <c r="R4170" s="24">
        <f t="shared" si="181"/>
        <v>0.45274543778634702</v>
      </c>
    </row>
    <row r="4171" spans="13:18">
      <c r="M4171">
        <v>22</v>
      </c>
      <c r="N4171" s="1">
        <v>44</v>
      </c>
      <c r="O4171">
        <f t="shared" si="180"/>
        <v>300000</v>
      </c>
      <c r="P4171" t="str">
        <f t="shared" si="182"/>
        <v>2244300000</v>
      </c>
      <c r="Q4171" t="str">
        <f>VLOOKUP(N4171,'Base rates'!$F$2:$H$1126,3,FALSE)</f>
        <v>36-45</v>
      </c>
      <c r="R4171" s="24">
        <f t="shared" si="181"/>
        <v>0.45274543778634702</v>
      </c>
    </row>
    <row r="4172" spans="13:18">
      <c r="M4172">
        <v>22</v>
      </c>
      <c r="N4172" s="1">
        <v>45</v>
      </c>
      <c r="O4172">
        <f t="shared" si="180"/>
        <v>300000</v>
      </c>
      <c r="P4172" t="str">
        <f t="shared" si="182"/>
        <v>2245300000</v>
      </c>
      <c r="Q4172" t="str">
        <f>VLOOKUP(N4172,'Base rates'!$F$2:$H$1126,3,FALSE)</f>
        <v>36-45</v>
      </c>
      <c r="R4172" s="24">
        <f t="shared" si="181"/>
        <v>0.45274543778634702</v>
      </c>
    </row>
    <row r="4173" spans="13:18">
      <c r="M4173">
        <v>22</v>
      </c>
      <c r="N4173" s="1">
        <v>46</v>
      </c>
      <c r="O4173">
        <f t="shared" si="180"/>
        <v>300000</v>
      </c>
      <c r="P4173" t="str">
        <f t="shared" si="182"/>
        <v>2246300000</v>
      </c>
      <c r="Q4173" t="str">
        <f>VLOOKUP(N4173,'Base rates'!$F$2:$H$1126,3,FALSE)</f>
        <v>46-50</v>
      </c>
      <c r="R4173" s="24">
        <f t="shared" si="181"/>
        <v>0.44050273556049013</v>
      </c>
    </row>
    <row r="4174" spans="13:18">
      <c r="M4174">
        <v>22</v>
      </c>
      <c r="N4174" s="1">
        <v>47</v>
      </c>
      <c r="O4174">
        <f t="shared" si="180"/>
        <v>300000</v>
      </c>
      <c r="P4174" t="str">
        <f t="shared" si="182"/>
        <v>2247300000</v>
      </c>
      <c r="Q4174" t="str">
        <f>VLOOKUP(N4174,'Base rates'!$F$2:$H$1126,3,FALSE)</f>
        <v>46-50</v>
      </c>
      <c r="R4174" s="24">
        <f t="shared" si="181"/>
        <v>0.44050273556049013</v>
      </c>
    </row>
    <row r="4175" spans="13:18">
      <c r="M4175">
        <v>22</v>
      </c>
      <c r="N4175" s="1">
        <v>48</v>
      </c>
      <c r="O4175">
        <f t="shared" si="180"/>
        <v>300000</v>
      </c>
      <c r="P4175" t="str">
        <f t="shared" si="182"/>
        <v>2248300000</v>
      </c>
      <c r="Q4175" t="str">
        <f>VLOOKUP(N4175,'Base rates'!$F$2:$H$1126,3,FALSE)</f>
        <v>46-50</v>
      </c>
      <c r="R4175" s="24">
        <f t="shared" si="181"/>
        <v>0.44050273556049013</v>
      </c>
    </row>
    <row r="4176" spans="13:18">
      <c r="M4176">
        <v>22</v>
      </c>
      <c r="N4176" s="1">
        <v>49</v>
      </c>
      <c r="O4176">
        <f t="shared" si="180"/>
        <v>300000</v>
      </c>
      <c r="P4176" t="str">
        <f t="shared" si="182"/>
        <v>2249300000</v>
      </c>
      <c r="Q4176" t="str">
        <f>VLOOKUP(N4176,'Base rates'!$F$2:$H$1126,3,FALSE)</f>
        <v>46-50</v>
      </c>
      <c r="R4176" s="24">
        <f t="shared" si="181"/>
        <v>0.44050273556049013</v>
      </c>
    </row>
    <row r="4177" spans="13:18">
      <c r="M4177">
        <v>22</v>
      </c>
      <c r="N4177" s="1">
        <v>50</v>
      </c>
      <c r="O4177">
        <f t="shared" si="180"/>
        <v>300000</v>
      </c>
      <c r="P4177" t="str">
        <f t="shared" si="182"/>
        <v>2250300000</v>
      </c>
      <c r="Q4177" t="str">
        <f>VLOOKUP(N4177,'Base rates'!$F$2:$H$1126,3,FALSE)</f>
        <v>46-50</v>
      </c>
      <c r="R4177" s="24">
        <f t="shared" si="181"/>
        <v>0.44050273556049013</v>
      </c>
    </row>
    <row r="4178" spans="13:18">
      <c r="M4178">
        <v>22</v>
      </c>
      <c r="N4178" s="1">
        <v>51</v>
      </c>
      <c r="O4178">
        <f t="shared" si="180"/>
        <v>300000</v>
      </c>
      <c r="P4178" t="str">
        <f t="shared" si="182"/>
        <v>2251300000</v>
      </c>
      <c r="Q4178" t="str">
        <f>VLOOKUP(N4178,'Base rates'!$F$2:$H$1126,3,FALSE)</f>
        <v>51-55</v>
      </c>
      <c r="R4178" s="24">
        <f t="shared" si="181"/>
        <v>0.37406730246710895</v>
      </c>
    </row>
    <row r="4179" spans="13:18">
      <c r="M4179">
        <v>22</v>
      </c>
      <c r="N4179" s="1">
        <v>52</v>
      </c>
      <c r="O4179">
        <f t="shared" si="180"/>
        <v>300000</v>
      </c>
      <c r="P4179" t="str">
        <f t="shared" si="182"/>
        <v>2252300000</v>
      </c>
      <c r="Q4179" t="str">
        <f>VLOOKUP(N4179,'Base rates'!$F$2:$H$1126,3,FALSE)</f>
        <v>51-55</v>
      </c>
      <c r="R4179" s="24">
        <f t="shared" si="181"/>
        <v>0.37406730246710895</v>
      </c>
    </row>
    <row r="4180" spans="13:18">
      <c r="M4180">
        <v>22</v>
      </c>
      <c r="N4180" s="1">
        <v>53</v>
      </c>
      <c r="O4180">
        <f t="shared" si="180"/>
        <v>300000</v>
      </c>
      <c r="P4180" t="str">
        <f t="shared" si="182"/>
        <v>2253300000</v>
      </c>
      <c r="Q4180" t="str">
        <f>VLOOKUP(N4180,'Base rates'!$F$2:$H$1126,3,FALSE)</f>
        <v>51-55</v>
      </c>
      <c r="R4180" s="24">
        <f t="shared" si="181"/>
        <v>0.37406730246710895</v>
      </c>
    </row>
    <row r="4181" spans="13:18">
      <c r="M4181">
        <v>22</v>
      </c>
      <c r="N4181" s="1">
        <v>54</v>
      </c>
      <c r="O4181">
        <f t="shared" si="180"/>
        <v>300000</v>
      </c>
      <c r="P4181" t="str">
        <f t="shared" si="182"/>
        <v>2254300000</v>
      </c>
      <c r="Q4181" t="str">
        <f>VLOOKUP(N4181,'Base rates'!$F$2:$H$1126,3,FALSE)</f>
        <v>51-55</v>
      </c>
      <c r="R4181" s="24">
        <f t="shared" si="181"/>
        <v>0.37406730246710895</v>
      </c>
    </row>
    <row r="4182" spans="13:18">
      <c r="M4182">
        <v>22</v>
      </c>
      <c r="N4182" s="1">
        <v>55</v>
      </c>
      <c r="O4182">
        <f t="shared" si="180"/>
        <v>300000</v>
      </c>
      <c r="P4182" t="str">
        <f t="shared" si="182"/>
        <v>2255300000</v>
      </c>
      <c r="Q4182" t="str">
        <f>VLOOKUP(N4182,'Base rates'!$F$2:$H$1126,3,FALSE)</f>
        <v>51-55</v>
      </c>
      <c r="R4182" s="24">
        <f t="shared" si="181"/>
        <v>0.37406730246710895</v>
      </c>
    </row>
    <row r="4183" spans="13:18">
      <c r="M4183">
        <v>22</v>
      </c>
      <c r="N4183" s="1">
        <v>56</v>
      </c>
      <c r="O4183">
        <f t="shared" si="180"/>
        <v>300000</v>
      </c>
      <c r="P4183" t="str">
        <f t="shared" si="182"/>
        <v>2256300000</v>
      </c>
      <c r="Q4183" t="str">
        <f>VLOOKUP(N4183,'Base rates'!$F$2:$H$1126,3,FALSE)</f>
        <v>56-60</v>
      </c>
      <c r="R4183" s="24">
        <f t="shared" si="181"/>
        <v>0.25615729662277575</v>
      </c>
    </row>
    <row r="4184" spans="13:18">
      <c r="M4184">
        <v>22</v>
      </c>
      <c r="N4184" s="1">
        <v>57</v>
      </c>
      <c r="O4184">
        <f t="shared" si="180"/>
        <v>300000</v>
      </c>
      <c r="P4184" t="str">
        <f t="shared" si="182"/>
        <v>2257300000</v>
      </c>
      <c r="Q4184" t="str">
        <f>VLOOKUP(N4184,'Base rates'!$F$2:$H$1126,3,FALSE)</f>
        <v>56-60</v>
      </c>
      <c r="R4184" s="24">
        <f t="shared" si="181"/>
        <v>0.25615729662277575</v>
      </c>
    </row>
    <row r="4185" spans="13:18">
      <c r="M4185">
        <v>22</v>
      </c>
      <c r="N4185" s="1">
        <v>58</v>
      </c>
      <c r="O4185">
        <f t="shared" si="180"/>
        <v>300000</v>
      </c>
      <c r="P4185" t="str">
        <f t="shared" si="182"/>
        <v>2258300000</v>
      </c>
      <c r="Q4185" t="str">
        <f>VLOOKUP(N4185,'Base rates'!$F$2:$H$1126,3,FALSE)</f>
        <v>56-60</v>
      </c>
      <c r="R4185" s="24">
        <f t="shared" si="181"/>
        <v>0.25615729662277575</v>
      </c>
    </row>
    <row r="4186" spans="13:18">
      <c r="M4186">
        <v>22</v>
      </c>
      <c r="N4186" s="1">
        <v>59</v>
      </c>
      <c r="O4186">
        <f t="shared" si="180"/>
        <v>300000</v>
      </c>
      <c r="P4186" t="str">
        <f t="shared" si="182"/>
        <v>2259300000</v>
      </c>
      <c r="Q4186" t="str">
        <f>VLOOKUP(N4186,'Base rates'!$F$2:$H$1126,3,FALSE)</f>
        <v>56-60</v>
      </c>
      <c r="R4186" s="24">
        <f t="shared" si="181"/>
        <v>0.25615729662277575</v>
      </c>
    </row>
    <row r="4187" spans="13:18">
      <c r="M4187">
        <v>22</v>
      </c>
      <c r="N4187" s="1">
        <v>60</v>
      </c>
      <c r="O4187">
        <f t="shared" si="180"/>
        <v>300000</v>
      </c>
      <c r="P4187" t="str">
        <f t="shared" si="182"/>
        <v>2260300000</v>
      </c>
      <c r="Q4187" t="str">
        <f>VLOOKUP(N4187,'Base rates'!$F$2:$H$1126,3,FALSE)</f>
        <v>56-60</v>
      </c>
      <c r="R4187" s="24">
        <f t="shared" si="181"/>
        <v>0.25615729662277575</v>
      </c>
    </row>
    <row r="4188" spans="13:18">
      <c r="M4188">
        <v>22</v>
      </c>
      <c r="N4188" s="1">
        <v>61</v>
      </c>
      <c r="O4188">
        <f t="shared" si="180"/>
        <v>300000</v>
      </c>
      <c r="P4188" t="str">
        <f t="shared" si="182"/>
        <v>2261300000</v>
      </c>
      <c r="Q4188" t="str">
        <f>VLOOKUP(N4188,'Base rates'!$F$2:$H$1126,3,FALSE)</f>
        <v>61-65</v>
      </c>
      <c r="R4188" s="24">
        <f t="shared" si="181"/>
        <v>0.18349307303238527</v>
      </c>
    </row>
    <row r="4189" spans="13:18">
      <c r="M4189">
        <v>22</v>
      </c>
      <c r="N4189" s="1">
        <v>62</v>
      </c>
      <c r="O4189">
        <f t="shared" si="180"/>
        <v>300000</v>
      </c>
      <c r="P4189" t="str">
        <f t="shared" si="182"/>
        <v>2262300000</v>
      </c>
      <c r="Q4189" t="str">
        <f>VLOOKUP(N4189,'Base rates'!$F$2:$H$1126,3,FALSE)</f>
        <v>61-65</v>
      </c>
      <c r="R4189" s="24">
        <f t="shared" si="181"/>
        <v>0.18349307303238527</v>
      </c>
    </row>
    <row r="4190" spans="13:18">
      <c r="M4190">
        <v>22</v>
      </c>
      <c r="N4190" s="1">
        <v>63</v>
      </c>
      <c r="O4190">
        <f t="shared" si="180"/>
        <v>300000</v>
      </c>
      <c r="P4190" t="str">
        <f t="shared" si="182"/>
        <v>2263300000</v>
      </c>
      <c r="Q4190" t="str">
        <f>VLOOKUP(N4190,'Base rates'!$F$2:$H$1126,3,FALSE)</f>
        <v>61-65</v>
      </c>
      <c r="R4190" s="24">
        <f t="shared" si="181"/>
        <v>0.18349307303238527</v>
      </c>
    </row>
    <row r="4191" spans="13:18">
      <c r="M4191">
        <v>22</v>
      </c>
      <c r="N4191" s="1">
        <v>64</v>
      </c>
      <c r="O4191">
        <f t="shared" si="180"/>
        <v>300000</v>
      </c>
      <c r="P4191" t="str">
        <f t="shared" si="182"/>
        <v>2264300000</v>
      </c>
      <c r="Q4191" t="str">
        <f>VLOOKUP(N4191,'Base rates'!$F$2:$H$1126,3,FALSE)</f>
        <v>61-65</v>
      </c>
      <c r="R4191" s="24">
        <f t="shared" si="181"/>
        <v>0.18349307303238527</v>
      </c>
    </row>
    <row r="4192" spans="13:18">
      <c r="M4192">
        <v>22</v>
      </c>
      <c r="N4192" s="1">
        <v>65</v>
      </c>
      <c r="O4192">
        <f t="shared" si="180"/>
        <v>300000</v>
      </c>
      <c r="P4192" t="str">
        <f t="shared" si="182"/>
        <v>2265300000</v>
      </c>
      <c r="Q4192" t="str">
        <f>VLOOKUP(N4192,'Base rates'!$F$2:$H$1126,3,FALSE)</f>
        <v>61-65</v>
      </c>
      <c r="R4192" s="24">
        <f t="shared" si="181"/>
        <v>0.18349307303238527</v>
      </c>
    </row>
    <row r="4193" spans="13:18">
      <c r="M4193">
        <v>22</v>
      </c>
      <c r="N4193" s="1">
        <v>66</v>
      </c>
      <c r="O4193">
        <f t="shared" si="180"/>
        <v>300000</v>
      </c>
      <c r="P4193" t="str">
        <f t="shared" si="182"/>
        <v>2266300000</v>
      </c>
      <c r="Q4193" t="str">
        <f>VLOOKUP(N4193,'Base rates'!$F$2:$H$1126,3,FALSE)</f>
        <v>66-70</v>
      </c>
      <c r="R4193" s="24">
        <f t="shared" si="181"/>
        <v>0.17214240444991458</v>
      </c>
    </row>
    <row r="4194" spans="13:18">
      <c r="M4194">
        <v>22</v>
      </c>
      <c r="N4194" s="1">
        <v>67</v>
      </c>
      <c r="O4194">
        <f t="shared" si="180"/>
        <v>300000</v>
      </c>
      <c r="P4194" t="str">
        <f t="shared" si="182"/>
        <v>2267300000</v>
      </c>
      <c r="Q4194" t="str">
        <f>VLOOKUP(N4194,'Base rates'!$F$2:$H$1126,3,FALSE)</f>
        <v>66-70</v>
      </c>
      <c r="R4194" s="24">
        <f t="shared" si="181"/>
        <v>0.17214240444991458</v>
      </c>
    </row>
    <row r="4195" spans="13:18">
      <c r="M4195">
        <v>22</v>
      </c>
      <c r="N4195" s="1">
        <v>68</v>
      </c>
      <c r="O4195">
        <f t="shared" si="180"/>
        <v>300000</v>
      </c>
      <c r="P4195" t="str">
        <f t="shared" si="182"/>
        <v>2268300000</v>
      </c>
      <c r="Q4195" t="str">
        <f>VLOOKUP(N4195,'Base rates'!$F$2:$H$1126,3,FALSE)</f>
        <v>66-70</v>
      </c>
      <c r="R4195" s="24">
        <f t="shared" si="181"/>
        <v>0.17214240444991458</v>
      </c>
    </row>
    <row r="4196" spans="13:18">
      <c r="M4196">
        <v>22</v>
      </c>
      <c r="N4196" s="1">
        <v>69</v>
      </c>
      <c r="O4196">
        <f t="shared" si="180"/>
        <v>300000</v>
      </c>
      <c r="P4196" t="str">
        <f t="shared" si="182"/>
        <v>2269300000</v>
      </c>
      <c r="Q4196" t="str">
        <f>VLOOKUP(N4196,'Base rates'!$F$2:$H$1126,3,FALSE)</f>
        <v>66-70</v>
      </c>
      <c r="R4196" s="24">
        <f t="shared" si="181"/>
        <v>0.17214240444991458</v>
      </c>
    </row>
    <row r="4197" spans="13:18">
      <c r="M4197">
        <v>22</v>
      </c>
      <c r="N4197" s="1">
        <v>70</v>
      </c>
      <c r="O4197">
        <f t="shared" si="180"/>
        <v>300000</v>
      </c>
      <c r="P4197" t="str">
        <f t="shared" si="182"/>
        <v>2270300000</v>
      </c>
      <c r="Q4197" t="str">
        <f>VLOOKUP(N4197,'Base rates'!$F$2:$H$1126,3,FALSE)</f>
        <v>66-70</v>
      </c>
      <c r="R4197" s="24">
        <f t="shared" si="181"/>
        <v>0.17214240444991458</v>
      </c>
    </row>
    <row r="4198" spans="13:18">
      <c r="M4198">
        <v>22</v>
      </c>
      <c r="N4198" s="1">
        <v>71</v>
      </c>
      <c r="O4198">
        <f t="shared" si="180"/>
        <v>300000</v>
      </c>
      <c r="P4198" t="str">
        <f t="shared" si="182"/>
        <v>2271300000</v>
      </c>
      <c r="Q4198" t="str">
        <f>VLOOKUP(N4198,'Base rates'!$F$2:$H$1126,3,FALSE)</f>
        <v>71-75</v>
      </c>
      <c r="R4198" s="24">
        <f t="shared" si="181"/>
        <v>0.16736489899494689</v>
      </c>
    </row>
    <row r="4199" spans="13:18">
      <c r="M4199">
        <v>22</v>
      </c>
      <c r="N4199" s="1">
        <v>72</v>
      </c>
      <c r="O4199">
        <f t="shared" si="180"/>
        <v>300000</v>
      </c>
      <c r="P4199" t="str">
        <f t="shared" si="182"/>
        <v>2272300000</v>
      </c>
      <c r="Q4199" t="str">
        <f>VLOOKUP(N4199,'Base rates'!$F$2:$H$1126,3,FALSE)</f>
        <v>71-75</v>
      </c>
      <c r="R4199" s="24">
        <f t="shared" si="181"/>
        <v>0.16736489899494689</v>
      </c>
    </row>
    <row r="4200" spans="13:18">
      <c r="M4200">
        <v>22</v>
      </c>
      <c r="N4200" s="1">
        <v>73</v>
      </c>
      <c r="O4200">
        <f t="shared" si="180"/>
        <v>300000</v>
      </c>
      <c r="P4200" t="str">
        <f t="shared" si="182"/>
        <v>2273300000</v>
      </c>
      <c r="Q4200" t="str">
        <f>VLOOKUP(N4200,'Base rates'!$F$2:$H$1126,3,FALSE)</f>
        <v>71-75</v>
      </c>
      <c r="R4200" s="24">
        <f t="shared" si="181"/>
        <v>0.16736489899494689</v>
      </c>
    </row>
    <row r="4201" spans="13:18">
      <c r="M4201">
        <v>22</v>
      </c>
      <c r="N4201" s="1">
        <v>74</v>
      </c>
      <c r="O4201">
        <f t="shared" si="180"/>
        <v>300000</v>
      </c>
      <c r="P4201" t="str">
        <f t="shared" si="182"/>
        <v>2274300000</v>
      </c>
      <c r="Q4201" t="str">
        <f>VLOOKUP(N4201,'Base rates'!$F$2:$H$1126,3,FALSE)</f>
        <v>71-75</v>
      </c>
      <c r="R4201" s="24">
        <f t="shared" si="181"/>
        <v>0.16736489899494689</v>
      </c>
    </row>
    <row r="4202" spans="13:18">
      <c r="M4202">
        <v>22</v>
      </c>
      <c r="N4202" s="1">
        <v>75</v>
      </c>
      <c r="O4202">
        <f t="shared" si="180"/>
        <v>300000</v>
      </c>
      <c r="P4202" t="str">
        <f t="shared" si="182"/>
        <v>2275300000</v>
      </c>
      <c r="Q4202" t="str">
        <f>VLOOKUP(N4202,'Base rates'!$F$2:$H$1126,3,FALSE)</f>
        <v>71-75</v>
      </c>
      <c r="R4202" s="24">
        <f t="shared" si="181"/>
        <v>0.16736489899494689</v>
      </c>
    </row>
    <row r="4203" spans="13:18">
      <c r="M4203">
        <v>22</v>
      </c>
      <c r="N4203" s="1">
        <v>76</v>
      </c>
      <c r="O4203">
        <f t="shared" si="180"/>
        <v>300000</v>
      </c>
      <c r="P4203" t="str">
        <f t="shared" si="182"/>
        <v>2276300000</v>
      </c>
      <c r="Q4203" t="str">
        <f>VLOOKUP(N4203,'Base rates'!$F$2:$H$1126,3,FALSE)</f>
        <v>76-80</v>
      </c>
      <c r="R4203" s="24">
        <f t="shared" si="181"/>
        <v>0.16362755617523495</v>
      </c>
    </row>
    <row r="4204" spans="13:18">
      <c r="M4204">
        <v>22</v>
      </c>
      <c r="N4204" s="1">
        <v>77</v>
      </c>
      <c r="O4204">
        <f t="shared" si="180"/>
        <v>300000</v>
      </c>
      <c r="P4204" t="str">
        <f t="shared" si="182"/>
        <v>2277300000</v>
      </c>
      <c r="Q4204" t="str">
        <f>VLOOKUP(N4204,'Base rates'!$F$2:$H$1126,3,FALSE)</f>
        <v>76-80</v>
      </c>
      <c r="R4204" s="24">
        <f t="shared" si="181"/>
        <v>0.16362755617523495</v>
      </c>
    </row>
    <row r="4205" spans="13:18">
      <c r="M4205">
        <v>22</v>
      </c>
      <c r="N4205" s="1">
        <v>78</v>
      </c>
      <c r="O4205">
        <f t="shared" si="180"/>
        <v>300000</v>
      </c>
      <c r="P4205" t="str">
        <f t="shared" si="182"/>
        <v>2278300000</v>
      </c>
      <c r="Q4205" t="str">
        <f>VLOOKUP(N4205,'Base rates'!$F$2:$H$1126,3,FALSE)</f>
        <v>76-80</v>
      </c>
      <c r="R4205" s="24">
        <f t="shared" si="181"/>
        <v>0.16362755617523495</v>
      </c>
    </row>
    <row r="4206" spans="13:18">
      <c r="M4206">
        <v>22</v>
      </c>
      <c r="N4206" s="1">
        <v>79</v>
      </c>
      <c r="O4206">
        <f t="shared" si="180"/>
        <v>300000</v>
      </c>
      <c r="P4206" t="str">
        <f t="shared" si="182"/>
        <v>2279300000</v>
      </c>
      <c r="Q4206" t="str">
        <f>VLOOKUP(N4206,'Base rates'!$F$2:$H$1126,3,FALSE)</f>
        <v>76-80</v>
      </c>
      <c r="R4206" s="24">
        <f t="shared" si="181"/>
        <v>0.16362755617523495</v>
      </c>
    </row>
    <row r="4207" spans="13:18">
      <c r="M4207">
        <v>22</v>
      </c>
      <c r="N4207" s="1">
        <v>80</v>
      </c>
      <c r="O4207">
        <f t="shared" si="180"/>
        <v>300000</v>
      </c>
      <c r="P4207" t="str">
        <f t="shared" si="182"/>
        <v>2280300000</v>
      </c>
      <c r="Q4207" t="str">
        <f>VLOOKUP(N4207,'Base rates'!$F$2:$H$1126,3,FALSE)</f>
        <v>76-80</v>
      </c>
      <c r="R4207" s="24">
        <f t="shared" si="181"/>
        <v>0.16362755617523495</v>
      </c>
    </row>
    <row r="4208" spans="13:18">
      <c r="M4208">
        <v>22</v>
      </c>
      <c r="N4208" s="1">
        <v>81</v>
      </c>
      <c r="O4208">
        <f t="shared" ref="O4208:O4271" si="183">$O$3502+50000</f>
        <v>300000</v>
      </c>
      <c r="P4208" t="str">
        <f t="shared" si="182"/>
        <v>2281300000</v>
      </c>
      <c r="Q4208" t="str">
        <f>VLOOKUP(N4208,'Base rates'!$F$2:$H$1126,3,FALSE)</f>
        <v>&gt;80</v>
      </c>
      <c r="R4208" s="24">
        <f t="shared" si="181"/>
        <v>0.16067000130467646</v>
      </c>
    </row>
    <row r="4209" spans="13:18">
      <c r="M4209">
        <v>22</v>
      </c>
      <c r="N4209" s="1">
        <v>82</v>
      </c>
      <c r="O4209">
        <f t="shared" si="183"/>
        <v>300000</v>
      </c>
      <c r="P4209" t="str">
        <f t="shared" si="182"/>
        <v>2282300000</v>
      </c>
      <c r="Q4209" t="str">
        <f>VLOOKUP(N4209,'Base rates'!$F$2:$H$1126,3,FALSE)</f>
        <v>&gt;80</v>
      </c>
      <c r="R4209" s="24">
        <f t="shared" si="181"/>
        <v>0.16067000130467646</v>
      </c>
    </row>
    <row r="4210" spans="13:18">
      <c r="M4210">
        <v>22</v>
      </c>
      <c r="N4210" s="1">
        <v>83</v>
      </c>
      <c r="O4210">
        <f t="shared" si="183"/>
        <v>300000</v>
      </c>
      <c r="P4210" t="str">
        <f t="shared" si="182"/>
        <v>2283300000</v>
      </c>
      <c r="Q4210" t="str">
        <f>VLOOKUP(N4210,'Base rates'!$F$2:$H$1126,3,FALSE)</f>
        <v>&gt;80</v>
      </c>
      <c r="R4210" s="24">
        <f t="shared" si="181"/>
        <v>0.16067000130467646</v>
      </c>
    </row>
    <row r="4211" spans="13:18">
      <c r="M4211">
        <v>22</v>
      </c>
      <c r="N4211" s="1">
        <v>84</v>
      </c>
      <c r="O4211">
        <f t="shared" si="183"/>
        <v>300000</v>
      </c>
      <c r="P4211" t="str">
        <f t="shared" si="182"/>
        <v>2284300000</v>
      </c>
      <c r="Q4211" t="str">
        <f>VLOOKUP(N4211,'Base rates'!$F$2:$H$1126,3,FALSE)</f>
        <v>&gt;80</v>
      </c>
      <c r="R4211" s="24">
        <f t="shared" si="181"/>
        <v>0.16067000130467646</v>
      </c>
    </row>
    <row r="4212" spans="13:18">
      <c r="M4212">
        <v>22</v>
      </c>
      <c r="N4212" s="1">
        <v>85</v>
      </c>
      <c r="O4212">
        <f t="shared" si="183"/>
        <v>300000</v>
      </c>
      <c r="P4212" t="str">
        <f t="shared" si="182"/>
        <v>2285300000</v>
      </c>
      <c r="Q4212" t="str">
        <f>VLOOKUP(N4212,'Base rates'!$F$2:$H$1126,3,FALSE)</f>
        <v>&gt;80</v>
      </c>
      <c r="R4212" s="24">
        <f t="shared" si="181"/>
        <v>0.16067000130467646</v>
      </c>
    </row>
    <row r="4213" spans="13:18">
      <c r="M4213">
        <v>22</v>
      </c>
      <c r="N4213" s="1">
        <v>86</v>
      </c>
      <c r="O4213">
        <f t="shared" si="183"/>
        <v>300000</v>
      </c>
      <c r="P4213" t="str">
        <f t="shared" si="182"/>
        <v>2286300000</v>
      </c>
      <c r="Q4213" t="str">
        <f>VLOOKUP(N4213,'Base rates'!$F$2:$H$1126,3,FALSE)</f>
        <v>&gt;80</v>
      </c>
      <c r="R4213" s="24">
        <f t="shared" si="181"/>
        <v>0.16067000130467646</v>
      </c>
    </row>
    <row r="4214" spans="13:18">
      <c r="M4214">
        <v>22</v>
      </c>
      <c r="N4214" s="1">
        <v>87</v>
      </c>
      <c r="O4214">
        <f t="shared" si="183"/>
        <v>300000</v>
      </c>
      <c r="P4214" t="str">
        <f t="shared" si="182"/>
        <v>2287300000</v>
      </c>
      <c r="Q4214" t="str">
        <f>VLOOKUP(N4214,'Base rates'!$F$2:$H$1126,3,FALSE)</f>
        <v>&gt;80</v>
      </c>
      <c r="R4214" s="24">
        <f t="shared" si="181"/>
        <v>0.16067000130467646</v>
      </c>
    </row>
    <row r="4215" spans="13:18">
      <c r="M4215">
        <v>22</v>
      </c>
      <c r="N4215" s="1">
        <v>88</v>
      </c>
      <c r="O4215">
        <f t="shared" si="183"/>
        <v>300000</v>
      </c>
      <c r="P4215" t="str">
        <f t="shared" si="182"/>
        <v>2288300000</v>
      </c>
      <c r="Q4215" t="str">
        <f>VLOOKUP(N4215,'Base rates'!$F$2:$H$1126,3,FALSE)</f>
        <v>&gt;80</v>
      </c>
      <c r="R4215" s="24">
        <f t="shared" si="181"/>
        <v>0.16067000130467646</v>
      </c>
    </row>
    <row r="4216" spans="13:18">
      <c r="M4216">
        <v>22</v>
      </c>
      <c r="N4216" s="1">
        <v>89</v>
      </c>
      <c r="O4216">
        <f t="shared" si="183"/>
        <v>300000</v>
      </c>
      <c r="P4216" t="str">
        <f t="shared" si="182"/>
        <v>2289300000</v>
      </c>
      <c r="Q4216" t="str">
        <f>VLOOKUP(N4216,'Base rates'!$F$2:$H$1126,3,FALSE)</f>
        <v>&gt;80</v>
      </c>
      <c r="R4216" s="24">
        <f t="shared" si="181"/>
        <v>0.16067000130467646</v>
      </c>
    </row>
    <row r="4217" spans="13:18">
      <c r="M4217">
        <v>22</v>
      </c>
      <c r="N4217" s="1">
        <v>90</v>
      </c>
      <c r="O4217">
        <f t="shared" si="183"/>
        <v>300000</v>
      </c>
      <c r="P4217" t="str">
        <f t="shared" si="182"/>
        <v>2290300000</v>
      </c>
      <c r="Q4217" t="str">
        <f>VLOOKUP(N4217,'Base rates'!$F$2:$H$1126,3,FALSE)</f>
        <v>&gt;80</v>
      </c>
      <c r="R4217" s="24">
        <f t="shared" si="181"/>
        <v>0.16067000130467646</v>
      </c>
    </row>
    <row r="4218" spans="13:18">
      <c r="M4218">
        <v>22</v>
      </c>
      <c r="N4218" s="1">
        <v>91</v>
      </c>
      <c r="O4218">
        <f t="shared" si="183"/>
        <v>300000</v>
      </c>
      <c r="P4218" t="str">
        <f t="shared" si="182"/>
        <v>2291300000</v>
      </c>
      <c r="Q4218" t="str">
        <f>VLOOKUP(N4218,'Base rates'!$F$2:$H$1126,3,FALSE)</f>
        <v>&gt;80</v>
      </c>
      <c r="R4218" s="24">
        <f t="shared" si="181"/>
        <v>0.16067000130467646</v>
      </c>
    </row>
    <row r="4219" spans="13:18">
      <c r="M4219">
        <v>22</v>
      </c>
      <c r="N4219" s="1">
        <v>92</v>
      </c>
      <c r="O4219">
        <f t="shared" si="183"/>
        <v>300000</v>
      </c>
      <c r="P4219" t="str">
        <f t="shared" si="182"/>
        <v>2292300000</v>
      </c>
      <c r="Q4219" t="str">
        <f>VLOOKUP(N4219,'Base rates'!$F$2:$H$1126,3,FALSE)</f>
        <v>&gt;80</v>
      </c>
      <c r="R4219" s="24">
        <f t="shared" si="181"/>
        <v>0.16067000130467646</v>
      </c>
    </row>
    <row r="4220" spans="13:18">
      <c r="M4220">
        <v>22</v>
      </c>
      <c r="N4220" s="1">
        <v>93</v>
      </c>
      <c r="O4220">
        <f t="shared" si="183"/>
        <v>300000</v>
      </c>
      <c r="P4220" t="str">
        <f t="shared" si="182"/>
        <v>2293300000</v>
      </c>
      <c r="Q4220" t="str">
        <f>VLOOKUP(N4220,'Base rates'!$F$2:$H$1126,3,FALSE)</f>
        <v>&gt;80</v>
      </c>
      <c r="R4220" s="24">
        <f t="shared" si="181"/>
        <v>0.16067000130467646</v>
      </c>
    </row>
    <row r="4221" spans="13:18">
      <c r="M4221">
        <v>22</v>
      </c>
      <c r="N4221" s="1">
        <v>94</v>
      </c>
      <c r="O4221">
        <f t="shared" si="183"/>
        <v>300000</v>
      </c>
      <c r="P4221" t="str">
        <f t="shared" si="182"/>
        <v>2294300000</v>
      </c>
      <c r="Q4221" t="str">
        <f>VLOOKUP(N4221,'Base rates'!$F$2:$H$1126,3,FALSE)</f>
        <v>&gt;80</v>
      </c>
      <c r="R4221" s="24">
        <f t="shared" si="181"/>
        <v>0.16067000130467646</v>
      </c>
    </row>
    <row r="4222" spans="13:18">
      <c r="M4222">
        <v>22</v>
      </c>
      <c r="N4222" s="1">
        <v>95</v>
      </c>
      <c r="O4222">
        <f t="shared" si="183"/>
        <v>300000</v>
      </c>
      <c r="P4222" t="str">
        <f t="shared" si="182"/>
        <v>2295300000</v>
      </c>
      <c r="Q4222" t="str">
        <f>VLOOKUP(N4222,'Base rates'!$F$2:$H$1126,3,FALSE)</f>
        <v>&gt;80</v>
      </c>
      <c r="R4222" s="24">
        <f t="shared" si="181"/>
        <v>0.16067000130467646</v>
      </c>
    </row>
    <row r="4223" spans="13:18">
      <c r="M4223">
        <v>22</v>
      </c>
      <c r="N4223" s="1">
        <v>96</v>
      </c>
      <c r="O4223">
        <f t="shared" si="183"/>
        <v>300000</v>
      </c>
      <c r="P4223" t="str">
        <f t="shared" si="182"/>
        <v>2296300000</v>
      </c>
      <c r="Q4223" t="str">
        <f>VLOOKUP(N4223,'Base rates'!$F$2:$H$1126,3,FALSE)</f>
        <v>&gt;80</v>
      </c>
      <c r="R4223" s="24">
        <f t="shared" si="181"/>
        <v>0.16067000130467646</v>
      </c>
    </row>
    <row r="4224" spans="13:18">
      <c r="M4224">
        <v>22</v>
      </c>
      <c r="N4224" s="1">
        <v>97</v>
      </c>
      <c r="O4224">
        <f t="shared" si="183"/>
        <v>300000</v>
      </c>
      <c r="P4224" t="str">
        <f t="shared" si="182"/>
        <v>2297300000</v>
      </c>
      <c r="Q4224" t="str">
        <f>VLOOKUP(N4224,'Base rates'!$F$2:$H$1126,3,FALSE)</f>
        <v>&gt;80</v>
      </c>
      <c r="R4224" s="24">
        <f t="shared" si="181"/>
        <v>0.16067000130467646</v>
      </c>
    </row>
    <row r="4225" spans="13:18">
      <c r="M4225">
        <v>22</v>
      </c>
      <c r="N4225" s="1">
        <v>98</v>
      </c>
      <c r="O4225">
        <f t="shared" si="183"/>
        <v>300000</v>
      </c>
      <c r="P4225" t="str">
        <f t="shared" si="182"/>
        <v>2298300000</v>
      </c>
      <c r="Q4225" t="str">
        <f>VLOOKUP(N4225,'Base rates'!$F$2:$H$1126,3,FALSE)</f>
        <v>&gt;80</v>
      </c>
      <c r="R4225" s="24">
        <f t="shared" si="181"/>
        <v>0.16067000130467646</v>
      </c>
    </row>
    <row r="4226" spans="13:18">
      <c r="M4226">
        <v>22</v>
      </c>
      <c r="N4226" s="1">
        <v>99</v>
      </c>
      <c r="O4226">
        <f t="shared" si="183"/>
        <v>300000</v>
      </c>
      <c r="P4226" t="str">
        <f t="shared" si="182"/>
        <v>2299300000</v>
      </c>
      <c r="Q4226" t="str">
        <f>VLOOKUP(N4226,'Base rates'!$F$2:$H$1126,3,FALSE)</f>
        <v>&gt;80</v>
      </c>
      <c r="R4226" s="24">
        <f t="shared" si="181"/>
        <v>0.16067000130467646</v>
      </c>
    </row>
    <row r="4227" spans="13:18">
      <c r="M4227">
        <v>22</v>
      </c>
      <c r="N4227" s="1">
        <v>100</v>
      </c>
      <c r="O4227">
        <f t="shared" si="183"/>
        <v>300000</v>
      </c>
      <c r="P4227" t="str">
        <f t="shared" si="182"/>
        <v>22100300000</v>
      </c>
      <c r="Q4227" t="str">
        <f>VLOOKUP(N4227,'Base rates'!$F$2:$H$1126,3,FALSE)</f>
        <v>&gt;80</v>
      </c>
      <c r="R4227" s="24">
        <f t="shared" ref="R4227:R4290" si="184">VLOOKUP(M4227&amp;O4227&amp;Q4227,$W$2:$X$694,2,FALSE)</f>
        <v>0.16067000130467646</v>
      </c>
    </row>
    <row r="4228" spans="13:18">
      <c r="M4228">
        <v>22</v>
      </c>
      <c r="N4228" s="1">
        <v>101</v>
      </c>
      <c r="O4228">
        <f t="shared" si="183"/>
        <v>300000</v>
      </c>
      <c r="P4228" t="str">
        <f t="shared" ref="P4228:P4291" si="185">M4228&amp;N4228&amp;O4228</f>
        <v>22101300000</v>
      </c>
      <c r="Q4228" t="str">
        <f>VLOOKUP(N4228,'Base rates'!$F$2:$H$1126,3,FALSE)</f>
        <v>&gt;80</v>
      </c>
      <c r="R4228" s="24">
        <f t="shared" si="184"/>
        <v>0.16067000130467646</v>
      </c>
    </row>
    <row r="4229" spans="13:18">
      <c r="M4229">
        <v>22</v>
      </c>
      <c r="N4229" s="1">
        <v>102</v>
      </c>
      <c r="O4229">
        <f t="shared" si="183"/>
        <v>300000</v>
      </c>
      <c r="P4229" t="str">
        <f t="shared" si="185"/>
        <v>22102300000</v>
      </c>
      <c r="Q4229" t="str">
        <f>VLOOKUP(N4229,'Base rates'!$F$2:$H$1126,3,FALSE)</f>
        <v>&gt;80</v>
      </c>
      <c r="R4229" s="24">
        <f t="shared" si="184"/>
        <v>0.16067000130467646</v>
      </c>
    </row>
    <row r="4230" spans="13:18">
      <c r="M4230">
        <v>22</v>
      </c>
      <c r="N4230" s="1">
        <v>103</v>
      </c>
      <c r="O4230">
        <f t="shared" si="183"/>
        <v>300000</v>
      </c>
      <c r="P4230" t="str">
        <f t="shared" si="185"/>
        <v>22103300000</v>
      </c>
      <c r="Q4230" t="str">
        <f>VLOOKUP(N4230,'Base rates'!$F$2:$H$1126,3,FALSE)</f>
        <v>&gt;80</v>
      </c>
      <c r="R4230" s="24">
        <f t="shared" si="184"/>
        <v>0.16067000130467646</v>
      </c>
    </row>
    <row r="4231" spans="13:18">
      <c r="M4231">
        <v>22</v>
      </c>
      <c r="N4231" s="1">
        <v>104</v>
      </c>
      <c r="O4231">
        <f t="shared" si="183"/>
        <v>300000</v>
      </c>
      <c r="P4231" t="str">
        <f t="shared" si="185"/>
        <v>22104300000</v>
      </c>
      <c r="Q4231" t="str">
        <f>VLOOKUP(N4231,'Base rates'!$F$2:$H$1126,3,FALSE)</f>
        <v>&gt;80</v>
      </c>
      <c r="R4231" s="24">
        <f t="shared" si="184"/>
        <v>0.16067000130467646</v>
      </c>
    </row>
    <row r="4232" spans="13:18">
      <c r="M4232">
        <v>22</v>
      </c>
      <c r="N4232" s="1">
        <v>105</v>
      </c>
      <c r="O4232">
        <f t="shared" si="183"/>
        <v>300000</v>
      </c>
      <c r="P4232" t="str">
        <f t="shared" si="185"/>
        <v>22105300000</v>
      </c>
      <c r="Q4232" t="str">
        <f>VLOOKUP(N4232,'Base rates'!$F$2:$H$1126,3,FALSE)</f>
        <v>&gt;80</v>
      </c>
      <c r="R4232" s="24">
        <f t="shared" si="184"/>
        <v>0.16067000130467646</v>
      </c>
    </row>
    <row r="4233" spans="13:18">
      <c r="M4233">
        <v>22</v>
      </c>
      <c r="N4233" s="1">
        <v>106</v>
      </c>
      <c r="O4233">
        <f t="shared" si="183"/>
        <v>300000</v>
      </c>
      <c r="P4233" t="str">
        <f t="shared" si="185"/>
        <v>22106300000</v>
      </c>
      <c r="Q4233" t="str">
        <f>VLOOKUP(N4233,'Base rates'!$F$2:$H$1126,3,FALSE)</f>
        <v>&gt;80</v>
      </c>
      <c r="R4233" s="24">
        <f t="shared" si="184"/>
        <v>0.16067000130467646</v>
      </c>
    </row>
    <row r="4234" spans="13:18">
      <c r="M4234">
        <v>22</v>
      </c>
      <c r="N4234" s="1">
        <v>107</v>
      </c>
      <c r="O4234">
        <f t="shared" si="183"/>
        <v>300000</v>
      </c>
      <c r="P4234" t="str">
        <f t="shared" si="185"/>
        <v>22107300000</v>
      </c>
      <c r="Q4234" t="str">
        <f>VLOOKUP(N4234,'Base rates'!$F$2:$H$1126,3,FALSE)</f>
        <v>&gt;80</v>
      </c>
      <c r="R4234" s="24">
        <f t="shared" si="184"/>
        <v>0.16067000130467646</v>
      </c>
    </row>
    <row r="4235" spans="13:18">
      <c r="M4235">
        <v>22</v>
      </c>
      <c r="N4235" s="1">
        <v>108</v>
      </c>
      <c r="O4235">
        <f t="shared" si="183"/>
        <v>300000</v>
      </c>
      <c r="P4235" t="str">
        <f t="shared" si="185"/>
        <v>22108300000</v>
      </c>
      <c r="Q4235" t="str">
        <f>VLOOKUP(N4235,'Base rates'!$F$2:$H$1126,3,FALSE)</f>
        <v>&gt;80</v>
      </c>
      <c r="R4235" s="24">
        <f t="shared" si="184"/>
        <v>0.16067000130467646</v>
      </c>
    </row>
    <row r="4236" spans="13:18">
      <c r="M4236">
        <v>22</v>
      </c>
      <c r="N4236" s="1">
        <v>109</v>
      </c>
      <c r="O4236">
        <f t="shared" si="183"/>
        <v>300000</v>
      </c>
      <c r="P4236" t="str">
        <f t="shared" si="185"/>
        <v>22109300000</v>
      </c>
      <c r="Q4236" t="str">
        <f>VLOOKUP(N4236,'Base rates'!$F$2:$H$1126,3,FALSE)</f>
        <v>&gt;80</v>
      </c>
      <c r="R4236" s="24">
        <f t="shared" si="184"/>
        <v>0.16067000130467646</v>
      </c>
    </row>
    <row r="4237" spans="13:18">
      <c r="M4237">
        <v>22</v>
      </c>
      <c r="N4237" s="1">
        <v>110</v>
      </c>
      <c r="O4237">
        <f t="shared" si="183"/>
        <v>300000</v>
      </c>
      <c r="P4237" t="str">
        <f t="shared" si="185"/>
        <v>22110300000</v>
      </c>
      <c r="Q4237" t="str">
        <f>VLOOKUP(N4237,'Base rates'!$F$2:$H$1126,3,FALSE)</f>
        <v>&gt;80</v>
      </c>
      <c r="R4237" s="24">
        <f t="shared" si="184"/>
        <v>0.16067000130467646</v>
      </c>
    </row>
    <row r="4238" spans="13:18">
      <c r="M4238">
        <v>22</v>
      </c>
      <c r="N4238" s="1">
        <v>111</v>
      </c>
      <c r="O4238">
        <f t="shared" si="183"/>
        <v>300000</v>
      </c>
      <c r="P4238" t="str">
        <f t="shared" si="185"/>
        <v>22111300000</v>
      </c>
      <c r="Q4238" t="str">
        <f>VLOOKUP(N4238,'Base rates'!$F$2:$H$1126,3,FALSE)</f>
        <v>&gt;80</v>
      </c>
      <c r="R4238" s="24">
        <f t="shared" si="184"/>
        <v>0.16067000130467646</v>
      </c>
    </row>
    <row r="4239" spans="13:18">
      <c r="M4239">
        <v>22</v>
      </c>
      <c r="N4239" s="1">
        <v>112</v>
      </c>
      <c r="O4239">
        <f t="shared" si="183"/>
        <v>300000</v>
      </c>
      <c r="P4239" t="str">
        <f t="shared" si="185"/>
        <v>22112300000</v>
      </c>
      <c r="Q4239" t="str">
        <f>VLOOKUP(N4239,'Base rates'!$F$2:$H$1126,3,FALSE)</f>
        <v>&gt;80</v>
      </c>
      <c r="R4239" s="24">
        <f t="shared" si="184"/>
        <v>0.16067000130467646</v>
      </c>
    </row>
    <row r="4240" spans="13:18">
      <c r="M4240">
        <v>22</v>
      </c>
      <c r="N4240" s="1">
        <v>113</v>
      </c>
      <c r="O4240">
        <f t="shared" si="183"/>
        <v>300000</v>
      </c>
      <c r="P4240" t="str">
        <f t="shared" si="185"/>
        <v>22113300000</v>
      </c>
      <c r="Q4240" t="str">
        <f>VLOOKUP(N4240,'Base rates'!$F$2:$H$1126,3,FALSE)</f>
        <v>&gt;80</v>
      </c>
      <c r="R4240" s="24">
        <f t="shared" si="184"/>
        <v>0.16067000130467646</v>
      </c>
    </row>
    <row r="4241" spans="13:18">
      <c r="M4241">
        <v>22</v>
      </c>
      <c r="N4241" s="1">
        <v>114</v>
      </c>
      <c r="O4241">
        <f t="shared" si="183"/>
        <v>300000</v>
      </c>
      <c r="P4241" t="str">
        <f t="shared" si="185"/>
        <v>22114300000</v>
      </c>
      <c r="Q4241" t="str">
        <f>VLOOKUP(N4241,'Base rates'!$F$2:$H$1126,3,FALSE)</f>
        <v>&gt;80</v>
      </c>
      <c r="R4241" s="24">
        <f t="shared" si="184"/>
        <v>0.16067000130467646</v>
      </c>
    </row>
    <row r="4242" spans="13:18">
      <c r="M4242">
        <v>22</v>
      </c>
      <c r="N4242" s="1">
        <v>115</v>
      </c>
      <c r="O4242">
        <f t="shared" si="183"/>
        <v>300000</v>
      </c>
      <c r="P4242" t="str">
        <f t="shared" si="185"/>
        <v>22115300000</v>
      </c>
      <c r="Q4242" t="str">
        <f>VLOOKUP(N4242,'Base rates'!$F$2:$H$1126,3,FALSE)</f>
        <v>&gt;80</v>
      </c>
      <c r="R4242" s="24">
        <f t="shared" si="184"/>
        <v>0.16067000130467646</v>
      </c>
    </row>
    <row r="4243" spans="13:18">
      <c r="M4243">
        <v>22</v>
      </c>
      <c r="N4243" s="1">
        <v>116</v>
      </c>
      <c r="O4243">
        <f t="shared" si="183"/>
        <v>300000</v>
      </c>
      <c r="P4243" t="str">
        <f t="shared" si="185"/>
        <v>22116300000</v>
      </c>
      <c r="Q4243" t="str">
        <f>VLOOKUP(N4243,'Base rates'!$F$2:$H$1126,3,FALSE)</f>
        <v>&gt;80</v>
      </c>
      <c r="R4243" s="24">
        <f t="shared" si="184"/>
        <v>0.16067000130467646</v>
      </c>
    </row>
    <row r="4244" spans="13:18">
      <c r="M4244">
        <v>22</v>
      </c>
      <c r="N4244" s="1">
        <v>117</v>
      </c>
      <c r="O4244">
        <f t="shared" si="183"/>
        <v>300000</v>
      </c>
      <c r="P4244" t="str">
        <f t="shared" si="185"/>
        <v>22117300000</v>
      </c>
      <c r="Q4244" t="str">
        <f>VLOOKUP(N4244,'Base rates'!$F$2:$H$1126,3,FALSE)</f>
        <v>&gt;80</v>
      </c>
      <c r="R4244" s="24">
        <f t="shared" si="184"/>
        <v>0.16067000130467646</v>
      </c>
    </row>
    <row r="4245" spans="13:18">
      <c r="M4245">
        <v>22</v>
      </c>
      <c r="N4245" s="1">
        <v>118</v>
      </c>
      <c r="O4245">
        <f t="shared" si="183"/>
        <v>300000</v>
      </c>
      <c r="P4245" t="str">
        <f t="shared" si="185"/>
        <v>22118300000</v>
      </c>
      <c r="Q4245" t="str">
        <f>VLOOKUP(N4245,'Base rates'!$F$2:$H$1126,3,FALSE)</f>
        <v>&gt;80</v>
      </c>
      <c r="R4245" s="24">
        <f t="shared" si="184"/>
        <v>0.16067000130467646</v>
      </c>
    </row>
    <row r="4246" spans="13:18">
      <c r="M4246">
        <v>22</v>
      </c>
      <c r="N4246" s="1">
        <v>119</v>
      </c>
      <c r="O4246">
        <f t="shared" si="183"/>
        <v>300000</v>
      </c>
      <c r="P4246" t="str">
        <f t="shared" si="185"/>
        <v>22119300000</v>
      </c>
      <c r="Q4246" t="str">
        <f>VLOOKUP(N4246,'Base rates'!$F$2:$H$1126,3,FALSE)</f>
        <v>&gt;80</v>
      </c>
      <c r="R4246" s="24">
        <f t="shared" si="184"/>
        <v>0.16067000130467646</v>
      </c>
    </row>
    <row r="4247" spans="13:18">
      <c r="M4247">
        <v>22</v>
      </c>
      <c r="N4247" s="1">
        <v>120</v>
      </c>
      <c r="O4247">
        <f t="shared" si="183"/>
        <v>300000</v>
      </c>
      <c r="P4247" t="str">
        <f t="shared" si="185"/>
        <v>22120300000</v>
      </c>
      <c r="Q4247" t="str">
        <f>VLOOKUP(N4247,'Base rates'!$F$2:$H$1126,3,FALSE)</f>
        <v>&gt;80</v>
      </c>
      <c r="R4247" s="24">
        <f t="shared" si="184"/>
        <v>0.16067000130467646</v>
      </c>
    </row>
    <row r="4248" spans="13:18">
      <c r="M4248">
        <v>22</v>
      </c>
      <c r="N4248" s="1">
        <v>121</v>
      </c>
      <c r="O4248">
        <f t="shared" si="183"/>
        <v>300000</v>
      </c>
      <c r="P4248" t="str">
        <f t="shared" si="185"/>
        <v>22121300000</v>
      </c>
      <c r="Q4248" t="str">
        <f>VLOOKUP(N4248,'Base rates'!$F$2:$H$1126,3,FALSE)</f>
        <v>&gt;80</v>
      </c>
      <c r="R4248" s="24">
        <f t="shared" si="184"/>
        <v>0.16067000130467646</v>
      </c>
    </row>
    <row r="4249" spans="13:18">
      <c r="M4249">
        <v>22</v>
      </c>
      <c r="N4249" s="1">
        <v>122</v>
      </c>
      <c r="O4249">
        <f t="shared" si="183"/>
        <v>300000</v>
      </c>
      <c r="P4249" t="str">
        <f t="shared" si="185"/>
        <v>22122300000</v>
      </c>
      <c r="Q4249" t="str">
        <f>VLOOKUP(N4249,'Base rates'!$F$2:$H$1126,3,FALSE)</f>
        <v>&gt;80</v>
      </c>
      <c r="R4249" s="24">
        <f t="shared" si="184"/>
        <v>0.16067000130467646</v>
      </c>
    </row>
    <row r="4250" spans="13:18">
      <c r="M4250">
        <v>22</v>
      </c>
      <c r="N4250" s="1">
        <v>123</v>
      </c>
      <c r="O4250">
        <f t="shared" si="183"/>
        <v>300000</v>
      </c>
      <c r="P4250" t="str">
        <f t="shared" si="185"/>
        <v>22123300000</v>
      </c>
      <c r="Q4250" t="str">
        <f>VLOOKUP(N4250,'Base rates'!$F$2:$H$1126,3,FALSE)</f>
        <v>&gt;80</v>
      </c>
      <c r="R4250" s="24">
        <f t="shared" si="184"/>
        <v>0.16067000130467646</v>
      </c>
    </row>
    <row r="4251" spans="13:18">
      <c r="M4251">
        <v>22</v>
      </c>
      <c r="N4251" s="1">
        <v>124</v>
      </c>
      <c r="O4251">
        <f t="shared" si="183"/>
        <v>300000</v>
      </c>
      <c r="P4251" t="str">
        <f t="shared" si="185"/>
        <v>22124300000</v>
      </c>
      <c r="Q4251" t="str">
        <f>VLOOKUP(N4251,'Base rates'!$F$2:$H$1126,3,FALSE)</f>
        <v>&gt;80</v>
      </c>
      <c r="R4251" s="24">
        <f t="shared" si="184"/>
        <v>0.16067000130467646</v>
      </c>
    </row>
    <row r="4252" spans="13:18">
      <c r="M4252">
        <v>22</v>
      </c>
      <c r="N4252" s="1">
        <v>125</v>
      </c>
      <c r="O4252">
        <f t="shared" si="183"/>
        <v>300000</v>
      </c>
      <c r="P4252" t="str">
        <f t="shared" si="185"/>
        <v>22125300000</v>
      </c>
      <c r="Q4252" t="str">
        <f>VLOOKUP(N4252,'Base rates'!$F$2:$H$1126,3,FALSE)</f>
        <v>&gt;80</v>
      </c>
      <c r="R4252" s="24">
        <f t="shared" si="184"/>
        <v>0.16067000130467646</v>
      </c>
    </row>
    <row r="4253" spans="13:18">
      <c r="M4253">
        <v>23</v>
      </c>
      <c r="N4253" s="1">
        <v>1</v>
      </c>
      <c r="O4253">
        <f t="shared" si="183"/>
        <v>300000</v>
      </c>
      <c r="P4253" t="str">
        <f t="shared" si="185"/>
        <v>231300000</v>
      </c>
      <c r="Q4253" t="str">
        <f>VLOOKUP(N4253,'Base rates'!$F$2:$H$1126,3,FALSE)</f>
        <v>6-25</v>
      </c>
      <c r="R4253" s="24">
        <f t="shared" si="184"/>
        <v>0.49616480963619003</v>
      </c>
    </row>
    <row r="4254" spans="13:18">
      <c r="M4254">
        <v>23</v>
      </c>
      <c r="N4254" s="1">
        <v>2</v>
      </c>
      <c r="O4254">
        <f t="shared" si="183"/>
        <v>300000</v>
      </c>
      <c r="P4254" t="str">
        <f t="shared" si="185"/>
        <v>232300000</v>
      </c>
      <c r="Q4254" t="str">
        <f>VLOOKUP(N4254,'Base rates'!$F$2:$H$1126,3,FALSE)</f>
        <v>6-25</v>
      </c>
      <c r="R4254" s="24">
        <f t="shared" si="184"/>
        <v>0.49616480963619003</v>
      </c>
    </row>
    <row r="4255" spans="13:18">
      <c r="M4255">
        <v>23</v>
      </c>
      <c r="N4255" s="1">
        <v>3</v>
      </c>
      <c r="O4255">
        <f t="shared" si="183"/>
        <v>300000</v>
      </c>
      <c r="P4255" t="str">
        <f t="shared" si="185"/>
        <v>233300000</v>
      </c>
      <c r="Q4255" t="str">
        <f>VLOOKUP(N4255,'Base rates'!$F$2:$H$1126,3,FALSE)</f>
        <v>6-25</v>
      </c>
      <c r="R4255" s="24">
        <f t="shared" si="184"/>
        <v>0.49616480963619003</v>
      </c>
    </row>
    <row r="4256" spans="13:18">
      <c r="M4256">
        <v>23</v>
      </c>
      <c r="N4256" s="1">
        <v>4</v>
      </c>
      <c r="O4256">
        <f t="shared" si="183"/>
        <v>300000</v>
      </c>
      <c r="P4256" t="str">
        <f t="shared" si="185"/>
        <v>234300000</v>
      </c>
      <c r="Q4256" t="str">
        <f>VLOOKUP(N4256,'Base rates'!$F$2:$H$1126,3,FALSE)</f>
        <v>6-25</v>
      </c>
      <c r="R4256" s="24">
        <f t="shared" si="184"/>
        <v>0.49616480963619003</v>
      </c>
    </row>
    <row r="4257" spans="13:18">
      <c r="M4257">
        <v>23</v>
      </c>
      <c r="N4257" s="1">
        <v>5</v>
      </c>
      <c r="O4257">
        <f t="shared" si="183"/>
        <v>300000</v>
      </c>
      <c r="P4257" t="str">
        <f t="shared" si="185"/>
        <v>235300000</v>
      </c>
      <c r="Q4257" t="str">
        <f>VLOOKUP(N4257,'Base rates'!$F$2:$H$1126,3,FALSE)</f>
        <v>6-25</v>
      </c>
      <c r="R4257" s="24">
        <f t="shared" si="184"/>
        <v>0.49616480963619003</v>
      </c>
    </row>
    <row r="4258" spans="13:18">
      <c r="M4258">
        <v>23</v>
      </c>
      <c r="N4258" s="1">
        <v>6</v>
      </c>
      <c r="O4258">
        <f t="shared" si="183"/>
        <v>300000</v>
      </c>
      <c r="P4258" t="str">
        <f t="shared" si="185"/>
        <v>236300000</v>
      </c>
      <c r="Q4258" t="str">
        <f>VLOOKUP(N4258,'Base rates'!$F$2:$H$1126,3,FALSE)</f>
        <v>6-25</v>
      </c>
      <c r="R4258" s="24">
        <f t="shared" si="184"/>
        <v>0.49616480963619003</v>
      </c>
    </row>
    <row r="4259" spans="13:18">
      <c r="M4259">
        <v>23</v>
      </c>
      <c r="N4259" s="1">
        <v>7</v>
      </c>
      <c r="O4259">
        <f t="shared" si="183"/>
        <v>300000</v>
      </c>
      <c r="P4259" t="str">
        <f t="shared" si="185"/>
        <v>237300000</v>
      </c>
      <c r="Q4259" t="str">
        <f>VLOOKUP(N4259,'Base rates'!$F$2:$H$1126,3,FALSE)</f>
        <v>6-25</v>
      </c>
      <c r="R4259" s="24">
        <f t="shared" si="184"/>
        <v>0.49616480963619003</v>
      </c>
    </row>
    <row r="4260" spans="13:18">
      <c r="M4260">
        <v>23</v>
      </c>
      <c r="N4260" s="1">
        <v>8</v>
      </c>
      <c r="O4260">
        <f t="shared" si="183"/>
        <v>300000</v>
      </c>
      <c r="P4260" t="str">
        <f t="shared" si="185"/>
        <v>238300000</v>
      </c>
      <c r="Q4260" t="str">
        <f>VLOOKUP(N4260,'Base rates'!$F$2:$H$1126,3,FALSE)</f>
        <v>6-25</v>
      </c>
      <c r="R4260" s="24">
        <f t="shared" si="184"/>
        <v>0.49616480963619003</v>
      </c>
    </row>
    <row r="4261" spans="13:18">
      <c r="M4261">
        <v>23</v>
      </c>
      <c r="N4261" s="1">
        <v>9</v>
      </c>
      <c r="O4261">
        <f t="shared" si="183"/>
        <v>300000</v>
      </c>
      <c r="P4261" t="str">
        <f t="shared" si="185"/>
        <v>239300000</v>
      </c>
      <c r="Q4261" t="str">
        <f>VLOOKUP(N4261,'Base rates'!$F$2:$H$1126,3,FALSE)</f>
        <v>6-25</v>
      </c>
      <c r="R4261" s="24">
        <f t="shared" si="184"/>
        <v>0.49616480963619003</v>
      </c>
    </row>
    <row r="4262" spans="13:18">
      <c r="M4262">
        <v>23</v>
      </c>
      <c r="N4262" s="1">
        <v>10</v>
      </c>
      <c r="O4262">
        <f t="shared" si="183"/>
        <v>300000</v>
      </c>
      <c r="P4262" t="str">
        <f t="shared" si="185"/>
        <v>2310300000</v>
      </c>
      <c r="Q4262" t="str">
        <f>VLOOKUP(N4262,'Base rates'!$F$2:$H$1126,3,FALSE)</f>
        <v>6-25</v>
      </c>
      <c r="R4262" s="24">
        <f t="shared" si="184"/>
        <v>0.49616480963619003</v>
      </c>
    </row>
    <row r="4263" spans="13:18">
      <c r="M4263">
        <v>23</v>
      </c>
      <c r="N4263" s="1">
        <v>11</v>
      </c>
      <c r="O4263">
        <f t="shared" si="183"/>
        <v>300000</v>
      </c>
      <c r="P4263" t="str">
        <f t="shared" si="185"/>
        <v>2311300000</v>
      </c>
      <c r="Q4263" t="str">
        <f>VLOOKUP(N4263,'Base rates'!$F$2:$H$1126,3,FALSE)</f>
        <v>6-25</v>
      </c>
      <c r="R4263" s="24">
        <f t="shared" si="184"/>
        <v>0.49616480963619003</v>
      </c>
    </row>
    <row r="4264" spans="13:18">
      <c r="M4264">
        <v>23</v>
      </c>
      <c r="N4264" s="1">
        <v>12</v>
      </c>
      <c r="O4264">
        <f t="shared" si="183"/>
        <v>300000</v>
      </c>
      <c r="P4264" t="str">
        <f t="shared" si="185"/>
        <v>2312300000</v>
      </c>
      <c r="Q4264" t="str">
        <f>VLOOKUP(N4264,'Base rates'!$F$2:$H$1126,3,FALSE)</f>
        <v>6-25</v>
      </c>
      <c r="R4264" s="24">
        <f t="shared" si="184"/>
        <v>0.49616480963619003</v>
      </c>
    </row>
    <row r="4265" spans="13:18">
      <c r="M4265">
        <v>23</v>
      </c>
      <c r="N4265" s="1">
        <v>13</v>
      </c>
      <c r="O4265">
        <f t="shared" si="183"/>
        <v>300000</v>
      </c>
      <c r="P4265" t="str">
        <f t="shared" si="185"/>
        <v>2313300000</v>
      </c>
      <c r="Q4265" t="str">
        <f>VLOOKUP(N4265,'Base rates'!$F$2:$H$1126,3,FALSE)</f>
        <v>6-25</v>
      </c>
      <c r="R4265" s="24">
        <f t="shared" si="184"/>
        <v>0.49616480963619003</v>
      </c>
    </row>
    <row r="4266" spans="13:18">
      <c r="M4266">
        <v>23</v>
      </c>
      <c r="N4266" s="1">
        <v>14</v>
      </c>
      <c r="O4266">
        <f t="shared" si="183"/>
        <v>300000</v>
      </c>
      <c r="P4266" t="str">
        <f t="shared" si="185"/>
        <v>2314300000</v>
      </c>
      <c r="Q4266" t="str">
        <f>VLOOKUP(N4266,'Base rates'!$F$2:$H$1126,3,FALSE)</f>
        <v>6-25</v>
      </c>
      <c r="R4266" s="24">
        <f t="shared" si="184"/>
        <v>0.49616480963619003</v>
      </c>
    </row>
    <row r="4267" spans="13:18">
      <c r="M4267">
        <v>23</v>
      </c>
      <c r="N4267" s="1">
        <v>15</v>
      </c>
      <c r="O4267">
        <f t="shared" si="183"/>
        <v>300000</v>
      </c>
      <c r="P4267" t="str">
        <f t="shared" si="185"/>
        <v>2315300000</v>
      </c>
      <c r="Q4267" t="str">
        <f>VLOOKUP(N4267,'Base rates'!$F$2:$H$1126,3,FALSE)</f>
        <v>6-25</v>
      </c>
      <c r="R4267" s="24">
        <f t="shared" si="184"/>
        <v>0.49616480963619003</v>
      </c>
    </row>
    <row r="4268" spans="13:18">
      <c r="M4268">
        <v>23</v>
      </c>
      <c r="N4268" s="1">
        <v>16</v>
      </c>
      <c r="O4268">
        <f t="shared" si="183"/>
        <v>300000</v>
      </c>
      <c r="P4268" t="str">
        <f t="shared" si="185"/>
        <v>2316300000</v>
      </c>
      <c r="Q4268" t="str">
        <f>VLOOKUP(N4268,'Base rates'!$F$2:$H$1126,3,FALSE)</f>
        <v>6-25</v>
      </c>
      <c r="R4268" s="24">
        <f t="shared" si="184"/>
        <v>0.49616480963619003</v>
      </c>
    </row>
    <row r="4269" spans="13:18">
      <c r="M4269">
        <v>23</v>
      </c>
      <c r="N4269" s="1">
        <v>17</v>
      </c>
      <c r="O4269">
        <f t="shared" si="183"/>
        <v>300000</v>
      </c>
      <c r="P4269" t="str">
        <f t="shared" si="185"/>
        <v>2317300000</v>
      </c>
      <c r="Q4269" t="str">
        <f>VLOOKUP(N4269,'Base rates'!$F$2:$H$1126,3,FALSE)</f>
        <v>6-25</v>
      </c>
      <c r="R4269" s="24">
        <f t="shared" si="184"/>
        <v>0.49616480963619003</v>
      </c>
    </row>
    <row r="4270" spans="13:18">
      <c r="M4270">
        <v>23</v>
      </c>
      <c r="N4270" s="1">
        <v>18</v>
      </c>
      <c r="O4270">
        <f t="shared" si="183"/>
        <v>300000</v>
      </c>
      <c r="P4270" t="str">
        <f t="shared" si="185"/>
        <v>2318300000</v>
      </c>
      <c r="Q4270" t="str">
        <f>VLOOKUP(N4270,'Base rates'!$F$2:$H$1126,3,FALSE)</f>
        <v>6-25</v>
      </c>
      <c r="R4270" s="24">
        <f t="shared" si="184"/>
        <v>0.49616480963619003</v>
      </c>
    </row>
    <row r="4271" spans="13:18">
      <c r="M4271">
        <v>23</v>
      </c>
      <c r="N4271" s="1">
        <v>19</v>
      </c>
      <c r="O4271">
        <f t="shared" si="183"/>
        <v>300000</v>
      </c>
      <c r="P4271" t="str">
        <f t="shared" si="185"/>
        <v>2319300000</v>
      </c>
      <c r="Q4271" t="str">
        <f>VLOOKUP(N4271,'Base rates'!$F$2:$H$1126,3,FALSE)</f>
        <v>6-25</v>
      </c>
      <c r="R4271" s="24">
        <f t="shared" si="184"/>
        <v>0.49616480963619003</v>
      </c>
    </row>
    <row r="4272" spans="13:18">
      <c r="M4272">
        <v>23</v>
      </c>
      <c r="N4272" s="1">
        <v>20</v>
      </c>
      <c r="O4272">
        <f t="shared" ref="O4272:O4335" si="186">$O$3502+50000</f>
        <v>300000</v>
      </c>
      <c r="P4272" t="str">
        <f t="shared" si="185"/>
        <v>2320300000</v>
      </c>
      <c r="Q4272" t="str">
        <f>VLOOKUP(N4272,'Base rates'!$F$2:$H$1126,3,FALSE)</f>
        <v>6-25</v>
      </c>
      <c r="R4272" s="24">
        <f t="shared" si="184"/>
        <v>0.49616480963619003</v>
      </c>
    </row>
    <row r="4273" spans="13:18">
      <c r="M4273">
        <v>23</v>
      </c>
      <c r="N4273" s="1">
        <v>21</v>
      </c>
      <c r="O4273">
        <f t="shared" si="186"/>
        <v>300000</v>
      </c>
      <c r="P4273" t="str">
        <f t="shared" si="185"/>
        <v>2321300000</v>
      </c>
      <c r="Q4273" t="str">
        <f>VLOOKUP(N4273,'Base rates'!$F$2:$H$1126,3,FALSE)</f>
        <v>6-25</v>
      </c>
      <c r="R4273" s="24">
        <f t="shared" si="184"/>
        <v>0.49616480963619003</v>
      </c>
    </row>
    <row r="4274" spans="13:18">
      <c r="M4274">
        <v>23</v>
      </c>
      <c r="N4274" s="1">
        <v>22</v>
      </c>
      <c r="O4274">
        <f t="shared" si="186"/>
        <v>300000</v>
      </c>
      <c r="P4274" t="str">
        <f t="shared" si="185"/>
        <v>2322300000</v>
      </c>
      <c r="Q4274" t="str">
        <f>VLOOKUP(N4274,'Base rates'!$F$2:$H$1126,3,FALSE)</f>
        <v>6-25</v>
      </c>
      <c r="R4274" s="24">
        <f t="shared" si="184"/>
        <v>0.49616480963619003</v>
      </c>
    </row>
    <row r="4275" spans="13:18">
      <c r="M4275">
        <v>23</v>
      </c>
      <c r="N4275" s="1">
        <v>23</v>
      </c>
      <c r="O4275">
        <f t="shared" si="186"/>
        <v>300000</v>
      </c>
      <c r="P4275" t="str">
        <f t="shared" si="185"/>
        <v>2323300000</v>
      </c>
      <c r="Q4275" t="str">
        <f>VLOOKUP(N4275,'Base rates'!$F$2:$H$1126,3,FALSE)</f>
        <v>6-25</v>
      </c>
      <c r="R4275" s="24">
        <f t="shared" si="184"/>
        <v>0.49616480963619003</v>
      </c>
    </row>
    <row r="4276" spans="13:18">
      <c r="M4276">
        <v>23</v>
      </c>
      <c r="N4276" s="1">
        <v>24</v>
      </c>
      <c r="O4276">
        <f t="shared" si="186"/>
        <v>300000</v>
      </c>
      <c r="P4276" t="str">
        <f t="shared" si="185"/>
        <v>2324300000</v>
      </c>
      <c r="Q4276" t="str">
        <f>VLOOKUP(N4276,'Base rates'!$F$2:$H$1126,3,FALSE)</f>
        <v>6-25</v>
      </c>
      <c r="R4276" s="24">
        <f t="shared" si="184"/>
        <v>0.49616480963619003</v>
      </c>
    </row>
    <row r="4277" spans="13:18">
      <c r="M4277">
        <v>23</v>
      </c>
      <c r="N4277" s="1">
        <v>25</v>
      </c>
      <c r="O4277">
        <f t="shared" si="186"/>
        <v>300000</v>
      </c>
      <c r="P4277" t="str">
        <f t="shared" si="185"/>
        <v>2325300000</v>
      </c>
      <c r="Q4277" t="str">
        <f>VLOOKUP(N4277,'Base rates'!$F$2:$H$1126,3,FALSE)</f>
        <v>6-25</v>
      </c>
      <c r="R4277" s="24">
        <f t="shared" si="184"/>
        <v>0.49616480963619003</v>
      </c>
    </row>
    <row r="4278" spans="13:18">
      <c r="M4278">
        <v>23</v>
      </c>
      <c r="N4278" s="1">
        <v>26</v>
      </c>
      <c r="O4278">
        <f t="shared" si="186"/>
        <v>300000</v>
      </c>
      <c r="P4278" t="str">
        <f t="shared" si="185"/>
        <v>2326300000</v>
      </c>
      <c r="Q4278" t="str">
        <f>VLOOKUP(N4278,'Base rates'!$F$2:$H$1126,3,FALSE)</f>
        <v>26-35</v>
      </c>
      <c r="R4278" s="24">
        <f t="shared" si="184"/>
        <v>0.48721483867906268</v>
      </c>
    </row>
    <row r="4279" spans="13:18">
      <c r="M4279">
        <v>23</v>
      </c>
      <c r="N4279" s="1">
        <v>27</v>
      </c>
      <c r="O4279">
        <f t="shared" si="186"/>
        <v>300000</v>
      </c>
      <c r="P4279" t="str">
        <f t="shared" si="185"/>
        <v>2327300000</v>
      </c>
      <c r="Q4279" t="str">
        <f>VLOOKUP(N4279,'Base rates'!$F$2:$H$1126,3,FALSE)</f>
        <v>26-35</v>
      </c>
      <c r="R4279" s="24">
        <f t="shared" si="184"/>
        <v>0.48721483867906268</v>
      </c>
    </row>
    <row r="4280" spans="13:18">
      <c r="M4280">
        <v>23</v>
      </c>
      <c r="N4280" s="1">
        <v>28</v>
      </c>
      <c r="O4280">
        <f t="shared" si="186"/>
        <v>300000</v>
      </c>
      <c r="P4280" t="str">
        <f t="shared" si="185"/>
        <v>2328300000</v>
      </c>
      <c r="Q4280" t="str">
        <f>VLOOKUP(N4280,'Base rates'!$F$2:$H$1126,3,FALSE)</f>
        <v>26-35</v>
      </c>
      <c r="R4280" s="24">
        <f t="shared" si="184"/>
        <v>0.48721483867906268</v>
      </c>
    </row>
    <row r="4281" spans="13:18">
      <c r="M4281">
        <v>23</v>
      </c>
      <c r="N4281" s="1">
        <v>29</v>
      </c>
      <c r="O4281">
        <f t="shared" si="186"/>
        <v>300000</v>
      </c>
      <c r="P4281" t="str">
        <f t="shared" si="185"/>
        <v>2329300000</v>
      </c>
      <c r="Q4281" t="str">
        <f>VLOOKUP(N4281,'Base rates'!$F$2:$H$1126,3,FALSE)</f>
        <v>26-35</v>
      </c>
      <c r="R4281" s="24">
        <f t="shared" si="184"/>
        <v>0.48721483867906268</v>
      </c>
    </row>
    <row r="4282" spans="13:18">
      <c r="M4282">
        <v>23</v>
      </c>
      <c r="N4282" s="1">
        <v>30</v>
      </c>
      <c r="O4282">
        <f t="shared" si="186"/>
        <v>300000</v>
      </c>
      <c r="P4282" t="str">
        <f t="shared" si="185"/>
        <v>2330300000</v>
      </c>
      <c r="Q4282" t="str">
        <f>VLOOKUP(N4282,'Base rates'!$F$2:$H$1126,3,FALSE)</f>
        <v>26-35</v>
      </c>
      <c r="R4282" s="24">
        <f t="shared" si="184"/>
        <v>0.48721483867906268</v>
      </c>
    </row>
    <row r="4283" spans="13:18">
      <c r="M4283">
        <v>23</v>
      </c>
      <c r="N4283" s="1">
        <v>31</v>
      </c>
      <c r="O4283">
        <f t="shared" si="186"/>
        <v>300000</v>
      </c>
      <c r="P4283" t="str">
        <f t="shared" si="185"/>
        <v>2331300000</v>
      </c>
      <c r="Q4283" t="str">
        <f>VLOOKUP(N4283,'Base rates'!$F$2:$H$1126,3,FALSE)</f>
        <v>26-35</v>
      </c>
      <c r="R4283" s="24">
        <f t="shared" si="184"/>
        <v>0.48721483867906268</v>
      </c>
    </row>
    <row r="4284" spans="13:18">
      <c r="M4284">
        <v>23</v>
      </c>
      <c r="N4284" s="1">
        <v>32</v>
      </c>
      <c r="O4284">
        <f t="shared" si="186"/>
        <v>300000</v>
      </c>
      <c r="P4284" t="str">
        <f t="shared" si="185"/>
        <v>2332300000</v>
      </c>
      <c r="Q4284" t="str">
        <f>VLOOKUP(N4284,'Base rates'!$F$2:$H$1126,3,FALSE)</f>
        <v>26-35</v>
      </c>
      <c r="R4284" s="24">
        <f t="shared" si="184"/>
        <v>0.48721483867906268</v>
      </c>
    </row>
    <row r="4285" spans="13:18">
      <c r="M4285">
        <v>23</v>
      </c>
      <c r="N4285" s="1">
        <v>33</v>
      </c>
      <c r="O4285">
        <f t="shared" si="186"/>
        <v>300000</v>
      </c>
      <c r="P4285" t="str">
        <f t="shared" si="185"/>
        <v>2333300000</v>
      </c>
      <c r="Q4285" t="str">
        <f>VLOOKUP(N4285,'Base rates'!$F$2:$H$1126,3,FALSE)</f>
        <v>26-35</v>
      </c>
      <c r="R4285" s="24">
        <f t="shared" si="184"/>
        <v>0.48721483867906268</v>
      </c>
    </row>
    <row r="4286" spans="13:18">
      <c r="M4286">
        <v>23</v>
      </c>
      <c r="N4286" s="1">
        <v>34</v>
      </c>
      <c r="O4286">
        <f t="shared" si="186"/>
        <v>300000</v>
      </c>
      <c r="P4286" t="str">
        <f t="shared" si="185"/>
        <v>2334300000</v>
      </c>
      <c r="Q4286" t="str">
        <f>VLOOKUP(N4286,'Base rates'!$F$2:$H$1126,3,FALSE)</f>
        <v>26-35</v>
      </c>
      <c r="R4286" s="24">
        <f t="shared" si="184"/>
        <v>0.48721483867906268</v>
      </c>
    </row>
    <row r="4287" spans="13:18">
      <c r="M4287">
        <v>23</v>
      </c>
      <c r="N4287" s="1">
        <v>35</v>
      </c>
      <c r="O4287">
        <f t="shared" si="186"/>
        <v>300000</v>
      </c>
      <c r="P4287" t="str">
        <f t="shared" si="185"/>
        <v>2335300000</v>
      </c>
      <c r="Q4287" t="str">
        <f>VLOOKUP(N4287,'Base rates'!$F$2:$H$1126,3,FALSE)</f>
        <v>26-35</v>
      </c>
      <c r="R4287" s="24">
        <f t="shared" si="184"/>
        <v>0.48721483867906268</v>
      </c>
    </row>
    <row r="4288" spans="13:18">
      <c r="M4288">
        <v>23</v>
      </c>
      <c r="N4288" s="1">
        <v>36</v>
      </c>
      <c r="O4288">
        <f t="shared" si="186"/>
        <v>300000</v>
      </c>
      <c r="P4288" t="str">
        <f t="shared" si="185"/>
        <v>2336300000</v>
      </c>
      <c r="Q4288" t="str">
        <f>VLOOKUP(N4288,'Base rates'!$F$2:$H$1126,3,FALSE)</f>
        <v>36-45</v>
      </c>
      <c r="R4288" s="24">
        <f t="shared" si="184"/>
        <v>0.49654502552108071</v>
      </c>
    </row>
    <row r="4289" spans="13:18">
      <c r="M4289">
        <v>23</v>
      </c>
      <c r="N4289" s="1">
        <v>37</v>
      </c>
      <c r="O4289">
        <f t="shared" si="186"/>
        <v>300000</v>
      </c>
      <c r="P4289" t="str">
        <f t="shared" si="185"/>
        <v>2337300000</v>
      </c>
      <c r="Q4289" t="str">
        <f>VLOOKUP(N4289,'Base rates'!$F$2:$H$1126,3,FALSE)</f>
        <v>36-45</v>
      </c>
      <c r="R4289" s="24">
        <f t="shared" si="184"/>
        <v>0.49654502552108071</v>
      </c>
    </row>
    <row r="4290" spans="13:18">
      <c r="M4290">
        <v>23</v>
      </c>
      <c r="N4290" s="1">
        <v>38</v>
      </c>
      <c r="O4290">
        <f t="shared" si="186"/>
        <v>300000</v>
      </c>
      <c r="P4290" t="str">
        <f t="shared" si="185"/>
        <v>2338300000</v>
      </c>
      <c r="Q4290" t="str">
        <f>VLOOKUP(N4290,'Base rates'!$F$2:$H$1126,3,FALSE)</f>
        <v>36-45</v>
      </c>
      <c r="R4290" s="24">
        <f t="shared" si="184"/>
        <v>0.49654502552108071</v>
      </c>
    </row>
    <row r="4291" spans="13:18">
      <c r="M4291">
        <v>23</v>
      </c>
      <c r="N4291" s="1">
        <v>39</v>
      </c>
      <c r="O4291">
        <f t="shared" si="186"/>
        <v>300000</v>
      </c>
      <c r="P4291" t="str">
        <f t="shared" si="185"/>
        <v>2339300000</v>
      </c>
      <c r="Q4291" t="str">
        <f>VLOOKUP(N4291,'Base rates'!$F$2:$H$1126,3,FALSE)</f>
        <v>36-45</v>
      </c>
      <c r="R4291" s="24">
        <f t="shared" ref="R4291:R4354" si="187">VLOOKUP(M4291&amp;O4291&amp;Q4291,$W$2:$X$694,2,FALSE)</f>
        <v>0.49654502552108071</v>
      </c>
    </row>
    <row r="4292" spans="13:18">
      <c r="M4292">
        <v>23</v>
      </c>
      <c r="N4292" s="1">
        <v>40</v>
      </c>
      <c r="O4292">
        <f t="shared" si="186"/>
        <v>300000</v>
      </c>
      <c r="P4292" t="str">
        <f t="shared" ref="P4292:P4355" si="188">M4292&amp;N4292&amp;O4292</f>
        <v>2340300000</v>
      </c>
      <c r="Q4292" t="str">
        <f>VLOOKUP(N4292,'Base rates'!$F$2:$H$1126,3,FALSE)</f>
        <v>36-45</v>
      </c>
      <c r="R4292" s="24">
        <f t="shared" si="187"/>
        <v>0.49654502552108071</v>
      </c>
    </row>
    <row r="4293" spans="13:18">
      <c r="M4293">
        <v>23</v>
      </c>
      <c r="N4293" s="1">
        <v>41</v>
      </c>
      <c r="O4293">
        <f t="shared" si="186"/>
        <v>300000</v>
      </c>
      <c r="P4293" t="str">
        <f t="shared" si="188"/>
        <v>2341300000</v>
      </c>
      <c r="Q4293" t="str">
        <f>VLOOKUP(N4293,'Base rates'!$F$2:$H$1126,3,FALSE)</f>
        <v>36-45</v>
      </c>
      <c r="R4293" s="24">
        <f t="shared" si="187"/>
        <v>0.49654502552108071</v>
      </c>
    </row>
    <row r="4294" spans="13:18">
      <c r="M4294">
        <v>23</v>
      </c>
      <c r="N4294" s="1">
        <v>42</v>
      </c>
      <c r="O4294">
        <f t="shared" si="186"/>
        <v>300000</v>
      </c>
      <c r="P4294" t="str">
        <f t="shared" si="188"/>
        <v>2342300000</v>
      </c>
      <c r="Q4294" t="str">
        <f>VLOOKUP(N4294,'Base rates'!$F$2:$H$1126,3,FALSE)</f>
        <v>36-45</v>
      </c>
      <c r="R4294" s="24">
        <f t="shared" si="187"/>
        <v>0.49654502552108071</v>
      </c>
    </row>
    <row r="4295" spans="13:18">
      <c r="M4295">
        <v>23</v>
      </c>
      <c r="N4295" s="1">
        <v>43</v>
      </c>
      <c r="O4295">
        <f t="shared" si="186"/>
        <v>300000</v>
      </c>
      <c r="P4295" t="str">
        <f t="shared" si="188"/>
        <v>2343300000</v>
      </c>
      <c r="Q4295" t="str">
        <f>VLOOKUP(N4295,'Base rates'!$F$2:$H$1126,3,FALSE)</f>
        <v>36-45</v>
      </c>
      <c r="R4295" s="24">
        <f t="shared" si="187"/>
        <v>0.49654502552108071</v>
      </c>
    </row>
    <row r="4296" spans="13:18">
      <c r="M4296">
        <v>23</v>
      </c>
      <c r="N4296" s="1">
        <v>44</v>
      </c>
      <c r="O4296">
        <f t="shared" si="186"/>
        <v>300000</v>
      </c>
      <c r="P4296" t="str">
        <f t="shared" si="188"/>
        <v>2344300000</v>
      </c>
      <c r="Q4296" t="str">
        <f>VLOOKUP(N4296,'Base rates'!$F$2:$H$1126,3,FALSE)</f>
        <v>36-45</v>
      </c>
      <c r="R4296" s="24">
        <f t="shared" si="187"/>
        <v>0.49654502552108071</v>
      </c>
    </row>
    <row r="4297" spans="13:18">
      <c r="M4297">
        <v>23</v>
      </c>
      <c r="N4297" s="1">
        <v>45</v>
      </c>
      <c r="O4297">
        <f t="shared" si="186"/>
        <v>300000</v>
      </c>
      <c r="P4297" t="str">
        <f t="shared" si="188"/>
        <v>2345300000</v>
      </c>
      <c r="Q4297" t="str">
        <f>VLOOKUP(N4297,'Base rates'!$F$2:$H$1126,3,FALSE)</f>
        <v>36-45</v>
      </c>
      <c r="R4297" s="24">
        <f t="shared" si="187"/>
        <v>0.49654502552108071</v>
      </c>
    </row>
    <row r="4298" spans="13:18">
      <c r="M4298">
        <v>23</v>
      </c>
      <c r="N4298" s="1">
        <v>46</v>
      </c>
      <c r="O4298">
        <f t="shared" si="186"/>
        <v>300000</v>
      </c>
      <c r="P4298" t="str">
        <f t="shared" si="188"/>
        <v>2346300000</v>
      </c>
      <c r="Q4298" t="str">
        <f>VLOOKUP(N4298,'Base rates'!$F$2:$H$1126,3,FALSE)</f>
        <v>46-50</v>
      </c>
      <c r="R4298" s="24">
        <f t="shared" si="187"/>
        <v>0.49455541356441712</v>
      </c>
    </row>
    <row r="4299" spans="13:18">
      <c r="M4299">
        <v>23</v>
      </c>
      <c r="N4299" s="1">
        <v>47</v>
      </c>
      <c r="O4299">
        <f t="shared" si="186"/>
        <v>300000</v>
      </c>
      <c r="P4299" t="str">
        <f t="shared" si="188"/>
        <v>2347300000</v>
      </c>
      <c r="Q4299" t="str">
        <f>VLOOKUP(N4299,'Base rates'!$F$2:$H$1126,3,FALSE)</f>
        <v>46-50</v>
      </c>
      <c r="R4299" s="24">
        <f t="shared" si="187"/>
        <v>0.49455541356441712</v>
      </c>
    </row>
    <row r="4300" spans="13:18">
      <c r="M4300">
        <v>23</v>
      </c>
      <c r="N4300" s="1">
        <v>48</v>
      </c>
      <c r="O4300">
        <f t="shared" si="186"/>
        <v>300000</v>
      </c>
      <c r="P4300" t="str">
        <f t="shared" si="188"/>
        <v>2348300000</v>
      </c>
      <c r="Q4300" t="str">
        <f>VLOOKUP(N4300,'Base rates'!$F$2:$H$1126,3,FALSE)</f>
        <v>46-50</v>
      </c>
      <c r="R4300" s="24">
        <f t="shared" si="187"/>
        <v>0.49455541356441712</v>
      </c>
    </row>
    <row r="4301" spans="13:18">
      <c r="M4301">
        <v>23</v>
      </c>
      <c r="N4301" s="1">
        <v>49</v>
      </c>
      <c r="O4301">
        <f t="shared" si="186"/>
        <v>300000</v>
      </c>
      <c r="P4301" t="str">
        <f t="shared" si="188"/>
        <v>2349300000</v>
      </c>
      <c r="Q4301" t="str">
        <f>VLOOKUP(N4301,'Base rates'!$F$2:$H$1126,3,FALSE)</f>
        <v>46-50</v>
      </c>
      <c r="R4301" s="24">
        <f t="shared" si="187"/>
        <v>0.49455541356441712</v>
      </c>
    </row>
    <row r="4302" spans="13:18">
      <c r="M4302">
        <v>23</v>
      </c>
      <c r="N4302" s="1">
        <v>50</v>
      </c>
      <c r="O4302">
        <f t="shared" si="186"/>
        <v>300000</v>
      </c>
      <c r="P4302" t="str">
        <f t="shared" si="188"/>
        <v>2350300000</v>
      </c>
      <c r="Q4302" t="str">
        <f>VLOOKUP(N4302,'Base rates'!$F$2:$H$1126,3,FALSE)</f>
        <v>46-50</v>
      </c>
      <c r="R4302" s="24">
        <f t="shared" si="187"/>
        <v>0.49455541356441712</v>
      </c>
    </row>
    <row r="4303" spans="13:18">
      <c r="M4303">
        <v>23</v>
      </c>
      <c r="N4303" s="1">
        <v>51</v>
      </c>
      <c r="O4303">
        <f t="shared" si="186"/>
        <v>300000</v>
      </c>
      <c r="P4303" t="str">
        <f t="shared" si="188"/>
        <v>2351300000</v>
      </c>
      <c r="Q4303" t="str">
        <f>VLOOKUP(N4303,'Base rates'!$F$2:$H$1126,3,FALSE)</f>
        <v>51-55</v>
      </c>
      <c r="R4303" s="24">
        <f t="shared" si="187"/>
        <v>0.40017063289796007</v>
      </c>
    </row>
    <row r="4304" spans="13:18">
      <c r="M4304">
        <v>23</v>
      </c>
      <c r="N4304" s="1">
        <v>52</v>
      </c>
      <c r="O4304">
        <f t="shared" si="186"/>
        <v>300000</v>
      </c>
      <c r="P4304" t="str">
        <f t="shared" si="188"/>
        <v>2352300000</v>
      </c>
      <c r="Q4304" t="str">
        <f>VLOOKUP(N4304,'Base rates'!$F$2:$H$1126,3,FALSE)</f>
        <v>51-55</v>
      </c>
      <c r="R4304" s="24">
        <f t="shared" si="187"/>
        <v>0.40017063289796007</v>
      </c>
    </row>
    <row r="4305" spans="13:18">
      <c r="M4305">
        <v>23</v>
      </c>
      <c r="N4305" s="1">
        <v>53</v>
      </c>
      <c r="O4305">
        <f t="shared" si="186"/>
        <v>300000</v>
      </c>
      <c r="P4305" t="str">
        <f t="shared" si="188"/>
        <v>2353300000</v>
      </c>
      <c r="Q4305" t="str">
        <f>VLOOKUP(N4305,'Base rates'!$F$2:$H$1126,3,FALSE)</f>
        <v>51-55</v>
      </c>
      <c r="R4305" s="24">
        <f t="shared" si="187"/>
        <v>0.40017063289796007</v>
      </c>
    </row>
    <row r="4306" spans="13:18">
      <c r="M4306">
        <v>23</v>
      </c>
      <c r="N4306" s="1">
        <v>54</v>
      </c>
      <c r="O4306">
        <f t="shared" si="186"/>
        <v>300000</v>
      </c>
      <c r="P4306" t="str">
        <f t="shared" si="188"/>
        <v>2354300000</v>
      </c>
      <c r="Q4306" t="str">
        <f>VLOOKUP(N4306,'Base rates'!$F$2:$H$1126,3,FALSE)</f>
        <v>51-55</v>
      </c>
      <c r="R4306" s="24">
        <f t="shared" si="187"/>
        <v>0.40017063289796007</v>
      </c>
    </row>
    <row r="4307" spans="13:18">
      <c r="M4307">
        <v>23</v>
      </c>
      <c r="N4307" s="1">
        <v>55</v>
      </c>
      <c r="O4307">
        <f t="shared" si="186"/>
        <v>300000</v>
      </c>
      <c r="P4307" t="str">
        <f t="shared" si="188"/>
        <v>2355300000</v>
      </c>
      <c r="Q4307" t="str">
        <f>VLOOKUP(N4307,'Base rates'!$F$2:$H$1126,3,FALSE)</f>
        <v>51-55</v>
      </c>
      <c r="R4307" s="24">
        <f t="shared" si="187"/>
        <v>0.40017063289796007</v>
      </c>
    </row>
    <row r="4308" spans="13:18">
      <c r="M4308">
        <v>23</v>
      </c>
      <c r="N4308" s="1">
        <v>56</v>
      </c>
      <c r="O4308">
        <f t="shared" si="186"/>
        <v>300000</v>
      </c>
      <c r="P4308" t="str">
        <f t="shared" si="188"/>
        <v>2356300000</v>
      </c>
      <c r="Q4308" t="str">
        <f>VLOOKUP(N4308,'Base rates'!$F$2:$H$1126,3,FALSE)</f>
        <v>56-60</v>
      </c>
      <c r="R4308" s="24">
        <f t="shared" si="187"/>
        <v>0.26972470922065028</v>
      </c>
    </row>
    <row r="4309" spans="13:18">
      <c r="M4309">
        <v>23</v>
      </c>
      <c r="N4309" s="1">
        <v>57</v>
      </c>
      <c r="O4309">
        <f t="shared" si="186"/>
        <v>300000</v>
      </c>
      <c r="P4309" t="str">
        <f t="shared" si="188"/>
        <v>2357300000</v>
      </c>
      <c r="Q4309" t="str">
        <f>VLOOKUP(N4309,'Base rates'!$F$2:$H$1126,3,FALSE)</f>
        <v>56-60</v>
      </c>
      <c r="R4309" s="24">
        <f t="shared" si="187"/>
        <v>0.26972470922065028</v>
      </c>
    </row>
    <row r="4310" spans="13:18">
      <c r="M4310">
        <v>23</v>
      </c>
      <c r="N4310" s="1">
        <v>58</v>
      </c>
      <c r="O4310">
        <f t="shared" si="186"/>
        <v>300000</v>
      </c>
      <c r="P4310" t="str">
        <f t="shared" si="188"/>
        <v>2358300000</v>
      </c>
      <c r="Q4310" t="str">
        <f>VLOOKUP(N4310,'Base rates'!$F$2:$H$1126,3,FALSE)</f>
        <v>56-60</v>
      </c>
      <c r="R4310" s="24">
        <f t="shared" si="187"/>
        <v>0.26972470922065028</v>
      </c>
    </row>
    <row r="4311" spans="13:18">
      <c r="M4311">
        <v>23</v>
      </c>
      <c r="N4311" s="1">
        <v>59</v>
      </c>
      <c r="O4311">
        <f t="shared" si="186"/>
        <v>300000</v>
      </c>
      <c r="P4311" t="str">
        <f t="shared" si="188"/>
        <v>2359300000</v>
      </c>
      <c r="Q4311" t="str">
        <f>VLOOKUP(N4311,'Base rates'!$F$2:$H$1126,3,FALSE)</f>
        <v>56-60</v>
      </c>
      <c r="R4311" s="24">
        <f t="shared" si="187"/>
        <v>0.26972470922065028</v>
      </c>
    </row>
    <row r="4312" spans="13:18">
      <c r="M4312">
        <v>23</v>
      </c>
      <c r="N4312" s="1">
        <v>60</v>
      </c>
      <c r="O4312">
        <f t="shared" si="186"/>
        <v>300000</v>
      </c>
      <c r="P4312" t="str">
        <f t="shared" si="188"/>
        <v>2360300000</v>
      </c>
      <c r="Q4312" t="str">
        <f>VLOOKUP(N4312,'Base rates'!$F$2:$H$1126,3,FALSE)</f>
        <v>56-60</v>
      </c>
      <c r="R4312" s="24">
        <f t="shared" si="187"/>
        <v>0.26972470922065028</v>
      </c>
    </row>
    <row r="4313" spans="13:18">
      <c r="M4313">
        <v>23</v>
      </c>
      <c r="N4313" s="1">
        <v>61</v>
      </c>
      <c r="O4313">
        <f t="shared" si="186"/>
        <v>300000</v>
      </c>
      <c r="P4313" t="str">
        <f t="shared" si="188"/>
        <v>2361300000</v>
      </c>
      <c r="Q4313" t="str">
        <f>VLOOKUP(N4313,'Base rates'!$F$2:$H$1126,3,FALSE)</f>
        <v>61-65</v>
      </c>
      <c r="R4313" s="24">
        <f t="shared" si="187"/>
        <v>0.18096215517648329</v>
      </c>
    </row>
    <row r="4314" spans="13:18">
      <c r="M4314">
        <v>23</v>
      </c>
      <c r="N4314" s="1">
        <v>62</v>
      </c>
      <c r="O4314">
        <f t="shared" si="186"/>
        <v>300000</v>
      </c>
      <c r="P4314" t="str">
        <f t="shared" si="188"/>
        <v>2362300000</v>
      </c>
      <c r="Q4314" t="str">
        <f>VLOOKUP(N4314,'Base rates'!$F$2:$H$1126,3,FALSE)</f>
        <v>61-65</v>
      </c>
      <c r="R4314" s="24">
        <f t="shared" si="187"/>
        <v>0.18096215517648329</v>
      </c>
    </row>
    <row r="4315" spans="13:18">
      <c r="M4315">
        <v>23</v>
      </c>
      <c r="N4315" s="1">
        <v>63</v>
      </c>
      <c r="O4315">
        <f t="shared" si="186"/>
        <v>300000</v>
      </c>
      <c r="P4315" t="str">
        <f t="shared" si="188"/>
        <v>2363300000</v>
      </c>
      <c r="Q4315" t="str">
        <f>VLOOKUP(N4315,'Base rates'!$F$2:$H$1126,3,FALSE)</f>
        <v>61-65</v>
      </c>
      <c r="R4315" s="24">
        <f t="shared" si="187"/>
        <v>0.18096215517648329</v>
      </c>
    </row>
    <row r="4316" spans="13:18">
      <c r="M4316">
        <v>23</v>
      </c>
      <c r="N4316" s="1">
        <v>64</v>
      </c>
      <c r="O4316">
        <f t="shared" si="186"/>
        <v>300000</v>
      </c>
      <c r="P4316" t="str">
        <f t="shared" si="188"/>
        <v>2364300000</v>
      </c>
      <c r="Q4316" t="str">
        <f>VLOOKUP(N4316,'Base rates'!$F$2:$H$1126,3,FALSE)</f>
        <v>61-65</v>
      </c>
      <c r="R4316" s="24">
        <f t="shared" si="187"/>
        <v>0.18096215517648329</v>
      </c>
    </row>
    <row r="4317" spans="13:18">
      <c r="M4317">
        <v>23</v>
      </c>
      <c r="N4317" s="1">
        <v>65</v>
      </c>
      <c r="O4317">
        <f t="shared" si="186"/>
        <v>300000</v>
      </c>
      <c r="P4317" t="str">
        <f t="shared" si="188"/>
        <v>2365300000</v>
      </c>
      <c r="Q4317" t="str">
        <f>VLOOKUP(N4317,'Base rates'!$F$2:$H$1126,3,FALSE)</f>
        <v>61-65</v>
      </c>
      <c r="R4317" s="24">
        <f t="shared" si="187"/>
        <v>0.18096215517648329</v>
      </c>
    </row>
    <row r="4318" spans="13:18">
      <c r="M4318">
        <v>23</v>
      </c>
      <c r="N4318" s="1">
        <v>66</v>
      </c>
      <c r="O4318">
        <f t="shared" si="186"/>
        <v>300000</v>
      </c>
      <c r="P4318" t="str">
        <f t="shared" si="188"/>
        <v>2366300000</v>
      </c>
      <c r="Q4318" t="str">
        <f>VLOOKUP(N4318,'Base rates'!$F$2:$H$1126,3,FALSE)</f>
        <v>66-70</v>
      </c>
      <c r="R4318" s="24">
        <f t="shared" si="187"/>
        <v>0.17605903743733209</v>
      </c>
    </row>
    <row r="4319" spans="13:18">
      <c r="M4319">
        <v>23</v>
      </c>
      <c r="N4319" s="1">
        <v>67</v>
      </c>
      <c r="O4319">
        <f t="shared" si="186"/>
        <v>300000</v>
      </c>
      <c r="P4319" t="str">
        <f t="shared" si="188"/>
        <v>2367300000</v>
      </c>
      <c r="Q4319" t="str">
        <f>VLOOKUP(N4319,'Base rates'!$F$2:$H$1126,3,FALSE)</f>
        <v>66-70</v>
      </c>
      <c r="R4319" s="24">
        <f t="shared" si="187"/>
        <v>0.17605903743733209</v>
      </c>
    </row>
    <row r="4320" spans="13:18">
      <c r="M4320">
        <v>23</v>
      </c>
      <c r="N4320" s="1">
        <v>68</v>
      </c>
      <c r="O4320">
        <f t="shared" si="186"/>
        <v>300000</v>
      </c>
      <c r="P4320" t="str">
        <f t="shared" si="188"/>
        <v>2368300000</v>
      </c>
      <c r="Q4320" t="str">
        <f>VLOOKUP(N4320,'Base rates'!$F$2:$H$1126,3,FALSE)</f>
        <v>66-70</v>
      </c>
      <c r="R4320" s="24">
        <f t="shared" si="187"/>
        <v>0.17605903743733209</v>
      </c>
    </row>
    <row r="4321" spans="13:18">
      <c r="M4321">
        <v>23</v>
      </c>
      <c r="N4321" s="1">
        <v>69</v>
      </c>
      <c r="O4321">
        <f t="shared" si="186"/>
        <v>300000</v>
      </c>
      <c r="P4321" t="str">
        <f t="shared" si="188"/>
        <v>2369300000</v>
      </c>
      <c r="Q4321" t="str">
        <f>VLOOKUP(N4321,'Base rates'!$F$2:$H$1126,3,FALSE)</f>
        <v>66-70</v>
      </c>
      <c r="R4321" s="24">
        <f t="shared" si="187"/>
        <v>0.17605903743733209</v>
      </c>
    </row>
    <row r="4322" spans="13:18">
      <c r="M4322">
        <v>23</v>
      </c>
      <c r="N4322" s="1">
        <v>70</v>
      </c>
      <c r="O4322">
        <f t="shared" si="186"/>
        <v>300000</v>
      </c>
      <c r="P4322" t="str">
        <f t="shared" si="188"/>
        <v>2370300000</v>
      </c>
      <c r="Q4322" t="str">
        <f>VLOOKUP(N4322,'Base rates'!$F$2:$H$1126,3,FALSE)</f>
        <v>66-70</v>
      </c>
      <c r="R4322" s="24">
        <f t="shared" si="187"/>
        <v>0.17605903743733209</v>
      </c>
    </row>
    <row r="4323" spans="13:18">
      <c r="M4323">
        <v>23</v>
      </c>
      <c r="N4323" s="1">
        <v>71</v>
      </c>
      <c r="O4323">
        <f t="shared" si="186"/>
        <v>300000</v>
      </c>
      <c r="P4323" t="str">
        <f t="shared" si="188"/>
        <v>2371300000</v>
      </c>
      <c r="Q4323" t="str">
        <f>VLOOKUP(N4323,'Base rates'!$F$2:$H$1126,3,FALSE)</f>
        <v>71-75</v>
      </c>
      <c r="R4323" s="24">
        <f t="shared" si="187"/>
        <v>0.17983700747689557</v>
      </c>
    </row>
    <row r="4324" spans="13:18">
      <c r="M4324">
        <v>23</v>
      </c>
      <c r="N4324" s="1">
        <v>72</v>
      </c>
      <c r="O4324">
        <f t="shared" si="186"/>
        <v>300000</v>
      </c>
      <c r="P4324" t="str">
        <f t="shared" si="188"/>
        <v>2372300000</v>
      </c>
      <c r="Q4324" t="str">
        <f>VLOOKUP(N4324,'Base rates'!$F$2:$H$1126,3,FALSE)</f>
        <v>71-75</v>
      </c>
      <c r="R4324" s="24">
        <f t="shared" si="187"/>
        <v>0.17983700747689557</v>
      </c>
    </row>
    <row r="4325" spans="13:18">
      <c r="M4325">
        <v>23</v>
      </c>
      <c r="N4325" s="1">
        <v>73</v>
      </c>
      <c r="O4325">
        <f t="shared" si="186"/>
        <v>300000</v>
      </c>
      <c r="P4325" t="str">
        <f t="shared" si="188"/>
        <v>2373300000</v>
      </c>
      <c r="Q4325" t="str">
        <f>VLOOKUP(N4325,'Base rates'!$F$2:$H$1126,3,FALSE)</f>
        <v>71-75</v>
      </c>
      <c r="R4325" s="24">
        <f t="shared" si="187"/>
        <v>0.17983700747689557</v>
      </c>
    </row>
    <row r="4326" spans="13:18">
      <c r="M4326">
        <v>23</v>
      </c>
      <c r="N4326" s="1">
        <v>74</v>
      </c>
      <c r="O4326">
        <f t="shared" si="186"/>
        <v>300000</v>
      </c>
      <c r="P4326" t="str">
        <f t="shared" si="188"/>
        <v>2374300000</v>
      </c>
      <c r="Q4326" t="str">
        <f>VLOOKUP(N4326,'Base rates'!$F$2:$H$1126,3,FALSE)</f>
        <v>71-75</v>
      </c>
      <c r="R4326" s="24">
        <f t="shared" si="187"/>
        <v>0.17983700747689557</v>
      </c>
    </row>
    <row r="4327" spans="13:18">
      <c r="M4327">
        <v>23</v>
      </c>
      <c r="N4327" s="1">
        <v>75</v>
      </c>
      <c r="O4327">
        <f t="shared" si="186"/>
        <v>300000</v>
      </c>
      <c r="P4327" t="str">
        <f t="shared" si="188"/>
        <v>2375300000</v>
      </c>
      <c r="Q4327" t="str">
        <f>VLOOKUP(N4327,'Base rates'!$F$2:$H$1126,3,FALSE)</f>
        <v>71-75</v>
      </c>
      <c r="R4327" s="24">
        <f t="shared" si="187"/>
        <v>0.17983700747689557</v>
      </c>
    </row>
    <row r="4328" spans="13:18">
      <c r="M4328">
        <v>23</v>
      </c>
      <c r="N4328" s="1">
        <v>76</v>
      </c>
      <c r="O4328">
        <f t="shared" si="186"/>
        <v>300000</v>
      </c>
      <c r="P4328" t="str">
        <f t="shared" si="188"/>
        <v>2376300000</v>
      </c>
      <c r="Q4328" t="str">
        <f>VLOOKUP(N4328,'Base rates'!$F$2:$H$1126,3,FALSE)</f>
        <v>76-80</v>
      </c>
      <c r="R4328" s="24">
        <f t="shared" si="187"/>
        <v>0.18286015827129065</v>
      </c>
    </row>
    <row r="4329" spans="13:18">
      <c r="M4329">
        <v>23</v>
      </c>
      <c r="N4329" s="1">
        <v>77</v>
      </c>
      <c r="O4329">
        <f t="shared" si="186"/>
        <v>300000</v>
      </c>
      <c r="P4329" t="str">
        <f t="shared" si="188"/>
        <v>2377300000</v>
      </c>
      <c r="Q4329" t="str">
        <f>VLOOKUP(N4329,'Base rates'!$F$2:$H$1126,3,FALSE)</f>
        <v>76-80</v>
      </c>
      <c r="R4329" s="24">
        <f t="shared" si="187"/>
        <v>0.18286015827129065</v>
      </c>
    </row>
    <row r="4330" spans="13:18">
      <c r="M4330">
        <v>23</v>
      </c>
      <c r="N4330" s="1">
        <v>78</v>
      </c>
      <c r="O4330">
        <f t="shared" si="186"/>
        <v>300000</v>
      </c>
      <c r="P4330" t="str">
        <f t="shared" si="188"/>
        <v>2378300000</v>
      </c>
      <c r="Q4330" t="str">
        <f>VLOOKUP(N4330,'Base rates'!$F$2:$H$1126,3,FALSE)</f>
        <v>76-80</v>
      </c>
      <c r="R4330" s="24">
        <f t="shared" si="187"/>
        <v>0.18286015827129065</v>
      </c>
    </row>
    <row r="4331" spans="13:18">
      <c r="M4331">
        <v>23</v>
      </c>
      <c r="N4331" s="1">
        <v>79</v>
      </c>
      <c r="O4331">
        <f t="shared" si="186"/>
        <v>300000</v>
      </c>
      <c r="P4331" t="str">
        <f t="shared" si="188"/>
        <v>2379300000</v>
      </c>
      <c r="Q4331" t="str">
        <f>VLOOKUP(N4331,'Base rates'!$F$2:$H$1126,3,FALSE)</f>
        <v>76-80</v>
      </c>
      <c r="R4331" s="24">
        <f t="shared" si="187"/>
        <v>0.18286015827129065</v>
      </c>
    </row>
    <row r="4332" spans="13:18">
      <c r="M4332">
        <v>23</v>
      </c>
      <c r="N4332" s="1">
        <v>80</v>
      </c>
      <c r="O4332">
        <f t="shared" si="186"/>
        <v>300000</v>
      </c>
      <c r="P4332" t="str">
        <f t="shared" si="188"/>
        <v>2380300000</v>
      </c>
      <c r="Q4332" t="str">
        <f>VLOOKUP(N4332,'Base rates'!$F$2:$H$1126,3,FALSE)</f>
        <v>76-80</v>
      </c>
      <c r="R4332" s="24">
        <f t="shared" si="187"/>
        <v>0.18286015827129065</v>
      </c>
    </row>
    <row r="4333" spans="13:18">
      <c r="M4333">
        <v>23</v>
      </c>
      <c r="N4333" s="1">
        <v>81</v>
      </c>
      <c r="O4333">
        <f t="shared" si="186"/>
        <v>300000</v>
      </c>
      <c r="P4333" t="str">
        <f t="shared" si="188"/>
        <v>2381300000</v>
      </c>
      <c r="Q4333" t="str">
        <f>VLOOKUP(N4333,'Base rates'!$F$2:$H$1126,3,FALSE)</f>
        <v>&gt;80</v>
      </c>
      <c r="R4333" s="24">
        <f t="shared" si="187"/>
        <v>0.1825032437504549</v>
      </c>
    </row>
    <row r="4334" spans="13:18">
      <c r="M4334">
        <v>23</v>
      </c>
      <c r="N4334" s="1">
        <v>82</v>
      </c>
      <c r="O4334">
        <f t="shared" si="186"/>
        <v>300000</v>
      </c>
      <c r="P4334" t="str">
        <f t="shared" si="188"/>
        <v>2382300000</v>
      </c>
      <c r="Q4334" t="str">
        <f>VLOOKUP(N4334,'Base rates'!$F$2:$H$1126,3,FALSE)</f>
        <v>&gt;80</v>
      </c>
      <c r="R4334" s="24">
        <f t="shared" si="187"/>
        <v>0.1825032437504549</v>
      </c>
    </row>
    <row r="4335" spans="13:18">
      <c r="M4335">
        <v>23</v>
      </c>
      <c r="N4335" s="1">
        <v>83</v>
      </c>
      <c r="O4335">
        <f t="shared" si="186"/>
        <v>300000</v>
      </c>
      <c r="P4335" t="str">
        <f t="shared" si="188"/>
        <v>2383300000</v>
      </c>
      <c r="Q4335" t="str">
        <f>VLOOKUP(N4335,'Base rates'!$F$2:$H$1126,3,FALSE)</f>
        <v>&gt;80</v>
      </c>
      <c r="R4335" s="24">
        <f t="shared" si="187"/>
        <v>0.1825032437504549</v>
      </c>
    </row>
    <row r="4336" spans="13:18">
      <c r="M4336">
        <v>23</v>
      </c>
      <c r="N4336" s="1">
        <v>84</v>
      </c>
      <c r="O4336">
        <f t="shared" ref="O4336:O4377" si="189">$O$3502+50000</f>
        <v>300000</v>
      </c>
      <c r="P4336" t="str">
        <f t="shared" si="188"/>
        <v>2384300000</v>
      </c>
      <c r="Q4336" t="str">
        <f>VLOOKUP(N4336,'Base rates'!$F$2:$H$1126,3,FALSE)</f>
        <v>&gt;80</v>
      </c>
      <c r="R4336" s="24">
        <f t="shared" si="187"/>
        <v>0.1825032437504549</v>
      </c>
    </row>
    <row r="4337" spans="13:18">
      <c r="M4337">
        <v>23</v>
      </c>
      <c r="N4337" s="1">
        <v>85</v>
      </c>
      <c r="O4337">
        <f t="shared" si="189"/>
        <v>300000</v>
      </c>
      <c r="P4337" t="str">
        <f t="shared" si="188"/>
        <v>2385300000</v>
      </c>
      <c r="Q4337" t="str">
        <f>VLOOKUP(N4337,'Base rates'!$F$2:$H$1126,3,FALSE)</f>
        <v>&gt;80</v>
      </c>
      <c r="R4337" s="24">
        <f t="shared" si="187"/>
        <v>0.1825032437504549</v>
      </c>
    </row>
    <row r="4338" spans="13:18">
      <c r="M4338">
        <v>23</v>
      </c>
      <c r="N4338" s="1">
        <v>86</v>
      </c>
      <c r="O4338">
        <f t="shared" si="189"/>
        <v>300000</v>
      </c>
      <c r="P4338" t="str">
        <f t="shared" si="188"/>
        <v>2386300000</v>
      </c>
      <c r="Q4338" t="str">
        <f>VLOOKUP(N4338,'Base rates'!$F$2:$H$1126,3,FALSE)</f>
        <v>&gt;80</v>
      </c>
      <c r="R4338" s="24">
        <f t="shared" si="187"/>
        <v>0.1825032437504549</v>
      </c>
    </row>
    <row r="4339" spans="13:18">
      <c r="M4339">
        <v>23</v>
      </c>
      <c r="N4339" s="1">
        <v>87</v>
      </c>
      <c r="O4339">
        <f t="shared" si="189"/>
        <v>300000</v>
      </c>
      <c r="P4339" t="str">
        <f t="shared" si="188"/>
        <v>2387300000</v>
      </c>
      <c r="Q4339" t="str">
        <f>VLOOKUP(N4339,'Base rates'!$F$2:$H$1126,3,FALSE)</f>
        <v>&gt;80</v>
      </c>
      <c r="R4339" s="24">
        <f t="shared" si="187"/>
        <v>0.1825032437504549</v>
      </c>
    </row>
    <row r="4340" spans="13:18">
      <c r="M4340">
        <v>23</v>
      </c>
      <c r="N4340" s="1">
        <v>88</v>
      </c>
      <c r="O4340">
        <f t="shared" si="189"/>
        <v>300000</v>
      </c>
      <c r="P4340" t="str">
        <f t="shared" si="188"/>
        <v>2388300000</v>
      </c>
      <c r="Q4340" t="str">
        <f>VLOOKUP(N4340,'Base rates'!$F$2:$H$1126,3,FALSE)</f>
        <v>&gt;80</v>
      </c>
      <c r="R4340" s="24">
        <f t="shared" si="187"/>
        <v>0.1825032437504549</v>
      </c>
    </row>
    <row r="4341" spans="13:18">
      <c r="M4341">
        <v>23</v>
      </c>
      <c r="N4341" s="1">
        <v>89</v>
      </c>
      <c r="O4341">
        <f t="shared" si="189"/>
        <v>300000</v>
      </c>
      <c r="P4341" t="str">
        <f t="shared" si="188"/>
        <v>2389300000</v>
      </c>
      <c r="Q4341" t="str">
        <f>VLOOKUP(N4341,'Base rates'!$F$2:$H$1126,3,FALSE)</f>
        <v>&gt;80</v>
      </c>
      <c r="R4341" s="24">
        <f t="shared" si="187"/>
        <v>0.1825032437504549</v>
      </c>
    </row>
    <row r="4342" spans="13:18">
      <c r="M4342">
        <v>23</v>
      </c>
      <c r="N4342" s="1">
        <v>90</v>
      </c>
      <c r="O4342">
        <f t="shared" si="189"/>
        <v>300000</v>
      </c>
      <c r="P4342" t="str">
        <f t="shared" si="188"/>
        <v>2390300000</v>
      </c>
      <c r="Q4342" t="str">
        <f>VLOOKUP(N4342,'Base rates'!$F$2:$H$1126,3,FALSE)</f>
        <v>&gt;80</v>
      </c>
      <c r="R4342" s="24">
        <f t="shared" si="187"/>
        <v>0.1825032437504549</v>
      </c>
    </row>
    <row r="4343" spans="13:18">
      <c r="M4343">
        <v>23</v>
      </c>
      <c r="N4343" s="1">
        <v>91</v>
      </c>
      <c r="O4343">
        <f t="shared" si="189"/>
        <v>300000</v>
      </c>
      <c r="P4343" t="str">
        <f t="shared" si="188"/>
        <v>2391300000</v>
      </c>
      <c r="Q4343" t="str">
        <f>VLOOKUP(N4343,'Base rates'!$F$2:$H$1126,3,FALSE)</f>
        <v>&gt;80</v>
      </c>
      <c r="R4343" s="24">
        <f t="shared" si="187"/>
        <v>0.1825032437504549</v>
      </c>
    </row>
    <row r="4344" spans="13:18">
      <c r="M4344">
        <v>23</v>
      </c>
      <c r="N4344" s="1">
        <v>92</v>
      </c>
      <c r="O4344">
        <f t="shared" si="189"/>
        <v>300000</v>
      </c>
      <c r="P4344" t="str">
        <f t="shared" si="188"/>
        <v>2392300000</v>
      </c>
      <c r="Q4344" t="str">
        <f>VLOOKUP(N4344,'Base rates'!$F$2:$H$1126,3,FALSE)</f>
        <v>&gt;80</v>
      </c>
      <c r="R4344" s="24">
        <f t="shared" si="187"/>
        <v>0.1825032437504549</v>
      </c>
    </row>
    <row r="4345" spans="13:18">
      <c r="M4345">
        <v>23</v>
      </c>
      <c r="N4345" s="1">
        <v>93</v>
      </c>
      <c r="O4345">
        <f t="shared" si="189"/>
        <v>300000</v>
      </c>
      <c r="P4345" t="str">
        <f t="shared" si="188"/>
        <v>2393300000</v>
      </c>
      <c r="Q4345" t="str">
        <f>VLOOKUP(N4345,'Base rates'!$F$2:$H$1126,3,FALSE)</f>
        <v>&gt;80</v>
      </c>
      <c r="R4345" s="24">
        <f t="shared" si="187"/>
        <v>0.1825032437504549</v>
      </c>
    </row>
    <row r="4346" spans="13:18">
      <c r="M4346">
        <v>23</v>
      </c>
      <c r="N4346" s="1">
        <v>94</v>
      </c>
      <c r="O4346">
        <f t="shared" si="189"/>
        <v>300000</v>
      </c>
      <c r="P4346" t="str">
        <f t="shared" si="188"/>
        <v>2394300000</v>
      </c>
      <c r="Q4346" t="str">
        <f>VLOOKUP(N4346,'Base rates'!$F$2:$H$1126,3,FALSE)</f>
        <v>&gt;80</v>
      </c>
      <c r="R4346" s="24">
        <f t="shared" si="187"/>
        <v>0.1825032437504549</v>
      </c>
    </row>
    <row r="4347" spans="13:18">
      <c r="M4347">
        <v>23</v>
      </c>
      <c r="N4347" s="1">
        <v>95</v>
      </c>
      <c r="O4347">
        <f t="shared" si="189"/>
        <v>300000</v>
      </c>
      <c r="P4347" t="str">
        <f t="shared" si="188"/>
        <v>2395300000</v>
      </c>
      <c r="Q4347" t="str">
        <f>VLOOKUP(N4347,'Base rates'!$F$2:$H$1126,3,FALSE)</f>
        <v>&gt;80</v>
      </c>
      <c r="R4347" s="24">
        <f t="shared" si="187"/>
        <v>0.1825032437504549</v>
      </c>
    </row>
    <row r="4348" spans="13:18">
      <c r="M4348">
        <v>23</v>
      </c>
      <c r="N4348" s="1">
        <v>96</v>
      </c>
      <c r="O4348">
        <f t="shared" si="189"/>
        <v>300000</v>
      </c>
      <c r="P4348" t="str">
        <f t="shared" si="188"/>
        <v>2396300000</v>
      </c>
      <c r="Q4348" t="str">
        <f>VLOOKUP(N4348,'Base rates'!$F$2:$H$1126,3,FALSE)</f>
        <v>&gt;80</v>
      </c>
      <c r="R4348" s="24">
        <f t="shared" si="187"/>
        <v>0.1825032437504549</v>
      </c>
    </row>
    <row r="4349" spans="13:18">
      <c r="M4349">
        <v>23</v>
      </c>
      <c r="N4349" s="1">
        <v>97</v>
      </c>
      <c r="O4349">
        <f t="shared" si="189"/>
        <v>300000</v>
      </c>
      <c r="P4349" t="str">
        <f t="shared" si="188"/>
        <v>2397300000</v>
      </c>
      <c r="Q4349" t="str">
        <f>VLOOKUP(N4349,'Base rates'!$F$2:$H$1126,3,FALSE)</f>
        <v>&gt;80</v>
      </c>
      <c r="R4349" s="24">
        <f t="shared" si="187"/>
        <v>0.1825032437504549</v>
      </c>
    </row>
    <row r="4350" spans="13:18">
      <c r="M4350">
        <v>23</v>
      </c>
      <c r="N4350" s="1">
        <v>98</v>
      </c>
      <c r="O4350">
        <f t="shared" si="189"/>
        <v>300000</v>
      </c>
      <c r="P4350" t="str">
        <f t="shared" si="188"/>
        <v>2398300000</v>
      </c>
      <c r="Q4350" t="str">
        <f>VLOOKUP(N4350,'Base rates'!$F$2:$H$1126,3,FALSE)</f>
        <v>&gt;80</v>
      </c>
      <c r="R4350" s="24">
        <f t="shared" si="187"/>
        <v>0.1825032437504549</v>
      </c>
    </row>
    <row r="4351" spans="13:18">
      <c r="M4351">
        <v>23</v>
      </c>
      <c r="N4351" s="1">
        <v>99</v>
      </c>
      <c r="O4351">
        <f t="shared" si="189"/>
        <v>300000</v>
      </c>
      <c r="P4351" t="str">
        <f t="shared" si="188"/>
        <v>2399300000</v>
      </c>
      <c r="Q4351" t="str">
        <f>VLOOKUP(N4351,'Base rates'!$F$2:$H$1126,3,FALSE)</f>
        <v>&gt;80</v>
      </c>
      <c r="R4351" s="24">
        <f t="shared" si="187"/>
        <v>0.1825032437504549</v>
      </c>
    </row>
    <row r="4352" spans="13:18">
      <c r="M4352">
        <v>23</v>
      </c>
      <c r="N4352" s="1">
        <v>100</v>
      </c>
      <c r="O4352">
        <f t="shared" si="189"/>
        <v>300000</v>
      </c>
      <c r="P4352" t="str">
        <f t="shared" si="188"/>
        <v>23100300000</v>
      </c>
      <c r="Q4352" t="str">
        <f>VLOOKUP(N4352,'Base rates'!$F$2:$H$1126,3,FALSE)</f>
        <v>&gt;80</v>
      </c>
      <c r="R4352" s="24">
        <f t="shared" si="187"/>
        <v>0.1825032437504549</v>
      </c>
    </row>
    <row r="4353" spans="13:18">
      <c r="M4353">
        <v>23</v>
      </c>
      <c r="N4353" s="1">
        <v>101</v>
      </c>
      <c r="O4353">
        <f t="shared" si="189"/>
        <v>300000</v>
      </c>
      <c r="P4353" t="str">
        <f t="shared" si="188"/>
        <v>23101300000</v>
      </c>
      <c r="Q4353" t="str">
        <f>VLOOKUP(N4353,'Base rates'!$F$2:$H$1126,3,FALSE)</f>
        <v>&gt;80</v>
      </c>
      <c r="R4353" s="24">
        <f t="shared" si="187"/>
        <v>0.1825032437504549</v>
      </c>
    </row>
    <row r="4354" spans="13:18">
      <c r="M4354">
        <v>23</v>
      </c>
      <c r="N4354" s="1">
        <v>102</v>
      </c>
      <c r="O4354">
        <f t="shared" si="189"/>
        <v>300000</v>
      </c>
      <c r="P4354" t="str">
        <f t="shared" si="188"/>
        <v>23102300000</v>
      </c>
      <c r="Q4354" t="str">
        <f>VLOOKUP(N4354,'Base rates'!$F$2:$H$1126,3,FALSE)</f>
        <v>&gt;80</v>
      </c>
      <c r="R4354" s="24">
        <f t="shared" si="187"/>
        <v>0.1825032437504549</v>
      </c>
    </row>
    <row r="4355" spans="13:18">
      <c r="M4355">
        <v>23</v>
      </c>
      <c r="N4355" s="1">
        <v>103</v>
      </c>
      <c r="O4355">
        <f t="shared" si="189"/>
        <v>300000</v>
      </c>
      <c r="P4355" t="str">
        <f t="shared" si="188"/>
        <v>23103300000</v>
      </c>
      <c r="Q4355" t="str">
        <f>VLOOKUP(N4355,'Base rates'!$F$2:$H$1126,3,FALSE)</f>
        <v>&gt;80</v>
      </c>
      <c r="R4355" s="24">
        <f t="shared" ref="R4355:R4418" si="190">VLOOKUP(M4355&amp;O4355&amp;Q4355,$W$2:$X$694,2,FALSE)</f>
        <v>0.1825032437504549</v>
      </c>
    </row>
    <row r="4356" spans="13:18">
      <c r="M4356">
        <v>23</v>
      </c>
      <c r="N4356" s="1">
        <v>104</v>
      </c>
      <c r="O4356">
        <f t="shared" si="189"/>
        <v>300000</v>
      </c>
      <c r="P4356" t="str">
        <f t="shared" ref="P4356:P4419" si="191">M4356&amp;N4356&amp;O4356</f>
        <v>23104300000</v>
      </c>
      <c r="Q4356" t="str">
        <f>VLOOKUP(N4356,'Base rates'!$F$2:$H$1126,3,FALSE)</f>
        <v>&gt;80</v>
      </c>
      <c r="R4356" s="24">
        <f t="shared" si="190"/>
        <v>0.1825032437504549</v>
      </c>
    </row>
    <row r="4357" spans="13:18">
      <c r="M4357">
        <v>23</v>
      </c>
      <c r="N4357" s="1">
        <v>105</v>
      </c>
      <c r="O4357">
        <f t="shared" si="189"/>
        <v>300000</v>
      </c>
      <c r="P4357" t="str">
        <f t="shared" si="191"/>
        <v>23105300000</v>
      </c>
      <c r="Q4357" t="str">
        <f>VLOOKUP(N4357,'Base rates'!$F$2:$H$1126,3,FALSE)</f>
        <v>&gt;80</v>
      </c>
      <c r="R4357" s="24">
        <f t="shared" si="190"/>
        <v>0.1825032437504549</v>
      </c>
    </row>
    <row r="4358" spans="13:18">
      <c r="M4358">
        <v>23</v>
      </c>
      <c r="N4358" s="1">
        <v>106</v>
      </c>
      <c r="O4358">
        <f t="shared" si="189"/>
        <v>300000</v>
      </c>
      <c r="P4358" t="str">
        <f t="shared" si="191"/>
        <v>23106300000</v>
      </c>
      <c r="Q4358" t="str">
        <f>VLOOKUP(N4358,'Base rates'!$F$2:$H$1126,3,FALSE)</f>
        <v>&gt;80</v>
      </c>
      <c r="R4358" s="24">
        <f t="shared" si="190"/>
        <v>0.1825032437504549</v>
      </c>
    </row>
    <row r="4359" spans="13:18">
      <c r="M4359">
        <v>23</v>
      </c>
      <c r="N4359" s="1">
        <v>107</v>
      </c>
      <c r="O4359">
        <f t="shared" si="189"/>
        <v>300000</v>
      </c>
      <c r="P4359" t="str">
        <f t="shared" si="191"/>
        <v>23107300000</v>
      </c>
      <c r="Q4359" t="str">
        <f>VLOOKUP(N4359,'Base rates'!$F$2:$H$1126,3,FALSE)</f>
        <v>&gt;80</v>
      </c>
      <c r="R4359" s="24">
        <f t="shared" si="190"/>
        <v>0.1825032437504549</v>
      </c>
    </row>
    <row r="4360" spans="13:18">
      <c r="M4360">
        <v>23</v>
      </c>
      <c r="N4360" s="1">
        <v>108</v>
      </c>
      <c r="O4360">
        <f t="shared" si="189"/>
        <v>300000</v>
      </c>
      <c r="P4360" t="str">
        <f t="shared" si="191"/>
        <v>23108300000</v>
      </c>
      <c r="Q4360" t="str">
        <f>VLOOKUP(N4360,'Base rates'!$F$2:$H$1126,3,FALSE)</f>
        <v>&gt;80</v>
      </c>
      <c r="R4360" s="24">
        <f t="shared" si="190"/>
        <v>0.1825032437504549</v>
      </c>
    </row>
    <row r="4361" spans="13:18">
      <c r="M4361">
        <v>23</v>
      </c>
      <c r="N4361" s="1">
        <v>109</v>
      </c>
      <c r="O4361">
        <f t="shared" si="189"/>
        <v>300000</v>
      </c>
      <c r="P4361" t="str">
        <f t="shared" si="191"/>
        <v>23109300000</v>
      </c>
      <c r="Q4361" t="str">
        <f>VLOOKUP(N4361,'Base rates'!$F$2:$H$1126,3,FALSE)</f>
        <v>&gt;80</v>
      </c>
      <c r="R4361" s="24">
        <f t="shared" si="190"/>
        <v>0.1825032437504549</v>
      </c>
    </row>
    <row r="4362" spans="13:18">
      <c r="M4362">
        <v>23</v>
      </c>
      <c r="N4362" s="1">
        <v>110</v>
      </c>
      <c r="O4362">
        <f t="shared" si="189"/>
        <v>300000</v>
      </c>
      <c r="P4362" t="str">
        <f t="shared" si="191"/>
        <v>23110300000</v>
      </c>
      <c r="Q4362" t="str">
        <f>VLOOKUP(N4362,'Base rates'!$F$2:$H$1126,3,FALSE)</f>
        <v>&gt;80</v>
      </c>
      <c r="R4362" s="24">
        <f t="shared" si="190"/>
        <v>0.1825032437504549</v>
      </c>
    </row>
    <row r="4363" spans="13:18">
      <c r="M4363">
        <v>23</v>
      </c>
      <c r="N4363" s="1">
        <v>111</v>
      </c>
      <c r="O4363">
        <f t="shared" si="189"/>
        <v>300000</v>
      </c>
      <c r="P4363" t="str">
        <f t="shared" si="191"/>
        <v>23111300000</v>
      </c>
      <c r="Q4363" t="str">
        <f>VLOOKUP(N4363,'Base rates'!$F$2:$H$1126,3,FALSE)</f>
        <v>&gt;80</v>
      </c>
      <c r="R4363" s="24">
        <f t="shared" si="190"/>
        <v>0.1825032437504549</v>
      </c>
    </row>
    <row r="4364" spans="13:18">
      <c r="M4364">
        <v>23</v>
      </c>
      <c r="N4364" s="1">
        <v>112</v>
      </c>
      <c r="O4364">
        <f t="shared" si="189"/>
        <v>300000</v>
      </c>
      <c r="P4364" t="str">
        <f t="shared" si="191"/>
        <v>23112300000</v>
      </c>
      <c r="Q4364" t="str">
        <f>VLOOKUP(N4364,'Base rates'!$F$2:$H$1126,3,FALSE)</f>
        <v>&gt;80</v>
      </c>
      <c r="R4364" s="24">
        <f t="shared" si="190"/>
        <v>0.1825032437504549</v>
      </c>
    </row>
    <row r="4365" spans="13:18">
      <c r="M4365">
        <v>23</v>
      </c>
      <c r="N4365" s="1">
        <v>113</v>
      </c>
      <c r="O4365">
        <f t="shared" si="189"/>
        <v>300000</v>
      </c>
      <c r="P4365" t="str">
        <f t="shared" si="191"/>
        <v>23113300000</v>
      </c>
      <c r="Q4365" t="str">
        <f>VLOOKUP(N4365,'Base rates'!$F$2:$H$1126,3,FALSE)</f>
        <v>&gt;80</v>
      </c>
      <c r="R4365" s="24">
        <f t="shared" si="190"/>
        <v>0.1825032437504549</v>
      </c>
    </row>
    <row r="4366" spans="13:18">
      <c r="M4366">
        <v>23</v>
      </c>
      <c r="N4366" s="1">
        <v>114</v>
      </c>
      <c r="O4366">
        <f t="shared" si="189"/>
        <v>300000</v>
      </c>
      <c r="P4366" t="str">
        <f t="shared" si="191"/>
        <v>23114300000</v>
      </c>
      <c r="Q4366" t="str">
        <f>VLOOKUP(N4366,'Base rates'!$F$2:$H$1126,3,FALSE)</f>
        <v>&gt;80</v>
      </c>
      <c r="R4366" s="24">
        <f t="shared" si="190"/>
        <v>0.1825032437504549</v>
      </c>
    </row>
    <row r="4367" spans="13:18">
      <c r="M4367">
        <v>23</v>
      </c>
      <c r="N4367" s="1">
        <v>115</v>
      </c>
      <c r="O4367">
        <f t="shared" si="189"/>
        <v>300000</v>
      </c>
      <c r="P4367" t="str">
        <f t="shared" si="191"/>
        <v>23115300000</v>
      </c>
      <c r="Q4367" t="str">
        <f>VLOOKUP(N4367,'Base rates'!$F$2:$H$1126,3,FALSE)</f>
        <v>&gt;80</v>
      </c>
      <c r="R4367" s="24">
        <f t="shared" si="190"/>
        <v>0.1825032437504549</v>
      </c>
    </row>
    <row r="4368" spans="13:18">
      <c r="M4368">
        <v>23</v>
      </c>
      <c r="N4368" s="1">
        <v>116</v>
      </c>
      <c r="O4368">
        <f t="shared" si="189"/>
        <v>300000</v>
      </c>
      <c r="P4368" t="str">
        <f t="shared" si="191"/>
        <v>23116300000</v>
      </c>
      <c r="Q4368" t="str">
        <f>VLOOKUP(N4368,'Base rates'!$F$2:$H$1126,3,FALSE)</f>
        <v>&gt;80</v>
      </c>
      <c r="R4368" s="24">
        <f t="shared" si="190"/>
        <v>0.1825032437504549</v>
      </c>
    </row>
    <row r="4369" spans="13:18">
      <c r="M4369">
        <v>23</v>
      </c>
      <c r="N4369" s="1">
        <v>117</v>
      </c>
      <c r="O4369">
        <f t="shared" si="189"/>
        <v>300000</v>
      </c>
      <c r="P4369" t="str">
        <f t="shared" si="191"/>
        <v>23117300000</v>
      </c>
      <c r="Q4369" t="str">
        <f>VLOOKUP(N4369,'Base rates'!$F$2:$H$1126,3,FALSE)</f>
        <v>&gt;80</v>
      </c>
      <c r="R4369" s="24">
        <f t="shared" si="190"/>
        <v>0.1825032437504549</v>
      </c>
    </row>
    <row r="4370" spans="13:18">
      <c r="M4370">
        <v>23</v>
      </c>
      <c r="N4370" s="1">
        <v>118</v>
      </c>
      <c r="O4370">
        <f t="shared" si="189"/>
        <v>300000</v>
      </c>
      <c r="P4370" t="str">
        <f t="shared" si="191"/>
        <v>23118300000</v>
      </c>
      <c r="Q4370" t="str">
        <f>VLOOKUP(N4370,'Base rates'!$F$2:$H$1126,3,FALSE)</f>
        <v>&gt;80</v>
      </c>
      <c r="R4370" s="24">
        <f t="shared" si="190"/>
        <v>0.1825032437504549</v>
      </c>
    </row>
    <row r="4371" spans="13:18">
      <c r="M4371">
        <v>23</v>
      </c>
      <c r="N4371" s="1">
        <v>119</v>
      </c>
      <c r="O4371">
        <f t="shared" si="189"/>
        <v>300000</v>
      </c>
      <c r="P4371" t="str">
        <f t="shared" si="191"/>
        <v>23119300000</v>
      </c>
      <c r="Q4371" t="str">
        <f>VLOOKUP(N4371,'Base rates'!$F$2:$H$1126,3,FALSE)</f>
        <v>&gt;80</v>
      </c>
      <c r="R4371" s="24">
        <f t="shared" si="190"/>
        <v>0.1825032437504549</v>
      </c>
    </row>
    <row r="4372" spans="13:18">
      <c r="M4372">
        <v>23</v>
      </c>
      <c r="N4372" s="1">
        <v>120</v>
      </c>
      <c r="O4372">
        <f t="shared" si="189"/>
        <v>300000</v>
      </c>
      <c r="P4372" t="str">
        <f t="shared" si="191"/>
        <v>23120300000</v>
      </c>
      <c r="Q4372" t="str">
        <f>VLOOKUP(N4372,'Base rates'!$F$2:$H$1126,3,FALSE)</f>
        <v>&gt;80</v>
      </c>
      <c r="R4372" s="24">
        <f t="shared" si="190"/>
        <v>0.1825032437504549</v>
      </c>
    </row>
    <row r="4373" spans="13:18">
      <c r="M4373">
        <v>23</v>
      </c>
      <c r="N4373" s="1">
        <v>121</v>
      </c>
      <c r="O4373">
        <f t="shared" si="189"/>
        <v>300000</v>
      </c>
      <c r="P4373" t="str">
        <f t="shared" si="191"/>
        <v>23121300000</v>
      </c>
      <c r="Q4373" t="str">
        <f>VLOOKUP(N4373,'Base rates'!$F$2:$H$1126,3,FALSE)</f>
        <v>&gt;80</v>
      </c>
      <c r="R4373" s="24">
        <f t="shared" si="190"/>
        <v>0.1825032437504549</v>
      </c>
    </row>
    <row r="4374" spans="13:18">
      <c r="M4374">
        <v>23</v>
      </c>
      <c r="N4374" s="1">
        <v>122</v>
      </c>
      <c r="O4374">
        <f t="shared" si="189"/>
        <v>300000</v>
      </c>
      <c r="P4374" t="str">
        <f t="shared" si="191"/>
        <v>23122300000</v>
      </c>
      <c r="Q4374" t="str">
        <f>VLOOKUP(N4374,'Base rates'!$F$2:$H$1126,3,FALSE)</f>
        <v>&gt;80</v>
      </c>
      <c r="R4374" s="24">
        <f t="shared" si="190"/>
        <v>0.1825032437504549</v>
      </c>
    </row>
    <row r="4375" spans="13:18">
      <c r="M4375">
        <v>23</v>
      </c>
      <c r="N4375" s="1">
        <v>123</v>
      </c>
      <c r="O4375">
        <f t="shared" si="189"/>
        <v>300000</v>
      </c>
      <c r="P4375" t="str">
        <f t="shared" si="191"/>
        <v>23123300000</v>
      </c>
      <c r="Q4375" t="str">
        <f>VLOOKUP(N4375,'Base rates'!$F$2:$H$1126,3,FALSE)</f>
        <v>&gt;80</v>
      </c>
      <c r="R4375" s="24">
        <f t="shared" si="190"/>
        <v>0.1825032437504549</v>
      </c>
    </row>
    <row r="4376" spans="13:18">
      <c r="M4376">
        <v>23</v>
      </c>
      <c r="N4376" s="1">
        <v>124</v>
      </c>
      <c r="O4376">
        <f t="shared" si="189"/>
        <v>300000</v>
      </c>
      <c r="P4376" t="str">
        <f t="shared" si="191"/>
        <v>23124300000</v>
      </c>
      <c r="Q4376" t="str">
        <f>VLOOKUP(N4376,'Base rates'!$F$2:$H$1126,3,FALSE)</f>
        <v>&gt;80</v>
      </c>
      <c r="R4376" s="24">
        <f t="shared" si="190"/>
        <v>0.1825032437504549</v>
      </c>
    </row>
    <row r="4377" spans="13:18">
      <c r="M4377">
        <v>23</v>
      </c>
      <c r="N4377" s="1">
        <v>125</v>
      </c>
      <c r="O4377">
        <f t="shared" si="189"/>
        <v>300000</v>
      </c>
      <c r="P4377" t="str">
        <f t="shared" si="191"/>
        <v>23125300000</v>
      </c>
      <c r="Q4377" t="str">
        <f>VLOOKUP(N4377,'Base rates'!$F$2:$H$1126,3,FALSE)</f>
        <v>&gt;80</v>
      </c>
      <c r="R4377" s="24">
        <f t="shared" si="190"/>
        <v>0.1825032437504549</v>
      </c>
    </row>
    <row r="4378" spans="13:18">
      <c r="M4378">
        <v>10</v>
      </c>
      <c r="N4378" s="1">
        <v>1</v>
      </c>
      <c r="O4378">
        <f>$O$4377+50000</f>
        <v>350000</v>
      </c>
      <c r="P4378" t="str">
        <f t="shared" si="191"/>
        <v>101350000</v>
      </c>
      <c r="Q4378" t="str">
        <f>VLOOKUP(N4378,'Base rates'!$F$2:$H$1126,3,FALSE)</f>
        <v>6-25</v>
      </c>
      <c r="R4378" s="24">
        <f t="shared" si="190"/>
        <v>0</v>
      </c>
    </row>
    <row r="4379" spans="13:18">
      <c r="M4379">
        <v>10</v>
      </c>
      <c r="N4379" s="1">
        <v>2</v>
      </c>
      <c r="O4379">
        <f t="shared" ref="O4379:O4442" si="192">$O$4377+50000</f>
        <v>350000</v>
      </c>
      <c r="P4379" t="str">
        <f t="shared" si="191"/>
        <v>102350000</v>
      </c>
      <c r="Q4379" t="str">
        <f>VLOOKUP(N4379,'Base rates'!$F$2:$H$1126,3,FALSE)</f>
        <v>6-25</v>
      </c>
      <c r="R4379" s="24">
        <f t="shared" si="190"/>
        <v>0</v>
      </c>
    </row>
    <row r="4380" spans="13:18">
      <c r="M4380">
        <v>10</v>
      </c>
      <c r="N4380" s="1">
        <v>3</v>
      </c>
      <c r="O4380">
        <f t="shared" si="192"/>
        <v>350000</v>
      </c>
      <c r="P4380" t="str">
        <f t="shared" si="191"/>
        <v>103350000</v>
      </c>
      <c r="Q4380" t="str">
        <f>VLOOKUP(N4380,'Base rates'!$F$2:$H$1126,3,FALSE)</f>
        <v>6-25</v>
      </c>
      <c r="R4380" s="24">
        <f t="shared" si="190"/>
        <v>0</v>
      </c>
    </row>
    <row r="4381" spans="13:18">
      <c r="M4381">
        <v>10</v>
      </c>
      <c r="N4381" s="1">
        <v>4</v>
      </c>
      <c r="O4381">
        <f t="shared" si="192"/>
        <v>350000</v>
      </c>
      <c r="P4381" t="str">
        <f t="shared" si="191"/>
        <v>104350000</v>
      </c>
      <c r="Q4381" t="str">
        <f>VLOOKUP(N4381,'Base rates'!$F$2:$H$1126,3,FALSE)</f>
        <v>6-25</v>
      </c>
      <c r="R4381" s="24">
        <f t="shared" si="190"/>
        <v>0</v>
      </c>
    </row>
    <row r="4382" spans="13:18">
      <c r="M4382">
        <v>10</v>
      </c>
      <c r="N4382" s="1">
        <v>5</v>
      </c>
      <c r="O4382">
        <f t="shared" si="192"/>
        <v>350000</v>
      </c>
      <c r="P4382" t="str">
        <f t="shared" si="191"/>
        <v>105350000</v>
      </c>
      <c r="Q4382" t="str">
        <f>VLOOKUP(N4382,'Base rates'!$F$2:$H$1126,3,FALSE)</f>
        <v>6-25</v>
      </c>
      <c r="R4382" s="24">
        <f t="shared" si="190"/>
        <v>0</v>
      </c>
    </row>
    <row r="4383" spans="13:18">
      <c r="M4383">
        <v>10</v>
      </c>
      <c r="N4383" s="1">
        <v>6</v>
      </c>
      <c r="O4383">
        <f t="shared" si="192"/>
        <v>350000</v>
      </c>
      <c r="P4383" t="str">
        <f t="shared" si="191"/>
        <v>106350000</v>
      </c>
      <c r="Q4383" t="str">
        <f>VLOOKUP(N4383,'Base rates'!$F$2:$H$1126,3,FALSE)</f>
        <v>6-25</v>
      </c>
      <c r="R4383" s="24">
        <f t="shared" si="190"/>
        <v>0</v>
      </c>
    </row>
    <row r="4384" spans="13:18">
      <c r="M4384">
        <v>10</v>
      </c>
      <c r="N4384" s="1">
        <v>7</v>
      </c>
      <c r="O4384">
        <f t="shared" si="192"/>
        <v>350000</v>
      </c>
      <c r="P4384" t="str">
        <f t="shared" si="191"/>
        <v>107350000</v>
      </c>
      <c r="Q4384" t="str">
        <f>VLOOKUP(N4384,'Base rates'!$F$2:$H$1126,3,FALSE)</f>
        <v>6-25</v>
      </c>
      <c r="R4384" s="24">
        <f t="shared" si="190"/>
        <v>0</v>
      </c>
    </row>
    <row r="4385" spans="13:18">
      <c r="M4385">
        <v>10</v>
      </c>
      <c r="N4385" s="1">
        <v>8</v>
      </c>
      <c r="O4385">
        <f t="shared" si="192"/>
        <v>350000</v>
      </c>
      <c r="P4385" t="str">
        <f t="shared" si="191"/>
        <v>108350000</v>
      </c>
      <c r="Q4385" t="str">
        <f>VLOOKUP(N4385,'Base rates'!$F$2:$H$1126,3,FALSE)</f>
        <v>6-25</v>
      </c>
      <c r="R4385" s="24">
        <f t="shared" si="190"/>
        <v>0</v>
      </c>
    </row>
    <row r="4386" spans="13:18">
      <c r="M4386">
        <v>10</v>
      </c>
      <c r="N4386" s="1">
        <v>9</v>
      </c>
      <c r="O4386">
        <f t="shared" si="192"/>
        <v>350000</v>
      </c>
      <c r="P4386" t="str">
        <f t="shared" si="191"/>
        <v>109350000</v>
      </c>
      <c r="Q4386" t="str">
        <f>VLOOKUP(N4386,'Base rates'!$F$2:$H$1126,3,FALSE)</f>
        <v>6-25</v>
      </c>
      <c r="R4386" s="24">
        <f t="shared" si="190"/>
        <v>0</v>
      </c>
    </row>
    <row r="4387" spans="13:18">
      <c r="M4387">
        <v>10</v>
      </c>
      <c r="N4387" s="1">
        <v>10</v>
      </c>
      <c r="O4387">
        <f t="shared" si="192"/>
        <v>350000</v>
      </c>
      <c r="P4387" t="str">
        <f t="shared" si="191"/>
        <v>1010350000</v>
      </c>
      <c r="Q4387" t="str">
        <f>VLOOKUP(N4387,'Base rates'!$F$2:$H$1126,3,FALSE)</f>
        <v>6-25</v>
      </c>
      <c r="R4387" s="24">
        <f t="shared" si="190"/>
        <v>0</v>
      </c>
    </row>
    <row r="4388" spans="13:18">
      <c r="M4388">
        <v>10</v>
      </c>
      <c r="N4388" s="1">
        <v>11</v>
      </c>
      <c r="O4388">
        <f t="shared" si="192"/>
        <v>350000</v>
      </c>
      <c r="P4388" t="str">
        <f t="shared" si="191"/>
        <v>1011350000</v>
      </c>
      <c r="Q4388" t="str">
        <f>VLOOKUP(N4388,'Base rates'!$F$2:$H$1126,3,FALSE)</f>
        <v>6-25</v>
      </c>
      <c r="R4388" s="24">
        <f t="shared" si="190"/>
        <v>0</v>
      </c>
    </row>
    <row r="4389" spans="13:18">
      <c r="M4389">
        <v>10</v>
      </c>
      <c r="N4389" s="1">
        <v>12</v>
      </c>
      <c r="O4389">
        <f t="shared" si="192"/>
        <v>350000</v>
      </c>
      <c r="P4389" t="str">
        <f t="shared" si="191"/>
        <v>1012350000</v>
      </c>
      <c r="Q4389" t="str">
        <f>VLOOKUP(N4389,'Base rates'!$F$2:$H$1126,3,FALSE)</f>
        <v>6-25</v>
      </c>
      <c r="R4389" s="24">
        <f t="shared" si="190"/>
        <v>0</v>
      </c>
    </row>
    <row r="4390" spans="13:18">
      <c r="M4390">
        <v>10</v>
      </c>
      <c r="N4390" s="1">
        <v>13</v>
      </c>
      <c r="O4390">
        <f t="shared" si="192"/>
        <v>350000</v>
      </c>
      <c r="P4390" t="str">
        <f t="shared" si="191"/>
        <v>1013350000</v>
      </c>
      <c r="Q4390" t="str">
        <f>VLOOKUP(N4390,'Base rates'!$F$2:$H$1126,3,FALSE)</f>
        <v>6-25</v>
      </c>
      <c r="R4390" s="24">
        <f t="shared" si="190"/>
        <v>0</v>
      </c>
    </row>
    <row r="4391" spans="13:18">
      <c r="M4391">
        <v>10</v>
      </c>
      <c r="N4391" s="1">
        <v>14</v>
      </c>
      <c r="O4391">
        <f t="shared" si="192"/>
        <v>350000</v>
      </c>
      <c r="P4391" t="str">
        <f t="shared" si="191"/>
        <v>1014350000</v>
      </c>
      <c r="Q4391" t="str">
        <f>VLOOKUP(N4391,'Base rates'!$F$2:$H$1126,3,FALSE)</f>
        <v>6-25</v>
      </c>
      <c r="R4391" s="24">
        <f t="shared" si="190"/>
        <v>0</v>
      </c>
    </row>
    <row r="4392" spans="13:18">
      <c r="M4392">
        <v>10</v>
      </c>
      <c r="N4392" s="1">
        <v>15</v>
      </c>
      <c r="O4392">
        <f t="shared" si="192"/>
        <v>350000</v>
      </c>
      <c r="P4392" t="str">
        <f t="shared" si="191"/>
        <v>1015350000</v>
      </c>
      <c r="Q4392" t="str">
        <f>VLOOKUP(N4392,'Base rates'!$F$2:$H$1126,3,FALSE)</f>
        <v>6-25</v>
      </c>
      <c r="R4392" s="24">
        <f t="shared" si="190"/>
        <v>0</v>
      </c>
    </row>
    <row r="4393" spans="13:18">
      <c r="M4393">
        <v>10</v>
      </c>
      <c r="N4393" s="1">
        <v>16</v>
      </c>
      <c r="O4393">
        <f t="shared" si="192"/>
        <v>350000</v>
      </c>
      <c r="P4393" t="str">
        <f t="shared" si="191"/>
        <v>1016350000</v>
      </c>
      <c r="Q4393" t="str">
        <f>VLOOKUP(N4393,'Base rates'!$F$2:$H$1126,3,FALSE)</f>
        <v>6-25</v>
      </c>
      <c r="R4393" s="24">
        <f t="shared" si="190"/>
        <v>0</v>
      </c>
    </row>
    <row r="4394" spans="13:18">
      <c r="M4394">
        <v>10</v>
      </c>
      <c r="N4394" s="1">
        <v>17</v>
      </c>
      <c r="O4394">
        <f t="shared" si="192"/>
        <v>350000</v>
      </c>
      <c r="P4394" t="str">
        <f t="shared" si="191"/>
        <v>1017350000</v>
      </c>
      <c r="Q4394" t="str">
        <f>VLOOKUP(N4394,'Base rates'!$F$2:$H$1126,3,FALSE)</f>
        <v>6-25</v>
      </c>
      <c r="R4394" s="24">
        <f t="shared" si="190"/>
        <v>0</v>
      </c>
    </row>
    <row r="4395" spans="13:18">
      <c r="M4395">
        <v>10</v>
      </c>
      <c r="N4395" s="1">
        <v>18</v>
      </c>
      <c r="O4395">
        <f t="shared" si="192"/>
        <v>350000</v>
      </c>
      <c r="P4395" t="str">
        <f t="shared" si="191"/>
        <v>1018350000</v>
      </c>
      <c r="Q4395" t="str">
        <f>VLOOKUP(N4395,'Base rates'!$F$2:$H$1126,3,FALSE)</f>
        <v>6-25</v>
      </c>
      <c r="R4395" s="24">
        <f t="shared" si="190"/>
        <v>0</v>
      </c>
    </row>
    <row r="4396" spans="13:18">
      <c r="M4396">
        <v>10</v>
      </c>
      <c r="N4396" s="1">
        <v>19</v>
      </c>
      <c r="O4396">
        <f t="shared" si="192"/>
        <v>350000</v>
      </c>
      <c r="P4396" t="str">
        <f t="shared" si="191"/>
        <v>1019350000</v>
      </c>
      <c r="Q4396" t="str">
        <f>VLOOKUP(N4396,'Base rates'!$F$2:$H$1126,3,FALSE)</f>
        <v>6-25</v>
      </c>
      <c r="R4396" s="24">
        <f t="shared" si="190"/>
        <v>0</v>
      </c>
    </row>
    <row r="4397" spans="13:18">
      <c r="M4397">
        <v>10</v>
      </c>
      <c r="N4397" s="1">
        <v>20</v>
      </c>
      <c r="O4397">
        <f t="shared" si="192"/>
        <v>350000</v>
      </c>
      <c r="P4397" t="str">
        <f t="shared" si="191"/>
        <v>1020350000</v>
      </c>
      <c r="Q4397" t="str">
        <f>VLOOKUP(N4397,'Base rates'!$F$2:$H$1126,3,FALSE)</f>
        <v>6-25</v>
      </c>
      <c r="R4397" s="24">
        <f t="shared" si="190"/>
        <v>0</v>
      </c>
    </row>
    <row r="4398" spans="13:18">
      <c r="M4398">
        <v>10</v>
      </c>
      <c r="N4398" s="1">
        <v>21</v>
      </c>
      <c r="O4398">
        <f t="shared" si="192"/>
        <v>350000</v>
      </c>
      <c r="P4398" t="str">
        <f t="shared" si="191"/>
        <v>1021350000</v>
      </c>
      <c r="Q4398" t="str">
        <f>VLOOKUP(N4398,'Base rates'!$F$2:$H$1126,3,FALSE)</f>
        <v>6-25</v>
      </c>
      <c r="R4398" s="24">
        <f t="shared" si="190"/>
        <v>0</v>
      </c>
    </row>
    <row r="4399" spans="13:18">
      <c r="M4399">
        <v>10</v>
      </c>
      <c r="N4399" s="1">
        <v>22</v>
      </c>
      <c r="O4399">
        <f t="shared" si="192"/>
        <v>350000</v>
      </c>
      <c r="P4399" t="str">
        <f t="shared" si="191"/>
        <v>1022350000</v>
      </c>
      <c r="Q4399" t="str">
        <f>VLOOKUP(N4399,'Base rates'!$F$2:$H$1126,3,FALSE)</f>
        <v>6-25</v>
      </c>
      <c r="R4399" s="24">
        <f t="shared" si="190"/>
        <v>0</v>
      </c>
    </row>
    <row r="4400" spans="13:18">
      <c r="M4400">
        <v>10</v>
      </c>
      <c r="N4400" s="1">
        <v>23</v>
      </c>
      <c r="O4400">
        <f t="shared" si="192"/>
        <v>350000</v>
      </c>
      <c r="P4400" t="str">
        <f t="shared" si="191"/>
        <v>1023350000</v>
      </c>
      <c r="Q4400" t="str">
        <f>VLOOKUP(N4400,'Base rates'!$F$2:$H$1126,3,FALSE)</f>
        <v>6-25</v>
      </c>
      <c r="R4400" s="24">
        <f t="shared" si="190"/>
        <v>0</v>
      </c>
    </row>
    <row r="4401" spans="13:18">
      <c r="M4401">
        <v>10</v>
      </c>
      <c r="N4401" s="1">
        <v>24</v>
      </c>
      <c r="O4401">
        <f t="shared" si="192"/>
        <v>350000</v>
      </c>
      <c r="P4401" t="str">
        <f t="shared" si="191"/>
        <v>1024350000</v>
      </c>
      <c r="Q4401" t="str">
        <f>VLOOKUP(N4401,'Base rates'!$F$2:$H$1126,3,FALSE)</f>
        <v>6-25</v>
      </c>
      <c r="R4401" s="24">
        <f t="shared" si="190"/>
        <v>0</v>
      </c>
    </row>
    <row r="4402" spans="13:18">
      <c r="M4402">
        <v>10</v>
      </c>
      <c r="N4402" s="1">
        <v>25</v>
      </c>
      <c r="O4402">
        <f t="shared" si="192"/>
        <v>350000</v>
      </c>
      <c r="P4402" t="str">
        <f t="shared" si="191"/>
        <v>1025350000</v>
      </c>
      <c r="Q4402" t="str">
        <f>VLOOKUP(N4402,'Base rates'!$F$2:$H$1126,3,FALSE)</f>
        <v>6-25</v>
      </c>
      <c r="R4402" s="24">
        <f t="shared" si="190"/>
        <v>0</v>
      </c>
    </row>
    <row r="4403" spans="13:18">
      <c r="M4403">
        <v>10</v>
      </c>
      <c r="N4403" s="1">
        <v>26</v>
      </c>
      <c r="O4403">
        <f t="shared" si="192"/>
        <v>350000</v>
      </c>
      <c r="P4403" t="str">
        <f t="shared" si="191"/>
        <v>1026350000</v>
      </c>
      <c r="Q4403" t="str">
        <f>VLOOKUP(N4403,'Base rates'!$F$2:$H$1126,3,FALSE)</f>
        <v>26-35</v>
      </c>
      <c r="R4403" s="24">
        <f t="shared" si="190"/>
        <v>0</v>
      </c>
    </row>
    <row r="4404" spans="13:18">
      <c r="M4404">
        <v>10</v>
      </c>
      <c r="N4404" s="1">
        <v>27</v>
      </c>
      <c r="O4404">
        <f t="shared" si="192"/>
        <v>350000</v>
      </c>
      <c r="P4404" t="str">
        <f t="shared" si="191"/>
        <v>1027350000</v>
      </c>
      <c r="Q4404" t="str">
        <f>VLOOKUP(N4404,'Base rates'!$F$2:$H$1126,3,FALSE)</f>
        <v>26-35</v>
      </c>
      <c r="R4404" s="24">
        <f t="shared" si="190"/>
        <v>0</v>
      </c>
    </row>
    <row r="4405" spans="13:18">
      <c r="M4405">
        <v>10</v>
      </c>
      <c r="N4405" s="1">
        <v>28</v>
      </c>
      <c r="O4405">
        <f t="shared" si="192"/>
        <v>350000</v>
      </c>
      <c r="P4405" t="str">
        <f t="shared" si="191"/>
        <v>1028350000</v>
      </c>
      <c r="Q4405" t="str">
        <f>VLOOKUP(N4405,'Base rates'!$F$2:$H$1126,3,FALSE)</f>
        <v>26-35</v>
      </c>
      <c r="R4405" s="24">
        <f t="shared" si="190"/>
        <v>0</v>
      </c>
    </row>
    <row r="4406" spans="13:18">
      <c r="M4406">
        <v>10</v>
      </c>
      <c r="N4406" s="1">
        <v>29</v>
      </c>
      <c r="O4406">
        <f t="shared" si="192"/>
        <v>350000</v>
      </c>
      <c r="P4406" t="str">
        <f t="shared" si="191"/>
        <v>1029350000</v>
      </c>
      <c r="Q4406" t="str">
        <f>VLOOKUP(N4406,'Base rates'!$F$2:$H$1126,3,FALSE)</f>
        <v>26-35</v>
      </c>
      <c r="R4406" s="24">
        <f t="shared" si="190"/>
        <v>0</v>
      </c>
    </row>
    <row r="4407" spans="13:18">
      <c r="M4407">
        <v>10</v>
      </c>
      <c r="N4407" s="1">
        <v>30</v>
      </c>
      <c r="O4407">
        <f t="shared" si="192"/>
        <v>350000</v>
      </c>
      <c r="P4407" t="str">
        <f t="shared" si="191"/>
        <v>1030350000</v>
      </c>
      <c r="Q4407" t="str">
        <f>VLOOKUP(N4407,'Base rates'!$F$2:$H$1126,3,FALSE)</f>
        <v>26-35</v>
      </c>
      <c r="R4407" s="24">
        <f t="shared" si="190"/>
        <v>0</v>
      </c>
    </row>
    <row r="4408" spans="13:18">
      <c r="M4408">
        <v>10</v>
      </c>
      <c r="N4408" s="1">
        <v>31</v>
      </c>
      <c r="O4408">
        <f t="shared" si="192"/>
        <v>350000</v>
      </c>
      <c r="P4408" t="str">
        <f t="shared" si="191"/>
        <v>1031350000</v>
      </c>
      <c r="Q4408" t="str">
        <f>VLOOKUP(N4408,'Base rates'!$F$2:$H$1126,3,FALSE)</f>
        <v>26-35</v>
      </c>
      <c r="R4408" s="24">
        <f t="shared" si="190"/>
        <v>0</v>
      </c>
    </row>
    <row r="4409" spans="13:18">
      <c r="M4409">
        <v>10</v>
      </c>
      <c r="N4409" s="1">
        <v>32</v>
      </c>
      <c r="O4409">
        <f t="shared" si="192"/>
        <v>350000</v>
      </c>
      <c r="P4409" t="str">
        <f t="shared" si="191"/>
        <v>1032350000</v>
      </c>
      <c r="Q4409" t="str">
        <f>VLOOKUP(N4409,'Base rates'!$F$2:$H$1126,3,FALSE)</f>
        <v>26-35</v>
      </c>
      <c r="R4409" s="24">
        <f t="shared" si="190"/>
        <v>0</v>
      </c>
    </row>
    <row r="4410" spans="13:18">
      <c r="M4410">
        <v>10</v>
      </c>
      <c r="N4410" s="1">
        <v>33</v>
      </c>
      <c r="O4410">
        <f t="shared" si="192"/>
        <v>350000</v>
      </c>
      <c r="P4410" t="str">
        <f t="shared" si="191"/>
        <v>1033350000</v>
      </c>
      <c r="Q4410" t="str">
        <f>VLOOKUP(N4410,'Base rates'!$F$2:$H$1126,3,FALSE)</f>
        <v>26-35</v>
      </c>
      <c r="R4410" s="24">
        <f t="shared" si="190"/>
        <v>0</v>
      </c>
    </row>
    <row r="4411" spans="13:18">
      <c r="M4411">
        <v>10</v>
      </c>
      <c r="N4411" s="1">
        <v>34</v>
      </c>
      <c r="O4411">
        <f t="shared" si="192"/>
        <v>350000</v>
      </c>
      <c r="P4411" t="str">
        <f t="shared" si="191"/>
        <v>1034350000</v>
      </c>
      <c r="Q4411" t="str">
        <f>VLOOKUP(N4411,'Base rates'!$F$2:$H$1126,3,FALSE)</f>
        <v>26-35</v>
      </c>
      <c r="R4411" s="24">
        <f t="shared" si="190"/>
        <v>0</v>
      </c>
    </row>
    <row r="4412" spans="13:18">
      <c r="M4412">
        <v>10</v>
      </c>
      <c r="N4412" s="1">
        <v>35</v>
      </c>
      <c r="O4412">
        <f t="shared" si="192"/>
        <v>350000</v>
      </c>
      <c r="P4412" t="str">
        <f t="shared" si="191"/>
        <v>1035350000</v>
      </c>
      <c r="Q4412" t="str">
        <f>VLOOKUP(N4412,'Base rates'!$F$2:$H$1126,3,FALSE)</f>
        <v>26-35</v>
      </c>
      <c r="R4412" s="24">
        <f t="shared" si="190"/>
        <v>0</v>
      </c>
    </row>
    <row r="4413" spans="13:18">
      <c r="M4413">
        <v>10</v>
      </c>
      <c r="N4413" s="1">
        <v>36</v>
      </c>
      <c r="O4413">
        <f t="shared" si="192"/>
        <v>350000</v>
      </c>
      <c r="P4413" t="str">
        <f t="shared" si="191"/>
        <v>1036350000</v>
      </c>
      <c r="Q4413" t="str">
        <f>VLOOKUP(N4413,'Base rates'!$F$2:$H$1126,3,FALSE)</f>
        <v>36-45</v>
      </c>
      <c r="R4413" s="24">
        <f t="shared" si="190"/>
        <v>0</v>
      </c>
    </row>
    <row r="4414" spans="13:18">
      <c r="M4414">
        <v>10</v>
      </c>
      <c r="N4414" s="1">
        <v>37</v>
      </c>
      <c r="O4414">
        <f t="shared" si="192"/>
        <v>350000</v>
      </c>
      <c r="P4414" t="str">
        <f t="shared" si="191"/>
        <v>1037350000</v>
      </c>
      <c r="Q4414" t="str">
        <f>VLOOKUP(N4414,'Base rates'!$F$2:$H$1126,3,FALSE)</f>
        <v>36-45</v>
      </c>
      <c r="R4414" s="24">
        <f t="shared" si="190"/>
        <v>0</v>
      </c>
    </row>
    <row r="4415" spans="13:18">
      <c r="M4415">
        <v>10</v>
      </c>
      <c r="N4415" s="1">
        <v>38</v>
      </c>
      <c r="O4415">
        <f t="shared" si="192"/>
        <v>350000</v>
      </c>
      <c r="P4415" t="str">
        <f t="shared" si="191"/>
        <v>1038350000</v>
      </c>
      <c r="Q4415" t="str">
        <f>VLOOKUP(N4415,'Base rates'!$F$2:$H$1126,3,FALSE)</f>
        <v>36-45</v>
      </c>
      <c r="R4415" s="24">
        <f t="shared" si="190"/>
        <v>0</v>
      </c>
    </row>
    <row r="4416" spans="13:18">
      <c r="M4416">
        <v>10</v>
      </c>
      <c r="N4416" s="1">
        <v>39</v>
      </c>
      <c r="O4416">
        <f t="shared" si="192"/>
        <v>350000</v>
      </c>
      <c r="P4416" t="str">
        <f t="shared" si="191"/>
        <v>1039350000</v>
      </c>
      <c r="Q4416" t="str">
        <f>VLOOKUP(N4416,'Base rates'!$F$2:$H$1126,3,FALSE)</f>
        <v>36-45</v>
      </c>
      <c r="R4416" s="24">
        <f t="shared" si="190"/>
        <v>0</v>
      </c>
    </row>
    <row r="4417" spans="13:18">
      <c r="M4417">
        <v>10</v>
      </c>
      <c r="N4417" s="1">
        <v>40</v>
      </c>
      <c r="O4417">
        <f t="shared" si="192"/>
        <v>350000</v>
      </c>
      <c r="P4417" t="str">
        <f t="shared" si="191"/>
        <v>1040350000</v>
      </c>
      <c r="Q4417" t="str">
        <f>VLOOKUP(N4417,'Base rates'!$F$2:$H$1126,3,FALSE)</f>
        <v>36-45</v>
      </c>
      <c r="R4417" s="24">
        <f t="shared" si="190"/>
        <v>0</v>
      </c>
    </row>
    <row r="4418" spans="13:18">
      <c r="M4418">
        <v>10</v>
      </c>
      <c r="N4418" s="1">
        <v>41</v>
      </c>
      <c r="O4418">
        <f t="shared" si="192"/>
        <v>350000</v>
      </c>
      <c r="P4418" t="str">
        <f t="shared" si="191"/>
        <v>1041350000</v>
      </c>
      <c r="Q4418" t="str">
        <f>VLOOKUP(N4418,'Base rates'!$F$2:$H$1126,3,FALSE)</f>
        <v>36-45</v>
      </c>
      <c r="R4418" s="24">
        <f t="shared" si="190"/>
        <v>0</v>
      </c>
    </row>
    <row r="4419" spans="13:18">
      <c r="M4419">
        <v>10</v>
      </c>
      <c r="N4419" s="1">
        <v>42</v>
      </c>
      <c r="O4419">
        <f t="shared" si="192"/>
        <v>350000</v>
      </c>
      <c r="P4419" t="str">
        <f t="shared" si="191"/>
        <v>1042350000</v>
      </c>
      <c r="Q4419" t="str">
        <f>VLOOKUP(N4419,'Base rates'!$F$2:$H$1126,3,FALSE)</f>
        <v>36-45</v>
      </c>
      <c r="R4419" s="24">
        <f t="shared" ref="R4419:R4482" si="193">VLOOKUP(M4419&amp;O4419&amp;Q4419,$W$2:$X$694,2,FALSE)</f>
        <v>0</v>
      </c>
    </row>
    <row r="4420" spans="13:18">
      <c r="M4420">
        <v>10</v>
      </c>
      <c r="N4420" s="1">
        <v>43</v>
      </c>
      <c r="O4420">
        <f t="shared" si="192"/>
        <v>350000</v>
      </c>
      <c r="P4420" t="str">
        <f t="shared" ref="P4420:P4483" si="194">M4420&amp;N4420&amp;O4420</f>
        <v>1043350000</v>
      </c>
      <c r="Q4420" t="str">
        <f>VLOOKUP(N4420,'Base rates'!$F$2:$H$1126,3,FALSE)</f>
        <v>36-45</v>
      </c>
      <c r="R4420" s="24">
        <f t="shared" si="193"/>
        <v>0</v>
      </c>
    </row>
    <row r="4421" spans="13:18">
      <c r="M4421">
        <v>10</v>
      </c>
      <c r="N4421" s="1">
        <v>44</v>
      </c>
      <c r="O4421">
        <f t="shared" si="192"/>
        <v>350000</v>
      </c>
      <c r="P4421" t="str">
        <f t="shared" si="194"/>
        <v>1044350000</v>
      </c>
      <c r="Q4421" t="str">
        <f>VLOOKUP(N4421,'Base rates'!$F$2:$H$1126,3,FALSE)</f>
        <v>36-45</v>
      </c>
      <c r="R4421" s="24">
        <f t="shared" si="193"/>
        <v>0</v>
      </c>
    </row>
    <row r="4422" spans="13:18">
      <c r="M4422">
        <v>10</v>
      </c>
      <c r="N4422" s="1">
        <v>45</v>
      </c>
      <c r="O4422">
        <f t="shared" si="192"/>
        <v>350000</v>
      </c>
      <c r="P4422" t="str">
        <f t="shared" si="194"/>
        <v>1045350000</v>
      </c>
      <c r="Q4422" t="str">
        <f>VLOOKUP(N4422,'Base rates'!$F$2:$H$1126,3,FALSE)</f>
        <v>36-45</v>
      </c>
      <c r="R4422" s="24">
        <f t="shared" si="193"/>
        <v>0</v>
      </c>
    </row>
    <row r="4423" spans="13:18">
      <c r="M4423">
        <v>10</v>
      </c>
      <c r="N4423" s="1">
        <v>46</v>
      </c>
      <c r="O4423">
        <f t="shared" si="192"/>
        <v>350000</v>
      </c>
      <c r="P4423" t="str">
        <f t="shared" si="194"/>
        <v>1046350000</v>
      </c>
      <c r="Q4423" t="str">
        <f>VLOOKUP(N4423,'Base rates'!$F$2:$H$1126,3,FALSE)</f>
        <v>46-50</v>
      </c>
      <c r="R4423" s="24">
        <f t="shared" si="193"/>
        <v>0</v>
      </c>
    </row>
    <row r="4424" spans="13:18">
      <c r="M4424">
        <v>10</v>
      </c>
      <c r="N4424" s="1">
        <v>47</v>
      </c>
      <c r="O4424">
        <f t="shared" si="192"/>
        <v>350000</v>
      </c>
      <c r="P4424" t="str">
        <f t="shared" si="194"/>
        <v>1047350000</v>
      </c>
      <c r="Q4424" t="str">
        <f>VLOOKUP(N4424,'Base rates'!$F$2:$H$1126,3,FALSE)</f>
        <v>46-50</v>
      </c>
      <c r="R4424" s="24">
        <f t="shared" si="193"/>
        <v>0</v>
      </c>
    </row>
    <row r="4425" spans="13:18">
      <c r="M4425">
        <v>10</v>
      </c>
      <c r="N4425" s="1">
        <v>48</v>
      </c>
      <c r="O4425">
        <f t="shared" si="192"/>
        <v>350000</v>
      </c>
      <c r="P4425" t="str">
        <f t="shared" si="194"/>
        <v>1048350000</v>
      </c>
      <c r="Q4425" t="str">
        <f>VLOOKUP(N4425,'Base rates'!$F$2:$H$1126,3,FALSE)</f>
        <v>46-50</v>
      </c>
      <c r="R4425" s="24">
        <f t="shared" si="193"/>
        <v>0</v>
      </c>
    </row>
    <row r="4426" spans="13:18">
      <c r="M4426">
        <v>10</v>
      </c>
      <c r="N4426" s="1">
        <v>49</v>
      </c>
      <c r="O4426">
        <f t="shared" si="192"/>
        <v>350000</v>
      </c>
      <c r="P4426" t="str">
        <f t="shared" si="194"/>
        <v>1049350000</v>
      </c>
      <c r="Q4426" t="str">
        <f>VLOOKUP(N4426,'Base rates'!$F$2:$H$1126,3,FALSE)</f>
        <v>46-50</v>
      </c>
      <c r="R4426" s="24">
        <f t="shared" si="193"/>
        <v>0</v>
      </c>
    </row>
    <row r="4427" spans="13:18">
      <c r="M4427">
        <v>10</v>
      </c>
      <c r="N4427" s="1">
        <v>50</v>
      </c>
      <c r="O4427">
        <f t="shared" si="192"/>
        <v>350000</v>
      </c>
      <c r="P4427" t="str">
        <f t="shared" si="194"/>
        <v>1050350000</v>
      </c>
      <c r="Q4427" t="str">
        <f>VLOOKUP(N4427,'Base rates'!$F$2:$H$1126,3,FALSE)</f>
        <v>46-50</v>
      </c>
      <c r="R4427" s="24">
        <f t="shared" si="193"/>
        <v>0</v>
      </c>
    </row>
    <row r="4428" spans="13:18">
      <c r="M4428">
        <v>10</v>
      </c>
      <c r="N4428" s="1">
        <v>51</v>
      </c>
      <c r="O4428">
        <f t="shared" si="192"/>
        <v>350000</v>
      </c>
      <c r="P4428" t="str">
        <f t="shared" si="194"/>
        <v>1051350000</v>
      </c>
      <c r="Q4428" t="str">
        <f>VLOOKUP(N4428,'Base rates'!$F$2:$H$1126,3,FALSE)</f>
        <v>51-55</v>
      </c>
      <c r="R4428" s="24">
        <f t="shared" si="193"/>
        <v>0</v>
      </c>
    </row>
    <row r="4429" spans="13:18">
      <c r="M4429">
        <v>10</v>
      </c>
      <c r="N4429" s="1">
        <v>52</v>
      </c>
      <c r="O4429">
        <f t="shared" si="192"/>
        <v>350000</v>
      </c>
      <c r="P4429" t="str">
        <f t="shared" si="194"/>
        <v>1052350000</v>
      </c>
      <c r="Q4429" t="str">
        <f>VLOOKUP(N4429,'Base rates'!$F$2:$H$1126,3,FALSE)</f>
        <v>51-55</v>
      </c>
      <c r="R4429" s="24">
        <f t="shared" si="193"/>
        <v>0</v>
      </c>
    </row>
    <row r="4430" spans="13:18">
      <c r="M4430">
        <v>10</v>
      </c>
      <c r="N4430" s="1">
        <v>53</v>
      </c>
      <c r="O4430">
        <f t="shared" si="192"/>
        <v>350000</v>
      </c>
      <c r="P4430" t="str">
        <f t="shared" si="194"/>
        <v>1053350000</v>
      </c>
      <c r="Q4430" t="str">
        <f>VLOOKUP(N4430,'Base rates'!$F$2:$H$1126,3,FALSE)</f>
        <v>51-55</v>
      </c>
      <c r="R4430" s="24">
        <f t="shared" si="193"/>
        <v>0</v>
      </c>
    </row>
    <row r="4431" spans="13:18">
      <c r="M4431">
        <v>10</v>
      </c>
      <c r="N4431" s="1">
        <v>54</v>
      </c>
      <c r="O4431">
        <f t="shared" si="192"/>
        <v>350000</v>
      </c>
      <c r="P4431" t="str">
        <f t="shared" si="194"/>
        <v>1054350000</v>
      </c>
      <c r="Q4431" t="str">
        <f>VLOOKUP(N4431,'Base rates'!$F$2:$H$1126,3,FALSE)</f>
        <v>51-55</v>
      </c>
      <c r="R4431" s="24">
        <f t="shared" si="193"/>
        <v>0</v>
      </c>
    </row>
    <row r="4432" spans="13:18">
      <c r="M4432">
        <v>10</v>
      </c>
      <c r="N4432" s="1">
        <v>55</v>
      </c>
      <c r="O4432">
        <f t="shared" si="192"/>
        <v>350000</v>
      </c>
      <c r="P4432" t="str">
        <f t="shared" si="194"/>
        <v>1055350000</v>
      </c>
      <c r="Q4432" t="str">
        <f>VLOOKUP(N4432,'Base rates'!$F$2:$H$1126,3,FALSE)</f>
        <v>51-55</v>
      </c>
      <c r="R4432" s="24">
        <f t="shared" si="193"/>
        <v>0</v>
      </c>
    </row>
    <row r="4433" spans="13:18">
      <c r="M4433">
        <v>10</v>
      </c>
      <c r="N4433" s="1">
        <v>56</v>
      </c>
      <c r="O4433">
        <f t="shared" si="192"/>
        <v>350000</v>
      </c>
      <c r="P4433" t="str">
        <f t="shared" si="194"/>
        <v>1056350000</v>
      </c>
      <c r="Q4433" t="str">
        <f>VLOOKUP(N4433,'Base rates'!$F$2:$H$1126,3,FALSE)</f>
        <v>56-60</v>
      </c>
      <c r="R4433" s="24">
        <f t="shared" si="193"/>
        <v>0</v>
      </c>
    </row>
    <row r="4434" spans="13:18">
      <c r="M4434">
        <v>10</v>
      </c>
      <c r="N4434" s="1">
        <v>57</v>
      </c>
      <c r="O4434">
        <f t="shared" si="192"/>
        <v>350000</v>
      </c>
      <c r="P4434" t="str">
        <f t="shared" si="194"/>
        <v>1057350000</v>
      </c>
      <c r="Q4434" t="str">
        <f>VLOOKUP(N4434,'Base rates'!$F$2:$H$1126,3,FALSE)</f>
        <v>56-60</v>
      </c>
      <c r="R4434" s="24">
        <f t="shared" si="193"/>
        <v>0</v>
      </c>
    </row>
    <row r="4435" spans="13:18">
      <c r="M4435">
        <v>10</v>
      </c>
      <c r="N4435" s="1">
        <v>58</v>
      </c>
      <c r="O4435">
        <f t="shared" si="192"/>
        <v>350000</v>
      </c>
      <c r="P4435" t="str">
        <f t="shared" si="194"/>
        <v>1058350000</v>
      </c>
      <c r="Q4435" t="str">
        <f>VLOOKUP(N4435,'Base rates'!$F$2:$H$1126,3,FALSE)</f>
        <v>56-60</v>
      </c>
      <c r="R4435" s="24">
        <f t="shared" si="193"/>
        <v>0</v>
      </c>
    </row>
    <row r="4436" spans="13:18">
      <c r="M4436">
        <v>10</v>
      </c>
      <c r="N4436" s="1">
        <v>59</v>
      </c>
      <c r="O4436">
        <f t="shared" si="192"/>
        <v>350000</v>
      </c>
      <c r="P4436" t="str">
        <f t="shared" si="194"/>
        <v>1059350000</v>
      </c>
      <c r="Q4436" t="str">
        <f>VLOOKUP(N4436,'Base rates'!$F$2:$H$1126,3,FALSE)</f>
        <v>56-60</v>
      </c>
      <c r="R4436" s="24">
        <f t="shared" si="193"/>
        <v>0</v>
      </c>
    </row>
    <row r="4437" spans="13:18">
      <c r="M4437">
        <v>10</v>
      </c>
      <c r="N4437" s="1">
        <v>60</v>
      </c>
      <c r="O4437">
        <f t="shared" si="192"/>
        <v>350000</v>
      </c>
      <c r="P4437" t="str">
        <f t="shared" si="194"/>
        <v>1060350000</v>
      </c>
      <c r="Q4437" t="str">
        <f>VLOOKUP(N4437,'Base rates'!$F$2:$H$1126,3,FALSE)</f>
        <v>56-60</v>
      </c>
      <c r="R4437" s="24">
        <f t="shared" si="193"/>
        <v>0</v>
      </c>
    </row>
    <row r="4438" spans="13:18">
      <c r="M4438">
        <v>10</v>
      </c>
      <c r="N4438" s="1">
        <v>61</v>
      </c>
      <c r="O4438">
        <f t="shared" si="192"/>
        <v>350000</v>
      </c>
      <c r="P4438" t="str">
        <f t="shared" si="194"/>
        <v>1061350000</v>
      </c>
      <c r="Q4438" t="str">
        <f>VLOOKUP(N4438,'Base rates'!$F$2:$H$1126,3,FALSE)</f>
        <v>61-65</v>
      </c>
      <c r="R4438" s="24">
        <f t="shared" si="193"/>
        <v>0</v>
      </c>
    </row>
    <row r="4439" spans="13:18">
      <c r="M4439">
        <v>10</v>
      </c>
      <c r="N4439" s="1">
        <v>62</v>
      </c>
      <c r="O4439">
        <f t="shared" si="192"/>
        <v>350000</v>
      </c>
      <c r="P4439" t="str">
        <f t="shared" si="194"/>
        <v>1062350000</v>
      </c>
      <c r="Q4439" t="str">
        <f>VLOOKUP(N4439,'Base rates'!$F$2:$H$1126,3,FALSE)</f>
        <v>61-65</v>
      </c>
      <c r="R4439" s="24">
        <f t="shared" si="193"/>
        <v>0</v>
      </c>
    </row>
    <row r="4440" spans="13:18">
      <c r="M4440">
        <v>10</v>
      </c>
      <c r="N4440" s="1">
        <v>63</v>
      </c>
      <c r="O4440">
        <f t="shared" si="192"/>
        <v>350000</v>
      </c>
      <c r="P4440" t="str">
        <f t="shared" si="194"/>
        <v>1063350000</v>
      </c>
      <c r="Q4440" t="str">
        <f>VLOOKUP(N4440,'Base rates'!$F$2:$H$1126,3,FALSE)</f>
        <v>61-65</v>
      </c>
      <c r="R4440" s="24">
        <f t="shared" si="193"/>
        <v>0</v>
      </c>
    </row>
    <row r="4441" spans="13:18">
      <c r="M4441">
        <v>10</v>
      </c>
      <c r="N4441" s="1">
        <v>64</v>
      </c>
      <c r="O4441">
        <f t="shared" si="192"/>
        <v>350000</v>
      </c>
      <c r="P4441" t="str">
        <f t="shared" si="194"/>
        <v>1064350000</v>
      </c>
      <c r="Q4441" t="str">
        <f>VLOOKUP(N4441,'Base rates'!$F$2:$H$1126,3,FALSE)</f>
        <v>61-65</v>
      </c>
      <c r="R4441" s="24">
        <f t="shared" si="193"/>
        <v>0</v>
      </c>
    </row>
    <row r="4442" spans="13:18">
      <c r="M4442">
        <v>10</v>
      </c>
      <c r="N4442" s="1">
        <v>65</v>
      </c>
      <c r="O4442">
        <f t="shared" si="192"/>
        <v>350000</v>
      </c>
      <c r="P4442" t="str">
        <f t="shared" si="194"/>
        <v>1065350000</v>
      </c>
      <c r="Q4442" t="str">
        <f>VLOOKUP(N4442,'Base rates'!$F$2:$H$1126,3,FALSE)</f>
        <v>61-65</v>
      </c>
      <c r="R4442" s="24">
        <f t="shared" si="193"/>
        <v>0</v>
      </c>
    </row>
    <row r="4443" spans="13:18">
      <c r="M4443">
        <v>10</v>
      </c>
      <c r="N4443" s="1">
        <v>66</v>
      </c>
      <c r="O4443">
        <f t="shared" ref="O4443:O4506" si="195">$O$4377+50000</f>
        <v>350000</v>
      </c>
      <c r="P4443" t="str">
        <f t="shared" si="194"/>
        <v>1066350000</v>
      </c>
      <c r="Q4443" t="str">
        <f>VLOOKUP(N4443,'Base rates'!$F$2:$H$1126,3,FALSE)</f>
        <v>66-70</v>
      </c>
      <c r="R4443" s="24">
        <f t="shared" si="193"/>
        <v>0</v>
      </c>
    </row>
    <row r="4444" spans="13:18">
      <c r="M4444">
        <v>10</v>
      </c>
      <c r="N4444" s="1">
        <v>67</v>
      </c>
      <c r="O4444">
        <f t="shared" si="195"/>
        <v>350000</v>
      </c>
      <c r="P4444" t="str">
        <f t="shared" si="194"/>
        <v>1067350000</v>
      </c>
      <c r="Q4444" t="str">
        <f>VLOOKUP(N4444,'Base rates'!$F$2:$H$1126,3,FALSE)</f>
        <v>66-70</v>
      </c>
      <c r="R4444" s="24">
        <f t="shared" si="193"/>
        <v>0</v>
      </c>
    </row>
    <row r="4445" spans="13:18">
      <c r="M4445">
        <v>10</v>
      </c>
      <c r="N4445" s="1">
        <v>68</v>
      </c>
      <c r="O4445">
        <f t="shared" si="195"/>
        <v>350000</v>
      </c>
      <c r="P4445" t="str">
        <f t="shared" si="194"/>
        <v>1068350000</v>
      </c>
      <c r="Q4445" t="str">
        <f>VLOOKUP(N4445,'Base rates'!$F$2:$H$1126,3,FALSE)</f>
        <v>66-70</v>
      </c>
      <c r="R4445" s="24">
        <f t="shared" si="193"/>
        <v>0</v>
      </c>
    </row>
    <row r="4446" spans="13:18">
      <c r="M4446">
        <v>10</v>
      </c>
      <c r="N4446" s="1">
        <v>69</v>
      </c>
      <c r="O4446">
        <f t="shared" si="195"/>
        <v>350000</v>
      </c>
      <c r="P4446" t="str">
        <f t="shared" si="194"/>
        <v>1069350000</v>
      </c>
      <c r="Q4446" t="str">
        <f>VLOOKUP(N4446,'Base rates'!$F$2:$H$1126,3,FALSE)</f>
        <v>66-70</v>
      </c>
      <c r="R4446" s="24">
        <f t="shared" si="193"/>
        <v>0</v>
      </c>
    </row>
    <row r="4447" spans="13:18">
      <c r="M4447">
        <v>10</v>
      </c>
      <c r="N4447" s="1">
        <v>70</v>
      </c>
      <c r="O4447">
        <f t="shared" si="195"/>
        <v>350000</v>
      </c>
      <c r="P4447" t="str">
        <f t="shared" si="194"/>
        <v>1070350000</v>
      </c>
      <c r="Q4447" t="str">
        <f>VLOOKUP(N4447,'Base rates'!$F$2:$H$1126,3,FALSE)</f>
        <v>66-70</v>
      </c>
      <c r="R4447" s="24">
        <f t="shared" si="193"/>
        <v>0</v>
      </c>
    </row>
    <row r="4448" spans="13:18">
      <c r="M4448">
        <v>10</v>
      </c>
      <c r="N4448" s="1">
        <v>71</v>
      </c>
      <c r="O4448">
        <f t="shared" si="195"/>
        <v>350000</v>
      </c>
      <c r="P4448" t="str">
        <f t="shared" si="194"/>
        <v>1071350000</v>
      </c>
      <c r="Q4448" t="str">
        <f>VLOOKUP(N4448,'Base rates'!$F$2:$H$1126,3,FALSE)</f>
        <v>71-75</v>
      </c>
      <c r="R4448" s="24">
        <f t="shared" si="193"/>
        <v>0</v>
      </c>
    </row>
    <row r="4449" spans="13:18">
      <c r="M4449">
        <v>10</v>
      </c>
      <c r="N4449" s="1">
        <v>72</v>
      </c>
      <c r="O4449">
        <f t="shared" si="195"/>
        <v>350000</v>
      </c>
      <c r="P4449" t="str">
        <f t="shared" si="194"/>
        <v>1072350000</v>
      </c>
      <c r="Q4449" t="str">
        <f>VLOOKUP(N4449,'Base rates'!$F$2:$H$1126,3,FALSE)</f>
        <v>71-75</v>
      </c>
      <c r="R4449" s="24">
        <f t="shared" si="193"/>
        <v>0</v>
      </c>
    </row>
    <row r="4450" spans="13:18">
      <c r="M4450">
        <v>10</v>
      </c>
      <c r="N4450" s="1">
        <v>73</v>
      </c>
      <c r="O4450">
        <f t="shared" si="195"/>
        <v>350000</v>
      </c>
      <c r="P4450" t="str">
        <f t="shared" si="194"/>
        <v>1073350000</v>
      </c>
      <c r="Q4450" t="str">
        <f>VLOOKUP(N4450,'Base rates'!$F$2:$H$1126,3,FALSE)</f>
        <v>71-75</v>
      </c>
      <c r="R4450" s="24">
        <f t="shared" si="193"/>
        <v>0</v>
      </c>
    </row>
    <row r="4451" spans="13:18">
      <c r="M4451">
        <v>10</v>
      </c>
      <c r="N4451" s="1">
        <v>74</v>
      </c>
      <c r="O4451">
        <f t="shared" si="195"/>
        <v>350000</v>
      </c>
      <c r="P4451" t="str">
        <f t="shared" si="194"/>
        <v>1074350000</v>
      </c>
      <c r="Q4451" t="str">
        <f>VLOOKUP(N4451,'Base rates'!$F$2:$H$1126,3,FALSE)</f>
        <v>71-75</v>
      </c>
      <c r="R4451" s="24">
        <f t="shared" si="193"/>
        <v>0</v>
      </c>
    </row>
    <row r="4452" spans="13:18">
      <c r="M4452">
        <v>10</v>
      </c>
      <c r="N4452" s="1">
        <v>75</v>
      </c>
      <c r="O4452">
        <f t="shared" si="195"/>
        <v>350000</v>
      </c>
      <c r="P4452" t="str">
        <f t="shared" si="194"/>
        <v>1075350000</v>
      </c>
      <c r="Q4452" t="str">
        <f>VLOOKUP(N4452,'Base rates'!$F$2:$H$1126,3,FALSE)</f>
        <v>71-75</v>
      </c>
      <c r="R4452" s="24">
        <f t="shared" si="193"/>
        <v>0</v>
      </c>
    </row>
    <row r="4453" spans="13:18">
      <c r="M4453">
        <v>10</v>
      </c>
      <c r="N4453" s="1">
        <v>76</v>
      </c>
      <c r="O4453">
        <f t="shared" si="195"/>
        <v>350000</v>
      </c>
      <c r="P4453" t="str">
        <f t="shared" si="194"/>
        <v>1076350000</v>
      </c>
      <c r="Q4453" t="str">
        <f>VLOOKUP(N4453,'Base rates'!$F$2:$H$1126,3,FALSE)</f>
        <v>76-80</v>
      </c>
      <c r="R4453" s="24">
        <f t="shared" si="193"/>
        <v>0</v>
      </c>
    </row>
    <row r="4454" spans="13:18">
      <c r="M4454">
        <v>10</v>
      </c>
      <c r="N4454" s="1">
        <v>77</v>
      </c>
      <c r="O4454">
        <f t="shared" si="195"/>
        <v>350000</v>
      </c>
      <c r="P4454" t="str">
        <f t="shared" si="194"/>
        <v>1077350000</v>
      </c>
      <c r="Q4454" t="str">
        <f>VLOOKUP(N4454,'Base rates'!$F$2:$H$1126,3,FALSE)</f>
        <v>76-80</v>
      </c>
      <c r="R4454" s="24">
        <f t="shared" si="193"/>
        <v>0</v>
      </c>
    </row>
    <row r="4455" spans="13:18">
      <c r="M4455">
        <v>10</v>
      </c>
      <c r="N4455" s="1">
        <v>78</v>
      </c>
      <c r="O4455">
        <f t="shared" si="195"/>
        <v>350000</v>
      </c>
      <c r="P4455" t="str">
        <f t="shared" si="194"/>
        <v>1078350000</v>
      </c>
      <c r="Q4455" t="str">
        <f>VLOOKUP(N4455,'Base rates'!$F$2:$H$1126,3,FALSE)</f>
        <v>76-80</v>
      </c>
      <c r="R4455" s="24">
        <f t="shared" si="193"/>
        <v>0</v>
      </c>
    </row>
    <row r="4456" spans="13:18">
      <c r="M4456">
        <v>10</v>
      </c>
      <c r="N4456" s="1">
        <v>79</v>
      </c>
      <c r="O4456">
        <f t="shared" si="195"/>
        <v>350000</v>
      </c>
      <c r="P4456" t="str">
        <f t="shared" si="194"/>
        <v>1079350000</v>
      </c>
      <c r="Q4456" t="str">
        <f>VLOOKUP(N4456,'Base rates'!$F$2:$H$1126,3,FALSE)</f>
        <v>76-80</v>
      </c>
      <c r="R4456" s="24">
        <f t="shared" si="193"/>
        <v>0</v>
      </c>
    </row>
    <row r="4457" spans="13:18">
      <c r="M4457">
        <v>10</v>
      </c>
      <c r="N4457" s="1">
        <v>80</v>
      </c>
      <c r="O4457">
        <f t="shared" si="195"/>
        <v>350000</v>
      </c>
      <c r="P4457" t="str">
        <f t="shared" si="194"/>
        <v>1080350000</v>
      </c>
      <c r="Q4457" t="str">
        <f>VLOOKUP(N4457,'Base rates'!$F$2:$H$1126,3,FALSE)</f>
        <v>76-80</v>
      </c>
      <c r="R4457" s="24">
        <f t="shared" si="193"/>
        <v>0</v>
      </c>
    </row>
    <row r="4458" spans="13:18">
      <c r="M4458">
        <v>10</v>
      </c>
      <c r="N4458" s="1">
        <v>81</v>
      </c>
      <c r="O4458">
        <f t="shared" si="195"/>
        <v>350000</v>
      </c>
      <c r="P4458" t="str">
        <f t="shared" si="194"/>
        <v>1081350000</v>
      </c>
      <c r="Q4458" t="str">
        <f>VLOOKUP(N4458,'Base rates'!$F$2:$H$1126,3,FALSE)</f>
        <v>&gt;80</v>
      </c>
      <c r="R4458" s="24">
        <f t="shared" si="193"/>
        <v>0</v>
      </c>
    </row>
    <row r="4459" spans="13:18">
      <c r="M4459">
        <v>10</v>
      </c>
      <c r="N4459" s="1">
        <v>82</v>
      </c>
      <c r="O4459">
        <f t="shared" si="195"/>
        <v>350000</v>
      </c>
      <c r="P4459" t="str">
        <f t="shared" si="194"/>
        <v>1082350000</v>
      </c>
      <c r="Q4459" t="str">
        <f>VLOOKUP(N4459,'Base rates'!$F$2:$H$1126,3,FALSE)</f>
        <v>&gt;80</v>
      </c>
      <c r="R4459" s="24">
        <f t="shared" si="193"/>
        <v>0</v>
      </c>
    </row>
    <row r="4460" spans="13:18">
      <c r="M4460">
        <v>10</v>
      </c>
      <c r="N4460" s="1">
        <v>83</v>
      </c>
      <c r="O4460">
        <f t="shared" si="195"/>
        <v>350000</v>
      </c>
      <c r="P4460" t="str">
        <f t="shared" si="194"/>
        <v>1083350000</v>
      </c>
      <c r="Q4460" t="str">
        <f>VLOOKUP(N4460,'Base rates'!$F$2:$H$1126,3,FALSE)</f>
        <v>&gt;80</v>
      </c>
      <c r="R4460" s="24">
        <f t="shared" si="193"/>
        <v>0</v>
      </c>
    </row>
    <row r="4461" spans="13:18">
      <c r="M4461">
        <v>10</v>
      </c>
      <c r="N4461" s="1">
        <v>84</v>
      </c>
      <c r="O4461">
        <f t="shared" si="195"/>
        <v>350000</v>
      </c>
      <c r="P4461" t="str">
        <f t="shared" si="194"/>
        <v>1084350000</v>
      </c>
      <c r="Q4461" t="str">
        <f>VLOOKUP(N4461,'Base rates'!$F$2:$H$1126,3,FALSE)</f>
        <v>&gt;80</v>
      </c>
      <c r="R4461" s="24">
        <f t="shared" si="193"/>
        <v>0</v>
      </c>
    </row>
    <row r="4462" spans="13:18">
      <c r="M4462">
        <v>10</v>
      </c>
      <c r="N4462" s="1">
        <v>85</v>
      </c>
      <c r="O4462">
        <f t="shared" si="195"/>
        <v>350000</v>
      </c>
      <c r="P4462" t="str">
        <f t="shared" si="194"/>
        <v>1085350000</v>
      </c>
      <c r="Q4462" t="str">
        <f>VLOOKUP(N4462,'Base rates'!$F$2:$H$1126,3,FALSE)</f>
        <v>&gt;80</v>
      </c>
      <c r="R4462" s="24">
        <f t="shared" si="193"/>
        <v>0</v>
      </c>
    </row>
    <row r="4463" spans="13:18">
      <c r="M4463">
        <v>10</v>
      </c>
      <c r="N4463" s="1">
        <v>86</v>
      </c>
      <c r="O4463">
        <f t="shared" si="195"/>
        <v>350000</v>
      </c>
      <c r="P4463" t="str">
        <f t="shared" si="194"/>
        <v>1086350000</v>
      </c>
      <c r="Q4463" t="str">
        <f>VLOOKUP(N4463,'Base rates'!$F$2:$H$1126,3,FALSE)</f>
        <v>&gt;80</v>
      </c>
      <c r="R4463" s="24">
        <f t="shared" si="193"/>
        <v>0</v>
      </c>
    </row>
    <row r="4464" spans="13:18">
      <c r="M4464">
        <v>10</v>
      </c>
      <c r="N4464" s="1">
        <v>87</v>
      </c>
      <c r="O4464">
        <f t="shared" si="195"/>
        <v>350000</v>
      </c>
      <c r="P4464" t="str">
        <f t="shared" si="194"/>
        <v>1087350000</v>
      </c>
      <c r="Q4464" t="str">
        <f>VLOOKUP(N4464,'Base rates'!$F$2:$H$1126,3,FALSE)</f>
        <v>&gt;80</v>
      </c>
      <c r="R4464" s="24">
        <f t="shared" si="193"/>
        <v>0</v>
      </c>
    </row>
    <row r="4465" spans="13:18">
      <c r="M4465">
        <v>10</v>
      </c>
      <c r="N4465" s="1">
        <v>88</v>
      </c>
      <c r="O4465">
        <f t="shared" si="195"/>
        <v>350000</v>
      </c>
      <c r="P4465" t="str">
        <f t="shared" si="194"/>
        <v>1088350000</v>
      </c>
      <c r="Q4465" t="str">
        <f>VLOOKUP(N4465,'Base rates'!$F$2:$H$1126,3,FALSE)</f>
        <v>&gt;80</v>
      </c>
      <c r="R4465" s="24">
        <f t="shared" si="193"/>
        <v>0</v>
      </c>
    </row>
    <row r="4466" spans="13:18">
      <c r="M4466">
        <v>10</v>
      </c>
      <c r="N4466" s="1">
        <v>89</v>
      </c>
      <c r="O4466">
        <f t="shared" si="195"/>
        <v>350000</v>
      </c>
      <c r="P4466" t="str">
        <f t="shared" si="194"/>
        <v>1089350000</v>
      </c>
      <c r="Q4466" t="str">
        <f>VLOOKUP(N4466,'Base rates'!$F$2:$H$1126,3,FALSE)</f>
        <v>&gt;80</v>
      </c>
      <c r="R4466" s="24">
        <f t="shared" si="193"/>
        <v>0</v>
      </c>
    </row>
    <row r="4467" spans="13:18">
      <c r="M4467">
        <v>10</v>
      </c>
      <c r="N4467" s="1">
        <v>90</v>
      </c>
      <c r="O4467">
        <f t="shared" si="195"/>
        <v>350000</v>
      </c>
      <c r="P4467" t="str">
        <f t="shared" si="194"/>
        <v>1090350000</v>
      </c>
      <c r="Q4467" t="str">
        <f>VLOOKUP(N4467,'Base rates'!$F$2:$H$1126,3,FALSE)</f>
        <v>&gt;80</v>
      </c>
      <c r="R4467" s="24">
        <f t="shared" si="193"/>
        <v>0</v>
      </c>
    </row>
    <row r="4468" spans="13:18">
      <c r="M4468">
        <v>10</v>
      </c>
      <c r="N4468" s="1">
        <v>91</v>
      </c>
      <c r="O4468">
        <f t="shared" si="195"/>
        <v>350000</v>
      </c>
      <c r="P4468" t="str">
        <f t="shared" si="194"/>
        <v>1091350000</v>
      </c>
      <c r="Q4468" t="str">
        <f>VLOOKUP(N4468,'Base rates'!$F$2:$H$1126,3,FALSE)</f>
        <v>&gt;80</v>
      </c>
      <c r="R4468" s="24">
        <f t="shared" si="193"/>
        <v>0</v>
      </c>
    </row>
    <row r="4469" spans="13:18">
      <c r="M4469">
        <v>10</v>
      </c>
      <c r="N4469" s="1">
        <v>92</v>
      </c>
      <c r="O4469">
        <f t="shared" si="195"/>
        <v>350000</v>
      </c>
      <c r="P4469" t="str">
        <f t="shared" si="194"/>
        <v>1092350000</v>
      </c>
      <c r="Q4469" t="str">
        <f>VLOOKUP(N4469,'Base rates'!$F$2:$H$1126,3,FALSE)</f>
        <v>&gt;80</v>
      </c>
      <c r="R4469" s="24">
        <f t="shared" si="193"/>
        <v>0</v>
      </c>
    </row>
    <row r="4470" spans="13:18">
      <c r="M4470">
        <v>10</v>
      </c>
      <c r="N4470" s="1">
        <v>93</v>
      </c>
      <c r="O4470">
        <f t="shared" si="195"/>
        <v>350000</v>
      </c>
      <c r="P4470" t="str">
        <f t="shared" si="194"/>
        <v>1093350000</v>
      </c>
      <c r="Q4470" t="str">
        <f>VLOOKUP(N4470,'Base rates'!$F$2:$H$1126,3,FALSE)</f>
        <v>&gt;80</v>
      </c>
      <c r="R4470" s="24">
        <f t="shared" si="193"/>
        <v>0</v>
      </c>
    </row>
    <row r="4471" spans="13:18">
      <c r="M4471">
        <v>10</v>
      </c>
      <c r="N4471" s="1">
        <v>94</v>
      </c>
      <c r="O4471">
        <f t="shared" si="195"/>
        <v>350000</v>
      </c>
      <c r="P4471" t="str">
        <f t="shared" si="194"/>
        <v>1094350000</v>
      </c>
      <c r="Q4471" t="str">
        <f>VLOOKUP(N4471,'Base rates'!$F$2:$H$1126,3,FALSE)</f>
        <v>&gt;80</v>
      </c>
      <c r="R4471" s="24">
        <f t="shared" si="193"/>
        <v>0</v>
      </c>
    </row>
    <row r="4472" spans="13:18">
      <c r="M4472">
        <v>10</v>
      </c>
      <c r="N4472" s="1">
        <v>95</v>
      </c>
      <c r="O4472">
        <f t="shared" si="195"/>
        <v>350000</v>
      </c>
      <c r="P4472" t="str">
        <f t="shared" si="194"/>
        <v>1095350000</v>
      </c>
      <c r="Q4472" t="str">
        <f>VLOOKUP(N4472,'Base rates'!$F$2:$H$1126,3,FALSE)</f>
        <v>&gt;80</v>
      </c>
      <c r="R4472" s="24">
        <f t="shared" si="193"/>
        <v>0</v>
      </c>
    </row>
    <row r="4473" spans="13:18">
      <c r="M4473">
        <v>10</v>
      </c>
      <c r="N4473" s="1">
        <v>96</v>
      </c>
      <c r="O4473">
        <f t="shared" si="195"/>
        <v>350000</v>
      </c>
      <c r="P4473" t="str">
        <f t="shared" si="194"/>
        <v>1096350000</v>
      </c>
      <c r="Q4473" t="str">
        <f>VLOOKUP(N4473,'Base rates'!$F$2:$H$1126,3,FALSE)</f>
        <v>&gt;80</v>
      </c>
      <c r="R4473" s="24">
        <f t="shared" si="193"/>
        <v>0</v>
      </c>
    </row>
    <row r="4474" spans="13:18">
      <c r="M4474">
        <v>10</v>
      </c>
      <c r="N4474" s="1">
        <v>97</v>
      </c>
      <c r="O4474">
        <f t="shared" si="195"/>
        <v>350000</v>
      </c>
      <c r="P4474" t="str">
        <f t="shared" si="194"/>
        <v>1097350000</v>
      </c>
      <c r="Q4474" t="str">
        <f>VLOOKUP(N4474,'Base rates'!$F$2:$H$1126,3,FALSE)</f>
        <v>&gt;80</v>
      </c>
      <c r="R4474" s="24">
        <f t="shared" si="193"/>
        <v>0</v>
      </c>
    </row>
    <row r="4475" spans="13:18">
      <c r="M4475">
        <v>10</v>
      </c>
      <c r="N4475" s="1">
        <v>98</v>
      </c>
      <c r="O4475">
        <f t="shared" si="195"/>
        <v>350000</v>
      </c>
      <c r="P4475" t="str">
        <f t="shared" si="194"/>
        <v>1098350000</v>
      </c>
      <c r="Q4475" t="str">
        <f>VLOOKUP(N4475,'Base rates'!$F$2:$H$1126,3,FALSE)</f>
        <v>&gt;80</v>
      </c>
      <c r="R4475" s="24">
        <f t="shared" si="193"/>
        <v>0</v>
      </c>
    </row>
    <row r="4476" spans="13:18">
      <c r="M4476">
        <v>10</v>
      </c>
      <c r="N4476" s="1">
        <v>99</v>
      </c>
      <c r="O4476">
        <f t="shared" si="195"/>
        <v>350000</v>
      </c>
      <c r="P4476" t="str">
        <f t="shared" si="194"/>
        <v>1099350000</v>
      </c>
      <c r="Q4476" t="str">
        <f>VLOOKUP(N4476,'Base rates'!$F$2:$H$1126,3,FALSE)</f>
        <v>&gt;80</v>
      </c>
      <c r="R4476" s="24">
        <f t="shared" si="193"/>
        <v>0</v>
      </c>
    </row>
    <row r="4477" spans="13:18">
      <c r="M4477">
        <v>10</v>
      </c>
      <c r="N4477" s="1">
        <v>100</v>
      </c>
      <c r="O4477">
        <f t="shared" si="195"/>
        <v>350000</v>
      </c>
      <c r="P4477" t="str">
        <f t="shared" si="194"/>
        <v>10100350000</v>
      </c>
      <c r="Q4477" t="str">
        <f>VLOOKUP(N4477,'Base rates'!$F$2:$H$1126,3,FALSE)</f>
        <v>&gt;80</v>
      </c>
      <c r="R4477" s="24">
        <f t="shared" si="193"/>
        <v>0</v>
      </c>
    </row>
    <row r="4478" spans="13:18">
      <c r="M4478">
        <v>10</v>
      </c>
      <c r="N4478" s="1">
        <v>101</v>
      </c>
      <c r="O4478">
        <f t="shared" si="195"/>
        <v>350000</v>
      </c>
      <c r="P4478" t="str">
        <f t="shared" si="194"/>
        <v>10101350000</v>
      </c>
      <c r="Q4478" t="str">
        <f>VLOOKUP(N4478,'Base rates'!$F$2:$H$1126,3,FALSE)</f>
        <v>&gt;80</v>
      </c>
      <c r="R4478" s="24">
        <f t="shared" si="193"/>
        <v>0</v>
      </c>
    </row>
    <row r="4479" spans="13:18">
      <c r="M4479">
        <v>10</v>
      </c>
      <c r="N4479" s="1">
        <v>102</v>
      </c>
      <c r="O4479">
        <f t="shared" si="195"/>
        <v>350000</v>
      </c>
      <c r="P4479" t="str">
        <f t="shared" si="194"/>
        <v>10102350000</v>
      </c>
      <c r="Q4479" t="str">
        <f>VLOOKUP(N4479,'Base rates'!$F$2:$H$1126,3,FALSE)</f>
        <v>&gt;80</v>
      </c>
      <c r="R4479" s="24">
        <f t="shared" si="193"/>
        <v>0</v>
      </c>
    </row>
    <row r="4480" spans="13:18">
      <c r="M4480">
        <v>10</v>
      </c>
      <c r="N4480" s="1">
        <v>103</v>
      </c>
      <c r="O4480">
        <f t="shared" si="195"/>
        <v>350000</v>
      </c>
      <c r="P4480" t="str">
        <f t="shared" si="194"/>
        <v>10103350000</v>
      </c>
      <c r="Q4480" t="str">
        <f>VLOOKUP(N4480,'Base rates'!$F$2:$H$1126,3,FALSE)</f>
        <v>&gt;80</v>
      </c>
      <c r="R4480" s="24">
        <f t="shared" si="193"/>
        <v>0</v>
      </c>
    </row>
    <row r="4481" spans="13:18">
      <c r="M4481">
        <v>10</v>
      </c>
      <c r="N4481" s="1">
        <v>104</v>
      </c>
      <c r="O4481">
        <f t="shared" si="195"/>
        <v>350000</v>
      </c>
      <c r="P4481" t="str">
        <f t="shared" si="194"/>
        <v>10104350000</v>
      </c>
      <c r="Q4481" t="str">
        <f>VLOOKUP(N4481,'Base rates'!$F$2:$H$1126,3,FALSE)</f>
        <v>&gt;80</v>
      </c>
      <c r="R4481" s="24">
        <f t="shared" si="193"/>
        <v>0</v>
      </c>
    </row>
    <row r="4482" spans="13:18">
      <c r="M4482">
        <v>10</v>
      </c>
      <c r="N4482" s="1">
        <v>105</v>
      </c>
      <c r="O4482">
        <f t="shared" si="195"/>
        <v>350000</v>
      </c>
      <c r="P4482" t="str">
        <f t="shared" si="194"/>
        <v>10105350000</v>
      </c>
      <c r="Q4482" t="str">
        <f>VLOOKUP(N4482,'Base rates'!$F$2:$H$1126,3,FALSE)</f>
        <v>&gt;80</v>
      </c>
      <c r="R4482" s="24">
        <f t="shared" si="193"/>
        <v>0</v>
      </c>
    </row>
    <row r="4483" spans="13:18">
      <c r="M4483">
        <v>10</v>
      </c>
      <c r="N4483" s="1">
        <v>106</v>
      </c>
      <c r="O4483">
        <f t="shared" si="195"/>
        <v>350000</v>
      </c>
      <c r="P4483" t="str">
        <f t="shared" si="194"/>
        <v>10106350000</v>
      </c>
      <c r="Q4483" t="str">
        <f>VLOOKUP(N4483,'Base rates'!$F$2:$H$1126,3,FALSE)</f>
        <v>&gt;80</v>
      </c>
      <c r="R4483" s="24">
        <f t="shared" ref="R4483:R4546" si="196">VLOOKUP(M4483&amp;O4483&amp;Q4483,$W$2:$X$694,2,FALSE)</f>
        <v>0</v>
      </c>
    </row>
    <row r="4484" spans="13:18">
      <c r="M4484">
        <v>10</v>
      </c>
      <c r="N4484" s="1">
        <v>107</v>
      </c>
      <c r="O4484">
        <f t="shared" si="195"/>
        <v>350000</v>
      </c>
      <c r="P4484" t="str">
        <f t="shared" ref="P4484:P4547" si="197">M4484&amp;N4484&amp;O4484</f>
        <v>10107350000</v>
      </c>
      <c r="Q4484" t="str">
        <f>VLOOKUP(N4484,'Base rates'!$F$2:$H$1126,3,FALSE)</f>
        <v>&gt;80</v>
      </c>
      <c r="R4484" s="24">
        <f t="shared" si="196"/>
        <v>0</v>
      </c>
    </row>
    <row r="4485" spans="13:18">
      <c r="M4485">
        <v>10</v>
      </c>
      <c r="N4485" s="1">
        <v>108</v>
      </c>
      <c r="O4485">
        <f t="shared" si="195"/>
        <v>350000</v>
      </c>
      <c r="P4485" t="str">
        <f t="shared" si="197"/>
        <v>10108350000</v>
      </c>
      <c r="Q4485" t="str">
        <f>VLOOKUP(N4485,'Base rates'!$F$2:$H$1126,3,FALSE)</f>
        <v>&gt;80</v>
      </c>
      <c r="R4485" s="24">
        <f t="shared" si="196"/>
        <v>0</v>
      </c>
    </row>
    <row r="4486" spans="13:18">
      <c r="M4486">
        <v>10</v>
      </c>
      <c r="N4486" s="1">
        <v>109</v>
      </c>
      <c r="O4486">
        <f t="shared" si="195"/>
        <v>350000</v>
      </c>
      <c r="P4486" t="str">
        <f t="shared" si="197"/>
        <v>10109350000</v>
      </c>
      <c r="Q4486" t="str">
        <f>VLOOKUP(N4486,'Base rates'!$F$2:$H$1126,3,FALSE)</f>
        <v>&gt;80</v>
      </c>
      <c r="R4486" s="24">
        <f t="shared" si="196"/>
        <v>0</v>
      </c>
    </row>
    <row r="4487" spans="13:18">
      <c r="M4487">
        <v>10</v>
      </c>
      <c r="N4487" s="1">
        <v>110</v>
      </c>
      <c r="O4487">
        <f t="shared" si="195"/>
        <v>350000</v>
      </c>
      <c r="P4487" t="str">
        <f t="shared" si="197"/>
        <v>10110350000</v>
      </c>
      <c r="Q4487" t="str">
        <f>VLOOKUP(N4487,'Base rates'!$F$2:$H$1126,3,FALSE)</f>
        <v>&gt;80</v>
      </c>
      <c r="R4487" s="24">
        <f t="shared" si="196"/>
        <v>0</v>
      </c>
    </row>
    <row r="4488" spans="13:18">
      <c r="M4488">
        <v>10</v>
      </c>
      <c r="N4488" s="1">
        <v>111</v>
      </c>
      <c r="O4488">
        <f t="shared" si="195"/>
        <v>350000</v>
      </c>
      <c r="P4488" t="str">
        <f t="shared" si="197"/>
        <v>10111350000</v>
      </c>
      <c r="Q4488" t="str">
        <f>VLOOKUP(N4488,'Base rates'!$F$2:$H$1126,3,FALSE)</f>
        <v>&gt;80</v>
      </c>
      <c r="R4488" s="24">
        <f t="shared" si="196"/>
        <v>0</v>
      </c>
    </row>
    <row r="4489" spans="13:18">
      <c r="M4489">
        <v>10</v>
      </c>
      <c r="N4489" s="1">
        <v>112</v>
      </c>
      <c r="O4489">
        <f t="shared" si="195"/>
        <v>350000</v>
      </c>
      <c r="P4489" t="str">
        <f t="shared" si="197"/>
        <v>10112350000</v>
      </c>
      <c r="Q4489" t="str">
        <f>VLOOKUP(N4489,'Base rates'!$F$2:$H$1126,3,FALSE)</f>
        <v>&gt;80</v>
      </c>
      <c r="R4489" s="24">
        <f t="shared" si="196"/>
        <v>0</v>
      </c>
    </row>
    <row r="4490" spans="13:18">
      <c r="M4490">
        <v>10</v>
      </c>
      <c r="N4490" s="1">
        <v>113</v>
      </c>
      <c r="O4490">
        <f t="shared" si="195"/>
        <v>350000</v>
      </c>
      <c r="P4490" t="str">
        <f t="shared" si="197"/>
        <v>10113350000</v>
      </c>
      <c r="Q4490" t="str">
        <f>VLOOKUP(N4490,'Base rates'!$F$2:$H$1126,3,FALSE)</f>
        <v>&gt;80</v>
      </c>
      <c r="R4490" s="24">
        <f t="shared" si="196"/>
        <v>0</v>
      </c>
    </row>
    <row r="4491" spans="13:18">
      <c r="M4491">
        <v>10</v>
      </c>
      <c r="N4491" s="1">
        <v>114</v>
      </c>
      <c r="O4491">
        <f t="shared" si="195"/>
        <v>350000</v>
      </c>
      <c r="P4491" t="str">
        <f t="shared" si="197"/>
        <v>10114350000</v>
      </c>
      <c r="Q4491" t="str">
        <f>VLOOKUP(N4491,'Base rates'!$F$2:$H$1126,3,FALSE)</f>
        <v>&gt;80</v>
      </c>
      <c r="R4491" s="24">
        <f t="shared" si="196"/>
        <v>0</v>
      </c>
    </row>
    <row r="4492" spans="13:18">
      <c r="M4492">
        <v>10</v>
      </c>
      <c r="N4492" s="1">
        <v>115</v>
      </c>
      <c r="O4492">
        <f t="shared" si="195"/>
        <v>350000</v>
      </c>
      <c r="P4492" t="str">
        <f t="shared" si="197"/>
        <v>10115350000</v>
      </c>
      <c r="Q4492" t="str">
        <f>VLOOKUP(N4492,'Base rates'!$F$2:$H$1126,3,FALSE)</f>
        <v>&gt;80</v>
      </c>
      <c r="R4492" s="24">
        <f t="shared" si="196"/>
        <v>0</v>
      </c>
    </row>
    <row r="4493" spans="13:18">
      <c r="M4493">
        <v>10</v>
      </c>
      <c r="N4493" s="1">
        <v>116</v>
      </c>
      <c r="O4493">
        <f t="shared" si="195"/>
        <v>350000</v>
      </c>
      <c r="P4493" t="str">
        <f t="shared" si="197"/>
        <v>10116350000</v>
      </c>
      <c r="Q4493" t="str">
        <f>VLOOKUP(N4493,'Base rates'!$F$2:$H$1126,3,FALSE)</f>
        <v>&gt;80</v>
      </c>
      <c r="R4493" s="24">
        <f t="shared" si="196"/>
        <v>0</v>
      </c>
    </row>
    <row r="4494" spans="13:18">
      <c r="M4494">
        <v>10</v>
      </c>
      <c r="N4494" s="1">
        <v>117</v>
      </c>
      <c r="O4494">
        <f t="shared" si="195"/>
        <v>350000</v>
      </c>
      <c r="P4494" t="str">
        <f t="shared" si="197"/>
        <v>10117350000</v>
      </c>
      <c r="Q4494" t="str">
        <f>VLOOKUP(N4494,'Base rates'!$F$2:$H$1126,3,FALSE)</f>
        <v>&gt;80</v>
      </c>
      <c r="R4494" s="24">
        <f t="shared" si="196"/>
        <v>0</v>
      </c>
    </row>
    <row r="4495" spans="13:18">
      <c r="M4495">
        <v>10</v>
      </c>
      <c r="N4495" s="1">
        <v>118</v>
      </c>
      <c r="O4495">
        <f t="shared" si="195"/>
        <v>350000</v>
      </c>
      <c r="P4495" t="str">
        <f t="shared" si="197"/>
        <v>10118350000</v>
      </c>
      <c r="Q4495" t="str">
        <f>VLOOKUP(N4495,'Base rates'!$F$2:$H$1126,3,FALSE)</f>
        <v>&gt;80</v>
      </c>
      <c r="R4495" s="24">
        <f t="shared" si="196"/>
        <v>0</v>
      </c>
    </row>
    <row r="4496" spans="13:18">
      <c r="M4496">
        <v>10</v>
      </c>
      <c r="N4496" s="1">
        <v>119</v>
      </c>
      <c r="O4496">
        <f t="shared" si="195"/>
        <v>350000</v>
      </c>
      <c r="P4496" t="str">
        <f t="shared" si="197"/>
        <v>10119350000</v>
      </c>
      <c r="Q4496" t="str">
        <f>VLOOKUP(N4496,'Base rates'!$F$2:$H$1126,3,FALSE)</f>
        <v>&gt;80</v>
      </c>
      <c r="R4496" s="24">
        <f t="shared" si="196"/>
        <v>0</v>
      </c>
    </row>
    <row r="4497" spans="13:18">
      <c r="M4497">
        <v>10</v>
      </c>
      <c r="N4497" s="1">
        <v>120</v>
      </c>
      <c r="O4497">
        <f t="shared" si="195"/>
        <v>350000</v>
      </c>
      <c r="P4497" t="str">
        <f t="shared" si="197"/>
        <v>10120350000</v>
      </c>
      <c r="Q4497" t="str">
        <f>VLOOKUP(N4497,'Base rates'!$F$2:$H$1126,3,FALSE)</f>
        <v>&gt;80</v>
      </c>
      <c r="R4497" s="24">
        <f t="shared" si="196"/>
        <v>0</v>
      </c>
    </row>
    <row r="4498" spans="13:18">
      <c r="M4498">
        <v>10</v>
      </c>
      <c r="N4498" s="1">
        <v>121</v>
      </c>
      <c r="O4498">
        <f t="shared" si="195"/>
        <v>350000</v>
      </c>
      <c r="P4498" t="str">
        <f t="shared" si="197"/>
        <v>10121350000</v>
      </c>
      <c r="Q4498" t="str">
        <f>VLOOKUP(N4498,'Base rates'!$F$2:$H$1126,3,FALSE)</f>
        <v>&gt;80</v>
      </c>
      <c r="R4498" s="24">
        <f t="shared" si="196"/>
        <v>0</v>
      </c>
    </row>
    <row r="4499" spans="13:18">
      <c r="M4499">
        <v>10</v>
      </c>
      <c r="N4499" s="1">
        <v>122</v>
      </c>
      <c r="O4499">
        <f t="shared" si="195"/>
        <v>350000</v>
      </c>
      <c r="P4499" t="str">
        <f t="shared" si="197"/>
        <v>10122350000</v>
      </c>
      <c r="Q4499" t="str">
        <f>VLOOKUP(N4499,'Base rates'!$F$2:$H$1126,3,FALSE)</f>
        <v>&gt;80</v>
      </c>
      <c r="R4499" s="24">
        <f t="shared" si="196"/>
        <v>0</v>
      </c>
    </row>
    <row r="4500" spans="13:18">
      <c r="M4500">
        <v>10</v>
      </c>
      <c r="N4500" s="1">
        <v>123</v>
      </c>
      <c r="O4500">
        <f t="shared" si="195"/>
        <v>350000</v>
      </c>
      <c r="P4500" t="str">
        <f t="shared" si="197"/>
        <v>10123350000</v>
      </c>
      <c r="Q4500" t="str">
        <f>VLOOKUP(N4500,'Base rates'!$F$2:$H$1126,3,FALSE)</f>
        <v>&gt;80</v>
      </c>
      <c r="R4500" s="24">
        <f t="shared" si="196"/>
        <v>0</v>
      </c>
    </row>
    <row r="4501" spans="13:18">
      <c r="M4501">
        <v>10</v>
      </c>
      <c r="N4501" s="1">
        <v>124</v>
      </c>
      <c r="O4501">
        <f t="shared" si="195"/>
        <v>350000</v>
      </c>
      <c r="P4501" t="str">
        <f t="shared" si="197"/>
        <v>10124350000</v>
      </c>
      <c r="Q4501" t="str">
        <f>VLOOKUP(N4501,'Base rates'!$F$2:$H$1126,3,FALSE)</f>
        <v>&gt;80</v>
      </c>
      <c r="R4501" s="24">
        <f t="shared" si="196"/>
        <v>0</v>
      </c>
    </row>
    <row r="4502" spans="13:18">
      <c r="M4502">
        <v>10</v>
      </c>
      <c r="N4502" s="1">
        <v>125</v>
      </c>
      <c r="O4502">
        <f t="shared" si="195"/>
        <v>350000</v>
      </c>
      <c r="P4502" t="str">
        <f t="shared" si="197"/>
        <v>10125350000</v>
      </c>
      <c r="Q4502" t="str">
        <f>VLOOKUP(N4502,'Base rates'!$F$2:$H$1126,3,FALSE)</f>
        <v>&gt;80</v>
      </c>
      <c r="R4502" s="24">
        <f t="shared" si="196"/>
        <v>0</v>
      </c>
    </row>
    <row r="4503" spans="13:18">
      <c r="M4503">
        <v>11</v>
      </c>
      <c r="N4503" s="1">
        <v>1</v>
      </c>
      <c r="O4503">
        <f t="shared" si="195"/>
        <v>350000</v>
      </c>
      <c r="P4503" t="str">
        <f t="shared" si="197"/>
        <v>111350000</v>
      </c>
      <c r="Q4503" t="str">
        <f>VLOOKUP(N4503,'Base rates'!$F$2:$H$1126,3,FALSE)</f>
        <v>6-25</v>
      </c>
      <c r="R4503" s="24">
        <f t="shared" si="196"/>
        <v>0.40388515221028731</v>
      </c>
    </row>
    <row r="4504" spans="13:18">
      <c r="M4504">
        <v>11</v>
      </c>
      <c r="N4504" s="1">
        <v>2</v>
      </c>
      <c r="O4504">
        <f t="shared" si="195"/>
        <v>350000</v>
      </c>
      <c r="P4504" t="str">
        <f t="shared" si="197"/>
        <v>112350000</v>
      </c>
      <c r="Q4504" t="str">
        <f>VLOOKUP(N4504,'Base rates'!$F$2:$H$1126,3,FALSE)</f>
        <v>6-25</v>
      </c>
      <c r="R4504" s="24">
        <f t="shared" si="196"/>
        <v>0.40388515221028731</v>
      </c>
    </row>
    <row r="4505" spans="13:18">
      <c r="M4505">
        <v>11</v>
      </c>
      <c r="N4505" s="1">
        <v>3</v>
      </c>
      <c r="O4505">
        <f t="shared" si="195"/>
        <v>350000</v>
      </c>
      <c r="P4505" t="str">
        <f t="shared" si="197"/>
        <v>113350000</v>
      </c>
      <c r="Q4505" t="str">
        <f>VLOOKUP(N4505,'Base rates'!$F$2:$H$1126,3,FALSE)</f>
        <v>6-25</v>
      </c>
      <c r="R4505" s="24">
        <f t="shared" si="196"/>
        <v>0.40388515221028731</v>
      </c>
    </row>
    <row r="4506" spans="13:18">
      <c r="M4506">
        <v>11</v>
      </c>
      <c r="N4506" s="1">
        <v>4</v>
      </c>
      <c r="O4506">
        <f t="shared" si="195"/>
        <v>350000</v>
      </c>
      <c r="P4506" t="str">
        <f t="shared" si="197"/>
        <v>114350000</v>
      </c>
      <c r="Q4506" t="str">
        <f>VLOOKUP(N4506,'Base rates'!$F$2:$H$1126,3,FALSE)</f>
        <v>6-25</v>
      </c>
      <c r="R4506" s="24">
        <f t="shared" si="196"/>
        <v>0.40388515221028731</v>
      </c>
    </row>
    <row r="4507" spans="13:18">
      <c r="M4507">
        <v>11</v>
      </c>
      <c r="N4507" s="1">
        <v>5</v>
      </c>
      <c r="O4507">
        <f t="shared" ref="O4507:O4570" si="198">$O$4377+50000</f>
        <v>350000</v>
      </c>
      <c r="P4507" t="str">
        <f t="shared" si="197"/>
        <v>115350000</v>
      </c>
      <c r="Q4507" t="str">
        <f>VLOOKUP(N4507,'Base rates'!$F$2:$H$1126,3,FALSE)</f>
        <v>6-25</v>
      </c>
      <c r="R4507" s="24">
        <f t="shared" si="196"/>
        <v>0.40388515221028731</v>
      </c>
    </row>
    <row r="4508" spans="13:18">
      <c r="M4508">
        <v>11</v>
      </c>
      <c r="N4508" s="1">
        <v>6</v>
      </c>
      <c r="O4508">
        <f t="shared" si="198"/>
        <v>350000</v>
      </c>
      <c r="P4508" t="str">
        <f t="shared" si="197"/>
        <v>116350000</v>
      </c>
      <c r="Q4508" t="str">
        <f>VLOOKUP(N4508,'Base rates'!$F$2:$H$1126,3,FALSE)</f>
        <v>6-25</v>
      </c>
      <c r="R4508" s="24">
        <f t="shared" si="196"/>
        <v>0.40388515221028731</v>
      </c>
    </row>
    <row r="4509" spans="13:18">
      <c r="M4509">
        <v>11</v>
      </c>
      <c r="N4509" s="1">
        <v>7</v>
      </c>
      <c r="O4509">
        <f t="shared" si="198"/>
        <v>350000</v>
      </c>
      <c r="P4509" t="str">
        <f t="shared" si="197"/>
        <v>117350000</v>
      </c>
      <c r="Q4509" t="str">
        <f>VLOOKUP(N4509,'Base rates'!$F$2:$H$1126,3,FALSE)</f>
        <v>6-25</v>
      </c>
      <c r="R4509" s="24">
        <f t="shared" si="196"/>
        <v>0.40388515221028731</v>
      </c>
    </row>
    <row r="4510" spans="13:18">
      <c r="M4510">
        <v>11</v>
      </c>
      <c r="N4510" s="1">
        <v>8</v>
      </c>
      <c r="O4510">
        <f t="shared" si="198"/>
        <v>350000</v>
      </c>
      <c r="P4510" t="str">
        <f t="shared" si="197"/>
        <v>118350000</v>
      </c>
      <c r="Q4510" t="str">
        <f>VLOOKUP(N4510,'Base rates'!$F$2:$H$1126,3,FALSE)</f>
        <v>6-25</v>
      </c>
      <c r="R4510" s="24">
        <f t="shared" si="196"/>
        <v>0.40388515221028731</v>
      </c>
    </row>
    <row r="4511" spans="13:18">
      <c r="M4511">
        <v>11</v>
      </c>
      <c r="N4511" s="1">
        <v>9</v>
      </c>
      <c r="O4511">
        <f t="shared" si="198"/>
        <v>350000</v>
      </c>
      <c r="P4511" t="str">
        <f t="shared" si="197"/>
        <v>119350000</v>
      </c>
      <c r="Q4511" t="str">
        <f>VLOOKUP(N4511,'Base rates'!$F$2:$H$1126,3,FALSE)</f>
        <v>6-25</v>
      </c>
      <c r="R4511" s="24">
        <f t="shared" si="196"/>
        <v>0.40388515221028731</v>
      </c>
    </row>
    <row r="4512" spans="13:18">
      <c r="M4512">
        <v>11</v>
      </c>
      <c r="N4512" s="1">
        <v>10</v>
      </c>
      <c r="O4512">
        <f t="shared" si="198"/>
        <v>350000</v>
      </c>
      <c r="P4512" t="str">
        <f t="shared" si="197"/>
        <v>1110350000</v>
      </c>
      <c r="Q4512" t="str">
        <f>VLOOKUP(N4512,'Base rates'!$F$2:$H$1126,3,FALSE)</f>
        <v>6-25</v>
      </c>
      <c r="R4512" s="24">
        <f t="shared" si="196"/>
        <v>0.40388515221028731</v>
      </c>
    </row>
    <row r="4513" spans="13:18">
      <c r="M4513">
        <v>11</v>
      </c>
      <c r="N4513" s="1">
        <v>11</v>
      </c>
      <c r="O4513">
        <f t="shared" si="198"/>
        <v>350000</v>
      </c>
      <c r="P4513" t="str">
        <f t="shared" si="197"/>
        <v>1111350000</v>
      </c>
      <c r="Q4513" t="str">
        <f>VLOOKUP(N4513,'Base rates'!$F$2:$H$1126,3,FALSE)</f>
        <v>6-25</v>
      </c>
      <c r="R4513" s="24">
        <f t="shared" si="196"/>
        <v>0.40388515221028731</v>
      </c>
    </row>
    <row r="4514" spans="13:18">
      <c r="M4514">
        <v>11</v>
      </c>
      <c r="N4514" s="1">
        <v>12</v>
      </c>
      <c r="O4514">
        <f t="shared" si="198"/>
        <v>350000</v>
      </c>
      <c r="P4514" t="str">
        <f t="shared" si="197"/>
        <v>1112350000</v>
      </c>
      <c r="Q4514" t="str">
        <f>VLOOKUP(N4514,'Base rates'!$F$2:$H$1126,3,FALSE)</f>
        <v>6-25</v>
      </c>
      <c r="R4514" s="24">
        <f t="shared" si="196"/>
        <v>0.40388515221028731</v>
      </c>
    </row>
    <row r="4515" spans="13:18">
      <c r="M4515">
        <v>11</v>
      </c>
      <c r="N4515" s="1">
        <v>13</v>
      </c>
      <c r="O4515">
        <f t="shared" si="198"/>
        <v>350000</v>
      </c>
      <c r="P4515" t="str">
        <f t="shared" si="197"/>
        <v>1113350000</v>
      </c>
      <c r="Q4515" t="str">
        <f>VLOOKUP(N4515,'Base rates'!$F$2:$H$1126,3,FALSE)</f>
        <v>6-25</v>
      </c>
      <c r="R4515" s="24">
        <f t="shared" si="196"/>
        <v>0.40388515221028731</v>
      </c>
    </row>
    <row r="4516" spans="13:18">
      <c r="M4516">
        <v>11</v>
      </c>
      <c r="N4516" s="1">
        <v>14</v>
      </c>
      <c r="O4516">
        <f t="shared" si="198"/>
        <v>350000</v>
      </c>
      <c r="P4516" t="str">
        <f t="shared" si="197"/>
        <v>1114350000</v>
      </c>
      <c r="Q4516" t="str">
        <f>VLOOKUP(N4516,'Base rates'!$F$2:$H$1126,3,FALSE)</f>
        <v>6-25</v>
      </c>
      <c r="R4516" s="24">
        <f t="shared" si="196"/>
        <v>0.40388515221028731</v>
      </c>
    </row>
    <row r="4517" spans="13:18">
      <c r="M4517">
        <v>11</v>
      </c>
      <c r="N4517" s="1">
        <v>15</v>
      </c>
      <c r="O4517">
        <f t="shared" si="198"/>
        <v>350000</v>
      </c>
      <c r="P4517" t="str">
        <f t="shared" si="197"/>
        <v>1115350000</v>
      </c>
      <c r="Q4517" t="str">
        <f>VLOOKUP(N4517,'Base rates'!$F$2:$H$1126,3,FALSE)</f>
        <v>6-25</v>
      </c>
      <c r="R4517" s="24">
        <f t="shared" si="196"/>
        <v>0.40388515221028731</v>
      </c>
    </row>
    <row r="4518" spans="13:18">
      <c r="M4518">
        <v>11</v>
      </c>
      <c r="N4518" s="1">
        <v>16</v>
      </c>
      <c r="O4518">
        <f t="shared" si="198"/>
        <v>350000</v>
      </c>
      <c r="P4518" t="str">
        <f t="shared" si="197"/>
        <v>1116350000</v>
      </c>
      <c r="Q4518" t="str">
        <f>VLOOKUP(N4518,'Base rates'!$F$2:$H$1126,3,FALSE)</f>
        <v>6-25</v>
      </c>
      <c r="R4518" s="24">
        <f t="shared" si="196"/>
        <v>0.40388515221028731</v>
      </c>
    </row>
    <row r="4519" spans="13:18">
      <c r="M4519">
        <v>11</v>
      </c>
      <c r="N4519" s="1">
        <v>17</v>
      </c>
      <c r="O4519">
        <f t="shared" si="198"/>
        <v>350000</v>
      </c>
      <c r="P4519" t="str">
        <f t="shared" si="197"/>
        <v>1117350000</v>
      </c>
      <c r="Q4519" t="str">
        <f>VLOOKUP(N4519,'Base rates'!$F$2:$H$1126,3,FALSE)</f>
        <v>6-25</v>
      </c>
      <c r="R4519" s="24">
        <f t="shared" si="196"/>
        <v>0.40388515221028731</v>
      </c>
    </row>
    <row r="4520" spans="13:18">
      <c r="M4520">
        <v>11</v>
      </c>
      <c r="N4520" s="1">
        <v>18</v>
      </c>
      <c r="O4520">
        <f t="shared" si="198"/>
        <v>350000</v>
      </c>
      <c r="P4520" t="str">
        <f t="shared" si="197"/>
        <v>1118350000</v>
      </c>
      <c r="Q4520" t="str">
        <f>VLOOKUP(N4520,'Base rates'!$F$2:$H$1126,3,FALSE)</f>
        <v>6-25</v>
      </c>
      <c r="R4520" s="24">
        <f t="shared" si="196"/>
        <v>0.40388515221028731</v>
      </c>
    </row>
    <row r="4521" spans="13:18">
      <c r="M4521">
        <v>11</v>
      </c>
      <c r="N4521" s="1">
        <v>19</v>
      </c>
      <c r="O4521">
        <f t="shared" si="198"/>
        <v>350000</v>
      </c>
      <c r="P4521" t="str">
        <f t="shared" si="197"/>
        <v>1119350000</v>
      </c>
      <c r="Q4521" t="str">
        <f>VLOOKUP(N4521,'Base rates'!$F$2:$H$1126,3,FALSE)</f>
        <v>6-25</v>
      </c>
      <c r="R4521" s="24">
        <f t="shared" si="196"/>
        <v>0.40388515221028731</v>
      </c>
    </row>
    <row r="4522" spans="13:18">
      <c r="M4522">
        <v>11</v>
      </c>
      <c r="N4522" s="1">
        <v>20</v>
      </c>
      <c r="O4522">
        <f t="shared" si="198"/>
        <v>350000</v>
      </c>
      <c r="P4522" t="str">
        <f t="shared" si="197"/>
        <v>1120350000</v>
      </c>
      <c r="Q4522" t="str">
        <f>VLOOKUP(N4522,'Base rates'!$F$2:$H$1126,3,FALSE)</f>
        <v>6-25</v>
      </c>
      <c r="R4522" s="24">
        <f t="shared" si="196"/>
        <v>0.40388515221028731</v>
      </c>
    </row>
    <row r="4523" spans="13:18">
      <c r="M4523">
        <v>11</v>
      </c>
      <c r="N4523" s="1">
        <v>21</v>
      </c>
      <c r="O4523">
        <f t="shared" si="198"/>
        <v>350000</v>
      </c>
      <c r="P4523" t="str">
        <f t="shared" si="197"/>
        <v>1121350000</v>
      </c>
      <c r="Q4523" t="str">
        <f>VLOOKUP(N4523,'Base rates'!$F$2:$H$1126,3,FALSE)</f>
        <v>6-25</v>
      </c>
      <c r="R4523" s="24">
        <f t="shared" si="196"/>
        <v>0.40388515221028731</v>
      </c>
    </row>
    <row r="4524" spans="13:18">
      <c r="M4524">
        <v>11</v>
      </c>
      <c r="N4524" s="1">
        <v>22</v>
      </c>
      <c r="O4524">
        <f t="shared" si="198"/>
        <v>350000</v>
      </c>
      <c r="P4524" t="str">
        <f t="shared" si="197"/>
        <v>1122350000</v>
      </c>
      <c r="Q4524" t="str">
        <f>VLOOKUP(N4524,'Base rates'!$F$2:$H$1126,3,FALSE)</f>
        <v>6-25</v>
      </c>
      <c r="R4524" s="24">
        <f t="shared" si="196"/>
        <v>0.40388515221028731</v>
      </c>
    </row>
    <row r="4525" spans="13:18">
      <c r="M4525">
        <v>11</v>
      </c>
      <c r="N4525" s="1">
        <v>23</v>
      </c>
      <c r="O4525">
        <f t="shared" si="198"/>
        <v>350000</v>
      </c>
      <c r="P4525" t="str">
        <f t="shared" si="197"/>
        <v>1123350000</v>
      </c>
      <c r="Q4525" t="str">
        <f>VLOOKUP(N4525,'Base rates'!$F$2:$H$1126,3,FALSE)</f>
        <v>6-25</v>
      </c>
      <c r="R4525" s="24">
        <f t="shared" si="196"/>
        <v>0.40388515221028731</v>
      </c>
    </row>
    <row r="4526" spans="13:18">
      <c r="M4526">
        <v>11</v>
      </c>
      <c r="N4526" s="1">
        <v>24</v>
      </c>
      <c r="O4526">
        <f t="shared" si="198"/>
        <v>350000</v>
      </c>
      <c r="P4526" t="str">
        <f t="shared" si="197"/>
        <v>1124350000</v>
      </c>
      <c r="Q4526" t="str">
        <f>VLOOKUP(N4526,'Base rates'!$F$2:$H$1126,3,FALSE)</f>
        <v>6-25</v>
      </c>
      <c r="R4526" s="24">
        <f t="shared" si="196"/>
        <v>0.40388515221028731</v>
      </c>
    </row>
    <row r="4527" spans="13:18">
      <c r="M4527">
        <v>11</v>
      </c>
      <c r="N4527" s="1">
        <v>25</v>
      </c>
      <c r="O4527">
        <f t="shared" si="198"/>
        <v>350000</v>
      </c>
      <c r="P4527" t="str">
        <f t="shared" si="197"/>
        <v>1125350000</v>
      </c>
      <c r="Q4527" t="str">
        <f>VLOOKUP(N4527,'Base rates'!$F$2:$H$1126,3,FALSE)</f>
        <v>6-25</v>
      </c>
      <c r="R4527" s="24">
        <f t="shared" si="196"/>
        <v>0.40388515221028731</v>
      </c>
    </row>
    <row r="4528" spans="13:18">
      <c r="M4528">
        <v>11</v>
      </c>
      <c r="N4528" s="1">
        <v>26</v>
      </c>
      <c r="O4528">
        <f t="shared" si="198"/>
        <v>350000</v>
      </c>
      <c r="P4528" t="str">
        <f t="shared" si="197"/>
        <v>1126350000</v>
      </c>
      <c r="Q4528" t="str">
        <f>VLOOKUP(N4528,'Base rates'!$F$2:$H$1126,3,FALSE)</f>
        <v>26-35</v>
      </c>
      <c r="R4528" s="24">
        <f t="shared" si="196"/>
        <v>0.39438134034632444</v>
      </c>
    </row>
    <row r="4529" spans="13:18">
      <c r="M4529">
        <v>11</v>
      </c>
      <c r="N4529" s="1">
        <v>27</v>
      </c>
      <c r="O4529">
        <f t="shared" si="198"/>
        <v>350000</v>
      </c>
      <c r="P4529" t="str">
        <f t="shared" si="197"/>
        <v>1127350000</v>
      </c>
      <c r="Q4529" t="str">
        <f>VLOOKUP(N4529,'Base rates'!$F$2:$H$1126,3,FALSE)</f>
        <v>26-35</v>
      </c>
      <c r="R4529" s="24">
        <f t="shared" si="196"/>
        <v>0.39438134034632444</v>
      </c>
    </row>
    <row r="4530" spans="13:18">
      <c r="M4530">
        <v>11</v>
      </c>
      <c r="N4530" s="1">
        <v>28</v>
      </c>
      <c r="O4530">
        <f t="shared" si="198"/>
        <v>350000</v>
      </c>
      <c r="P4530" t="str">
        <f t="shared" si="197"/>
        <v>1128350000</v>
      </c>
      <c r="Q4530" t="str">
        <f>VLOOKUP(N4530,'Base rates'!$F$2:$H$1126,3,FALSE)</f>
        <v>26-35</v>
      </c>
      <c r="R4530" s="24">
        <f t="shared" si="196"/>
        <v>0.39438134034632444</v>
      </c>
    </row>
    <row r="4531" spans="13:18">
      <c r="M4531">
        <v>11</v>
      </c>
      <c r="N4531" s="1">
        <v>29</v>
      </c>
      <c r="O4531">
        <f t="shared" si="198"/>
        <v>350000</v>
      </c>
      <c r="P4531" t="str">
        <f t="shared" si="197"/>
        <v>1129350000</v>
      </c>
      <c r="Q4531" t="str">
        <f>VLOOKUP(N4531,'Base rates'!$F$2:$H$1126,3,FALSE)</f>
        <v>26-35</v>
      </c>
      <c r="R4531" s="24">
        <f t="shared" si="196"/>
        <v>0.39438134034632444</v>
      </c>
    </row>
    <row r="4532" spans="13:18">
      <c r="M4532">
        <v>11</v>
      </c>
      <c r="N4532" s="1">
        <v>30</v>
      </c>
      <c r="O4532">
        <f t="shared" si="198"/>
        <v>350000</v>
      </c>
      <c r="P4532" t="str">
        <f t="shared" si="197"/>
        <v>1130350000</v>
      </c>
      <c r="Q4532" t="str">
        <f>VLOOKUP(N4532,'Base rates'!$F$2:$H$1126,3,FALSE)</f>
        <v>26-35</v>
      </c>
      <c r="R4532" s="24">
        <f t="shared" si="196"/>
        <v>0.39438134034632444</v>
      </c>
    </row>
    <row r="4533" spans="13:18">
      <c r="M4533">
        <v>11</v>
      </c>
      <c r="N4533" s="1">
        <v>31</v>
      </c>
      <c r="O4533">
        <f t="shared" si="198"/>
        <v>350000</v>
      </c>
      <c r="P4533" t="str">
        <f t="shared" si="197"/>
        <v>1131350000</v>
      </c>
      <c r="Q4533" t="str">
        <f>VLOOKUP(N4533,'Base rates'!$F$2:$H$1126,3,FALSE)</f>
        <v>26-35</v>
      </c>
      <c r="R4533" s="24">
        <f t="shared" si="196"/>
        <v>0.39438134034632444</v>
      </c>
    </row>
    <row r="4534" spans="13:18">
      <c r="M4534">
        <v>11</v>
      </c>
      <c r="N4534" s="1">
        <v>32</v>
      </c>
      <c r="O4534">
        <f t="shared" si="198"/>
        <v>350000</v>
      </c>
      <c r="P4534" t="str">
        <f t="shared" si="197"/>
        <v>1132350000</v>
      </c>
      <c r="Q4534" t="str">
        <f>VLOOKUP(N4534,'Base rates'!$F$2:$H$1126,3,FALSE)</f>
        <v>26-35</v>
      </c>
      <c r="R4534" s="24">
        <f t="shared" si="196"/>
        <v>0.39438134034632444</v>
      </c>
    </row>
    <row r="4535" spans="13:18">
      <c r="M4535">
        <v>11</v>
      </c>
      <c r="N4535" s="1">
        <v>33</v>
      </c>
      <c r="O4535">
        <f t="shared" si="198"/>
        <v>350000</v>
      </c>
      <c r="P4535" t="str">
        <f t="shared" si="197"/>
        <v>1133350000</v>
      </c>
      <c r="Q4535" t="str">
        <f>VLOOKUP(N4535,'Base rates'!$F$2:$H$1126,3,FALSE)</f>
        <v>26-35</v>
      </c>
      <c r="R4535" s="24">
        <f t="shared" si="196"/>
        <v>0.39438134034632444</v>
      </c>
    </row>
    <row r="4536" spans="13:18">
      <c r="M4536">
        <v>11</v>
      </c>
      <c r="N4536" s="1">
        <v>34</v>
      </c>
      <c r="O4536">
        <f t="shared" si="198"/>
        <v>350000</v>
      </c>
      <c r="P4536" t="str">
        <f t="shared" si="197"/>
        <v>1134350000</v>
      </c>
      <c r="Q4536" t="str">
        <f>VLOOKUP(N4536,'Base rates'!$F$2:$H$1126,3,FALSE)</f>
        <v>26-35</v>
      </c>
      <c r="R4536" s="24">
        <f t="shared" si="196"/>
        <v>0.39438134034632444</v>
      </c>
    </row>
    <row r="4537" spans="13:18">
      <c r="M4537">
        <v>11</v>
      </c>
      <c r="N4537" s="1">
        <v>35</v>
      </c>
      <c r="O4537">
        <f t="shared" si="198"/>
        <v>350000</v>
      </c>
      <c r="P4537" t="str">
        <f t="shared" si="197"/>
        <v>1135350000</v>
      </c>
      <c r="Q4537" t="str">
        <f>VLOOKUP(N4537,'Base rates'!$F$2:$H$1126,3,FALSE)</f>
        <v>26-35</v>
      </c>
      <c r="R4537" s="24">
        <f t="shared" si="196"/>
        <v>0.39438134034632444</v>
      </c>
    </row>
    <row r="4538" spans="13:18">
      <c r="M4538">
        <v>11</v>
      </c>
      <c r="N4538" s="1">
        <v>36</v>
      </c>
      <c r="O4538">
        <f t="shared" si="198"/>
        <v>350000</v>
      </c>
      <c r="P4538" t="str">
        <f t="shared" si="197"/>
        <v>1136350000</v>
      </c>
      <c r="Q4538" t="str">
        <f>VLOOKUP(N4538,'Base rates'!$F$2:$H$1126,3,FALSE)</f>
        <v>36-45</v>
      </c>
      <c r="R4538" s="24">
        <f t="shared" si="196"/>
        <v>0.3260857275835779</v>
      </c>
    </row>
    <row r="4539" spans="13:18">
      <c r="M4539">
        <v>11</v>
      </c>
      <c r="N4539" s="1">
        <v>37</v>
      </c>
      <c r="O4539">
        <f t="shared" si="198"/>
        <v>350000</v>
      </c>
      <c r="P4539" t="str">
        <f t="shared" si="197"/>
        <v>1137350000</v>
      </c>
      <c r="Q4539" t="str">
        <f>VLOOKUP(N4539,'Base rates'!$F$2:$H$1126,3,FALSE)</f>
        <v>36-45</v>
      </c>
      <c r="R4539" s="24">
        <f t="shared" si="196"/>
        <v>0.3260857275835779</v>
      </c>
    </row>
    <row r="4540" spans="13:18">
      <c r="M4540">
        <v>11</v>
      </c>
      <c r="N4540" s="1">
        <v>38</v>
      </c>
      <c r="O4540">
        <f t="shared" si="198"/>
        <v>350000</v>
      </c>
      <c r="P4540" t="str">
        <f t="shared" si="197"/>
        <v>1138350000</v>
      </c>
      <c r="Q4540" t="str">
        <f>VLOOKUP(N4540,'Base rates'!$F$2:$H$1126,3,FALSE)</f>
        <v>36-45</v>
      </c>
      <c r="R4540" s="24">
        <f t="shared" si="196"/>
        <v>0.3260857275835779</v>
      </c>
    </row>
    <row r="4541" spans="13:18">
      <c r="M4541">
        <v>11</v>
      </c>
      <c r="N4541" s="1">
        <v>39</v>
      </c>
      <c r="O4541">
        <f t="shared" si="198"/>
        <v>350000</v>
      </c>
      <c r="P4541" t="str">
        <f t="shared" si="197"/>
        <v>1139350000</v>
      </c>
      <c r="Q4541" t="str">
        <f>VLOOKUP(N4541,'Base rates'!$F$2:$H$1126,3,FALSE)</f>
        <v>36-45</v>
      </c>
      <c r="R4541" s="24">
        <f t="shared" si="196"/>
        <v>0.3260857275835779</v>
      </c>
    </row>
    <row r="4542" spans="13:18">
      <c r="M4542">
        <v>11</v>
      </c>
      <c r="N4542" s="1">
        <v>40</v>
      </c>
      <c r="O4542">
        <f t="shared" si="198"/>
        <v>350000</v>
      </c>
      <c r="P4542" t="str">
        <f t="shared" si="197"/>
        <v>1140350000</v>
      </c>
      <c r="Q4542" t="str">
        <f>VLOOKUP(N4542,'Base rates'!$F$2:$H$1126,3,FALSE)</f>
        <v>36-45</v>
      </c>
      <c r="R4542" s="24">
        <f t="shared" si="196"/>
        <v>0.3260857275835779</v>
      </c>
    </row>
    <row r="4543" spans="13:18">
      <c r="M4543">
        <v>11</v>
      </c>
      <c r="N4543" s="1">
        <v>41</v>
      </c>
      <c r="O4543">
        <f t="shared" si="198"/>
        <v>350000</v>
      </c>
      <c r="P4543" t="str">
        <f t="shared" si="197"/>
        <v>1141350000</v>
      </c>
      <c r="Q4543" t="str">
        <f>VLOOKUP(N4543,'Base rates'!$F$2:$H$1126,3,FALSE)</f>
        <v>36-45</v>
      </c>
      <c r="R4543" s="24">
        <f t="shared" si="196"/>
        <v>0.3260857275835779</v>
      </c>
    </row>
    <row r="4544" spans="13:18">
      <c r="M4544">
        <v>11</v>
      </c>
      <c r="N4544" s="1">
        <v>42</v>
      </c>
      <c r="O4544">
        <f t="shared" si="198"/>
        <v>350000</v>
      </c>
      <c r="P4544" t="str">
        <f t="shared" si="197"/>
        <v>1142350000</v>
      </c>
      <c r="Q4544" t="str">
        <f>VLOOKUP(N4544,'Base rates'!$F$2:$H$1126,3,FALSE)</f>
        <v>36-45</v>
      </c>
      <c r="R4544" s="24">
        <f t="shared" si="196"/>
        <v>0.3260857275835779</v>
      </c>
    </row>
    <row r="4545" spans="13:18">
      <c r="M4545">
        <v>11</v>
      </c>
      <c r="N4545" s="1">
        <v>43</v>
      </c>
      <c r="O4545">
        <f t="shared" si="198"/>
        <v>350000</v>
      </c>
      <c r="P4545" t="str">
        <f t="shared" si="197"/>
        <v>1143350000</v>
      </c>
      <c r="Q4545" t="str">
        <f>VLOOKUP(N4545,'Base rates'!$F$2:$H$1126,3,FALSE)</f>
        <v>36-45</v>
      </c>
      <c r="R4545" s="24">
        <f t="shared" si="196"/>
        <v>0.3260857275835779</v>
      </c>
    </row>
    <row r="4546" spans="13:18">
      <c r="M4546">
        <v>11</v>
      </c>
      <c r="N4546" s="1">
        <v>44</v>
      </c>
      <c r="O4546">
        <f t="shared" si="198"/>
        <v>350000</v>
      </c>
      <c r="P4546" t="str">
        <f t="shared" si="197"/>
        <v>1144350000</v>
      </c>
      <c r="Q4546" t="str">
        <f>VLOOKUP(N4546,'Base rates'!$F$2:$H$1126,3,FALSE)</f>
        <v>36-45</v>
      </c>
      <c r="R4546" s="24">
        <f t="shared" si="196"/>
        <v>0.3260857275835779</v>
      </c>
    </row>
    <row r="4547" spans="13:18">
      <c r="M4547">
        <v>11</v>
      </c>
      <c r="N4547" s="1">
        <v>45</v>
      </c>
      <c r="O4547">
        <f t="shared" si="198"/>
        <v>350000</v>
      </c>
      <c r="P4547" t="str">
        <f t="shared" si="197"/>
        <v>1145350000</v>
      </c>
      <c r="Q4547" t="str">
        <f>VLOOKUP(N4547,'Base rates'!$F$2:$H$1126,3,FALSE)</f>
        <v>36-45</v>
      </c>
      <c r="R4547" s="24">
        <f t="shared" ref="R4547:R4610" si="199">VLOOKUP(M4547&amp;O4547&amp;Q4547,$W$2:$X$694,2,FALSE)</f>
        <v>0.3260857275835779</v>
      </c>
    </row>
    <row r="4548" spans="13:18">
      <c r="M4548">
        <v>11</v>
      </c>
      <c r="N4548" s="1">
        <v>46</v>
      </c>
      <c r="O4548">
        <f t="shared" si="198"/>
        <v>350000</v>
      </c>
      <c r="P4548" t="str">
        <f t="shared" ref="P4548:P4611" si="200">M4548&amp;N4548&amp;O4548</f>
        <v>1146350000</v>
      </c>
      <c r="Q4548" t="str">
        <f>VLOOKUP(N4548,'Base rates'!$F$2:$H$1126,3,FALSE)</f>
        <v>46-50</v>
      </c>
      <c r="R4548" s="24">
        <f t="shared" si="199"/>
        <v>0.29211650437285241</v>
      </c>
    </row>
    <row r="4549" spans="13:18">
      <c r="M4549">
        <v>11</v>
      </c>
      <c r="N4549" s="1">
        <v>47</v>
      </c>
      <c r="O4549">
        <f t="shared" si="198"/>
        <v>350000</v>
      </c>
      <c r="P4549" t="str">
        <f t="shared" si="200"/>
        <v>1147350000</v>
      </c>
      <c r="Q4549" t="str">
        <f>VLOOKUP(N4549,'Base rates'!$F$2:$H$1126,3,FALSE)</f>
        <v>46-50</v>
      </c>
      <c r="R4549" s="24">
        <f t="shared" si="199"/>
        <v>0.29211650437285241</v>
      </c>
    </row>
    <row r="4550" spans="13:18">
      <c r="M4550">
        <v>11</v>
      </c>
      <c r="N4550" s="1">
        <v>48</v>
      </c>
      <c r="O4550">
        <f t="shared" si="198"/>
        <v>350000</v>
      </c>
      <c r="P4550" t="str">
        <f t="shared" si="200"/>
        <v>1148350000</v>
      </c>
      <c r="Q4550" t="str">
        <f>VLOOKUP(N4550,'Base rates'!$F$2:$H$1126,3,FALSE)</f>
        <v>46-50</v>
      </c>
      <c r="R4550" s="24">
        <f t="shared" si="199"/>
        <v>0.29211650437285241</v>
      </c>
    </row>
    <row r="4551" spans="13:18">
      <c r="M4551">
        <v>11</v>
      </c>
      <c r="N4551" s="1">
        <v>49</v>
      </c>
      <c r="O4551">
        <f t="shared" si="198"/>
        <v>350000</v>
      </c>
      <c r="P4551" t="str">
        <f t="shared" si="200"/>
        <v>1149350000</v>
      </c>
      <c r="Q4551" t="str">
        <f>VLOOKUP(N4551,'Base rates'!$F$2:$H$1126,3,FALSE)</f>
        <v>46-50</v>
      </c>
      <c r="R4551" s="24">
        <f t="shared" si="199"/>
        <v>0.29211650437285241</v>
      </c>
    </row>
    <row r="4552" spans="13:18">
      <c r="M4552">
        <v>11</v>
      </c>
      <c r="N4552" s="1">
        <v>50</v>
      </c>
      <c r="O4552">
        <f t="shared" si="198"/>
        <v>350000</v>
      </c>
      <c r="P4552" t="str">
        <f t="shared" si="200"/>
        <v>1150350000</v>
      </c>
      <c r="Q4552" t="str">
        <f>VLOOKUP(N4552,'Base rates'!$F$2:$H$1126,3,FALSE)</f>
        <v>46-50</v>
      </c>
      <c r="R4552" s="24">
        <f t="shared" si="199"/>
        <v>0.29211650437285241</v>
      </c>
    </row>
    <row r="4553" spans="13:18">
      <c r="M4553">
        <v>11</v>
      </c>
      <c r="N4553" s="1">
        <v>51</v>
      </c>
      <c r="O4553">
        <f t="shared" si="198"/>
        <v>350000</v>
      </c>
      <c r="P4553" t="str">
        <f t="shared" si="200"/>
        <v>1151350000</v>
      </c>
      <c r="Q4553" t="str">
        <f>VLOOKUP(N4553,'Base rates'!$F$2:$H$1126,3,FALSE)</f>
        <v>51-55</v>
      </c>
      <c r="R4553" s="24">
        <f t="shared" si="199"/>
        <v>0.20598984157694633</v>
      </c>
    </row>
    <row r="4554" spans="13:18">
      <c r="M4554">
        <v>11</v>
      </c>
      <c r="N4554" s="1">
        <v>52</v>
      </c>
      <c r="O4554">
        <f t="shared" si="198"/>
        <v>350000</v>
      </c>
      <c r="P4554" t="str">
        <f t="shared" si="200"/>
        <v>1152350000</v>
      </c>
      <c r="Q4554" t="str">
        <f>VLOOKUP(N4554,'Base rates'!$F$2:$H$1126,3,FALSE)</f>
        <v>51-55</v>
      </c>
      <c r="R4554" s="24">
        <f t="shared" si="199"/>
        <v>0.20598984157694633</v>
      </c>
    </row>
    <row r="4555" spans="13:18">
      <c r="M4555">
        <v>11</v>
      </c>
      <c r="N4555" s="1">
        <v>53</v>
      </c>
      <c r="O4555">
        <f t="shared" si="198"/>
        <v>350000</v>
      </c>
      <c r="P4555" t="str">
        <f t="shared" si="200"/>
        <v>1153350000</v>
      </c>
      <c r="Q4555" t="str">
        <f>VLOOKUP(N4555,'Base rates'!$F$2:$H$1126,3,FALSE)</f>
        <v>51-55</v>
      </c>
      <c r="R4555" s="24">
        <f t="shared" si="199"/>
        <v>0.20598984157694633</v>
      </c>
    </row>
    <row r="4556" spans="13:18">
      <c r="M4556">
        <v>11</v>
      </c>
      <c r="N4556" s="1">
        <v>54</v>
      </c>
      <c r="O4556">
        <f t="shared" si="198"/>
        <v>350000</v>
      </c>
      <c r="P4556" t="str">
        <f t="shared" si="200"/>
        <v>1154350000</v>
      </c>
      <c r="Q4556" t="str">
        <f>VLOOKUP(N4556,'Base rates'!$F$2:$H$1126,3,FALSE)</f>
        <v>51-55</v>
      </c>
      <c r="R4556" s="24">
        <f t="shared" si="199"/>
        <v>0.20598984157694633</v>
      </c>
    </row>
    <row r="4557" spans="13:18">
      <c r="M4557">
        <v>11</v>
      </c>
      <c r="N4557" s="1">
        <v>55</v>
      </c>
      <c r="O4557">
        <f t="shared" si="198"/>
        <v>350000</v>
      </c>
      <c r="P4557" t="str">
        <f t="shared" si="200"/>
        <v>1155350000</v>
      </c>
      <c r="Q4557" t="str">
        <f>VLOOKUP(N4557,'Base rates'!$F$2:$H$1126,3,FALSE)</f>
        <v>51-55</v>
      </c>
      <c r="R4557" s="24">
        <f t="shared" si="199"/>
        <v>0.20598984157694633</v>
      </c>
    </row>
    <row r="4558" spans="13:18">
      <c r="M4558">
        <v>11</v>
      </c>
      <c r="N4558" s="1">
        <v>56</v>
      </c>
      <c r="O4558">
        <f t="shared" si="198"/>
        <v>350000</v>
      </c>
      <c r="P4558" t="str">
        <f t="shared" si="200"/>
        <v>1156350000</v>
      </c>
      <c r="Q4558" t="str">
        <f>VLOOKUP(N4558,'Base rates'!$F$2:$H$1126,3,FALSE)</f>
        <v>56-60</v>
      </c>
      <c r="R4558" s="24">
        <f t="shared" si="199"/>
        <v>0.14418855236029393</v>
      </c>
    </row>
    <row r="4559" spans="13:18">
      <c r="M4559">
        <v>11</v>
      </c>
      <c r="N4559" s="1">
        <v>57</v>
      </c>
      <c r="O4559">
        <f t="shared" si="198"/>
        <v>350000</v>
      </c>
      <c r="P4559" t="str">
        <f t="shared" si="200"/>
        <v>1157350000</v>
      </c>
      <c r="Q4559" t="str">
        <f>VLOOKUP(N4559,'Base rates'!$F$2:$H$1126,3,FALSE)</f>
        <v>56-60</v>
      </c>
      <c r="R4559" s="24">
        <f t="shared" si="199"/>
        <v>0.14418855236029393</v>
      </c>
    </row>
    <row r="4560" spans="13:18">
      <c r="M4560">
        <v>11</v>
      </c>
      <c r="N4560" s="1">
        <v>58</v>
      </c>
      <c r="O4560">
        <f t="shared" si="198"/>
        <v>350000</v>
      </c>
      <c r="P4560" t="str">
        <f t="shared" si="200"/>
        <v>1158350000</v>
      </c>
      <c r="Q4560" t="str">
        <f>VLOOKUP(N4560,'Base rates'!$F$2:$H$1126,3,FALSE)</f>
        <v>56-60</v>
      </c>
      <c r="R4560" s="24">
        <f t="shared" si="199"/>
        <v>0.14418855236029393</v>
      </c>
    </row>
    <row r="4561" spans="13:18">
      <c r="M4561">
        <v>11</v>
      </c>
      <c r="N4561" s="1">
        <v>59</v>
      </c>
      <c r="O4561">
        <f t="shared" si="198"/>
        <v>350000</v>
      </c>
      <c r="P4561" t="str">
        <f t="shared" si="200"/>
        <v>1159350000</v>
      </c>
      <c r="Q4561" t="str">
        <f>VLOOKUP(N4561,'Base rates'!$F$2:$H$1126,3,FALSE)</f>
        <v>56-60</v>
      </c>
      <c r="R4561" s="24">
        <f t="shared" si="199"/>
        <v>0.14418855236029393</v>
      </c>
    </row>
    <row r="4562" spans="13:18">
      <c r="M4562">
        <v>11</v>
      </c>
      <c r="N4562" s="1">
        <v>60</v>
      </c>
      <c r="O4562">
        <f t="shared" si="198"/>
        <v>350000</v>
      </c>
      <c r="P4562" t="str">
        <f t="shared" si="200"/>
        <v>1160350000</v>
      </c>
      <c r="Q4562" t="str">
        <f>VLOOKUP(N4562,'Base rates'!$F$2:$H$1126,3,FALSE)</f>
        <v>56-60</v>
      </c>
      <c r="R4562" s="24">
        <f t="shared" si="199"/>
        <v>0.14418855236029393</v>
      </c>
    </row>
    <row r="4563" spans="13:18">
      <c r="M4563">
        <v>11</v>
      </c>
      <c r="N4563" s="1">
        <v>61</v>
      </c>
      <c r="O4563">
        <f t="shared" si="198"/>
        <v>350000</v>
      </c>
      <c r="P4563" t="str">
        <f t="shared" si="200"/>
        <v>1161350000</v>
      </c>
      <c r="Q4563" t="str">
        <f>VLOOKUP(N4563,'Base rates'!$F$2:$H$1126,3,FALSE)</f>
        <v>61-65</v>
      </c>
      <c r="R4563" s="24">
        <f t="shared" si="199"/>
        <v>9.0530114219417479E-2</v>
      </c>
    </row>
    <row r="4564" spans="13:18">
      <c r="M4564">
        <v>11</v>
      </c>
      <c r="N4564" s="1">
        <v>62</v>
      </c>
      <c r="O4564">
        <f t="shared" si="198"/>
        <v>350000</v>
      </c>
      <c r="P4564" t="str">
        <f t="shared" si="200"/>
        <v>1162350000</v>
      </c>
      <c r="Q4564" t="str">
        <f>VLOOKUP(N4564,'Base rates'!$F$2:$H$1126,3,FALSE)</f>
        <v>61-65</v>
      </c>
      <c r="R4564" s="24">
        <f t="shared" si="199"/>
        <v>9.0530114219417479E-2</v>
      </c>
    </row>
    <row r="4565" spans="13:18">
      <c r="M4565">
        <v>11</v>
      </c>
      <c r="N4565" s="1">
        <v>63</v>
      </c>
      <c r="O4565">
        <f t="shared" si="198"/>
        <v>350000</v>
      </c>
      <c r="P4565" t="str">
        <f t="shared" si="200"/>
        <v>1163350000</v>
      </c>
      <c r="Q4565" t="str">
        <f>VLOOKUP(N4565,'Base rates'!$F$2:$H$1126,3,FALSE)</f>
        <v>61-65</v>
      </c>
      <c r="R4565" s="24">
        <f t="shared" si="199"/>
        <v>9.0530114219417479E-2</v>
      </c>
    </row>
    <row r="4566" spans="13:18">
      <c r="M4566">
        <v>11</v>
      </c>
      <c r="N4566" s="1">
        <v>64</v>
      </c>
      <c r="O4566">
        <f t="shared" si="198"/>
        <v>350000</v>
      </c>
      <c r="P4566" t="str">
        <f t="shared" si="200"/>
        <v>1164350000</v>
      </c>
      <c r="Q4566" t="str">
        <f>VLOOKUP(N4566,'Base rates'!$F$2:$H$1126,3,FALSE)</f>
        <v>61-65</v>
      </c>
      <c r="R4566" s="24">
        <f t="shared" si="199"/>
        <v>9.0530114219417479E-2</v>
      </c>
    </row>
    <row r="4567" spans="13:18">
      <c r="M4567">
        <v>11</v>
      </c>
      <c r="N4567" s="1">
        <v>65</v>
      </c>
      <c r="O4567">
        <f t="shared" si="198"/>
        <v>350000</v>
      </c>
      <c r="P4567" t="str">
        <f t="shared" si="200"/>
        <v>1165350000</v>
      </c>
      <c r="Q4567" t="str">
        <f>VLOOKUP(N4567,'Base rates'!$F$2:$H$1126,3,FALSE)</f>
        <v>61-65</v>
      </c>
      <c r="R4567" s="24">
        <f t="shared" si="199"/>
        <v>9.0530114219417479E-2</v>
      </c>
    </row>
    <row r="4568" spans="13:18">
      <c r="M4568">
        <v>11</v>
      </c>
      <c r="N4568" s="1">
        <v>66</v>
      </c>
      <c r="O4568">
        <f t="shared" si="198"/>
        <v>350000</v>
      </c>
      <c r="P4568" t="str">
        <f t="shared" si="200"/>
        <v>1166350000</v>
      </c>
      <c r="Q4568" t="str">
        <f>VLOOKUP(N4568,'Base rates'!$F$2:$H$1126,3,FALSE)</f>
        <v>66-70</v>
      </c>
      <c r="R4568" s="24">
        <f t="shared" si="199"/>
        <v>5.1994887019276903E-2</v>
      </c>
    </row>
    <row r="4569" spans="13:18">
      <c r="M4569">
        <v>11</v>
      </c>
      <c r="N4569" s="1">
        <v>67</v>
      </c>
      <c r="O4569">
        <f t="shared" si="198"/>
        <v>350000</v>
      </c>
      <c r="P4569" t="str">
        <f t="shared" si="200"/>
        <v>1167350000</v>
      </c>
      <c r="Q4569" t="str">
        <f>VLOOKUP(N4569,'Base rates'!$F$2:$H$1126,3,FALSE)</f>
        <v>66-70</v>
      </c>
      <c r="R4569" s="24">
        <f t="shared" si="199"/>
        <v>5.1994887019276903E-2</v>
      </c>
    </row>
    <row r="4570" spans="13:18">
      <c r="M4570">
        <v>11</v>
      </c>
      <c r="N4570" s="1">
        <v>68</v>
      </c>
      <c r="O4570">
        <f t="shared" si="198"/>
        <v>350000</v>
      </c>
      <c r="P4570" t="str">
        <f t="shared" si="200"/>
        <v>1168350000</v>
      </c>
      <c r="Q4570" t="str">
        <f>VLOOKUP(N4570,'Base rates'!$F$2:$H$1126,3,FALSE)</f>
        <v>66-70</v>
      </c>
      <c r="R4570" s="24">
        <f t="shared" si="199"/>
        <v>5.1994887019276903E-2</v>
      </c>
    </row>
    <row r="4571" spans="13:18">
      <c r="M4571">
        <v>11</v>
      </c>
      <c r="N4571" s="1">
        <v>69</v>
      </c>
      <c r="O4571">
        <f t="shared" ref="O4571:O4634" si="201">$O$4377+50000</f>
        <v>350000</v>
      </c>
      <c r="P4571" t="str">
        <f t="shared" si="200"/>
        <v>1169350000</v>
      </c>
      <c r="Q4571" t="str">
        <f>VLOOKUP(N4571,'Base rates'!$F$2:$H$1126,3,FALSE)</f>
        <v>66-70</v>
      </c>
      <c r="R4571" s="24">
        <f t="shared" si="199"/>
        <v>5.1994887019276903E-2</v>
      </c>
    </row>
    <row r="4572" spans="13:18">
      <c r="M4572">
        <v>11</v>
      </c>
      <c r="N4572" s="1">
        <v>70</v>
      </c>
      <c r="O4572">
        <f t="shared" si="201"/>
        <v>350000</v>
      </c>
      <c r="P4572" t="str">
        <f t="shared" si="200"/>
        <v>1170350000</v>
      </c>
      <c r="Q4572" t="str">
        <f>VLOOKUP(N4572,'Base rates'!$F$2:$H$1126,3,FALSE)</f>
        <v>66-70</v>
      </c>
      <c r="R4572" s="24">
        <f t="shared" si="199"/>
        <v>5.1994887019276903E-2</v>
      </c>
    </row>
    <row r="4573" spans="13:18">
      <c r="M4573">
        <v>11</v>
      </c>
      <c r="N4573" s="1">
        <v>71</v>
      </c>
      <c r="O4573">
        <f t="shared" si="201"/>
        <v>350000</v>
      </c>
      <c r="P4573" t="str">
        <f t="shared" si="200"/>
        <v>1171350000</v>
      </c>
      <c r="Q4573" t="str">
        <f>VLOOKUP(N4573,'Base rates'!$F$2:$H$1126,3,FALSE)</f>
        <v>71-75</v>
      </c>
      <c r="R4573" s="24">
        <f t="shared" si="199"/>
        <v>2.1091230963692698E-2</v>
      </c>
    </row>
    <row r="4574" spans="13:18">
      <c r="M4574">
        <v>11</v>
      </c>
      <c r="N4574" s="1">
        <v>72</v>
      </c>
      <c r="O4574">
        <f t="shared" si="201"/>
        <v>350000</v>
      </c>
      <c r="P4574" t="str">
        <f t="shared" si="200"/>
        <v>1172350000</v>
      </c>
      <c r="Q4574" t="str">
        <f>VLOOKUP(N4574,'Base rates'!$F$2:$H$1126,3,FALSE)</f>
        <v>71-75</v>
      </c>
      <c r="R4574" s="24">
        <f t="shared" si="199"/>
        <v>2.1091230963692698E-2</v>
      </c>
    </row>
    <row r="4575" spans="13:18">
      <c r="M4575">
        <v>11</v>
      </c>
      <c r="N4575" s="1">
        <v>73</v>
      </c>
      <c r="O4575">
        <f t="shared" si="201"/>
        <v>350000</v>
      </c>
      <c r="P4575" t="str">
        <f t="shared" si="200"/>
        <v>1173350000</v>
      </c>
      <c r="Q4575" t="str">
        <f>VLOOKUP(N4575,'Base rates'!$F$2:$H$1126,3,FALSE)</f>
        <v>71-75</v>
      </c>
      <c r="R4575" s="24">
        <f t="shared" si="199"/>
        <v>2.1091230963692698E-2</v>
      </c>
    </row>
    <row r="4576" spans="13:18">
      <c r="M4576">
        <v>11</v>
      </c>
      <c r="N4576" s="1">
        <v>74</v>
      </c>
      <c r="O4576">
        <f t="shared" si="201"/>
        <v>350000</v>
      </c>
      <c r="P4576" t="str">
        <f t="shared" si="200"/>
        <v>1174350000</v>
      </c>
      <c r="Q4576" t="str">
        <f>VLOOKUP(N4576,'Base rates'!$F$2:$H$1126,3,FALSE)</f>
        <v>71-75</v>
      </c>
      <c r="R4576" s="24">
        <f t="shared" si="199"/>
        <v>2.1091230963692698E-2</v>
      </c>
    </row>
    <row r="4577" spans="13:18">
      <c r="M4577">
        <v>11</v>
      </c>
      <c r="N4577" s="1">
        <v>75</v>
      </c>
      <c r="O4577">
        <f t="shared" si="201"/>
        <v>350000</v>
      </c>
      <c r="P4577" t="str">
        <f t="shared" si="200"/>
        <v>1175350000</v>
      </c>
      <c r="Q4577" t="str">
        <f>VLOOKUP(N4577,'Base rates'!$F$2:$H$1126,3,FALSE)</f>
        <v>71-75</v>
      </c>
      <c r="R4577" s="24">
        <f t="shared" si="199"/>
        <v>2.1091230963692698E-2</v>
      </c>
    </row>
    <row r="4578" spans="13:18">
      <c r="M4578">
        <v>11</v>
      </c>
      <c r="N4578" s="1">
        <v>76</v>
      </c>
      <c r="O4578">
        <f t="shared" si="201"/>
        <v>350000</v>
      </c>
      <c r="P4578" t="str">
        <f t="shared" si="200"/>
        <v>1176350000</v>
      </c>
      <c r="Q4578" t="str">
        <f>VLOOKUP(N4578,'Base rates'!$F$2:$H$1126,3,FALSE)</f>
        <v>76-80</v>
      </c>
      <c r="R4578" s="24">
        <f t="shared" si="199"/>
        <v>1.1138212079342402E-4</v>
      </c>
    </row>
    <row r="4579" spans="13:18">
      <c r="M4579">
        <v>11</v>
      </c>
      <c r="N4579" s="1">
        <v>77</v>
      </c>
      <c r="O4579">
        <f t="shared" si="201"/>
        <v>350000</v>
      </c>
      <c r="P4579" t="str">
        <f t="shared" si="200"/>
        <v>1177350000</v>
      </c>
      <c r="Q4579" t="str">
        <f>VLOOKUP(N4579,'Base rates'!$F$2:$H$1126,3,FALSE)</f>
        <v>76-80</v>
      </c>
      <c r="R4579" s="24">
        <f t="shared" si="199"/>
        <v>1.1138212079342402E-4</v>
      </c>
    </row>
    <row r="4580" spans="13:18">
      <c r="M4580">
        <v>11</v>
      </c>
      <c r="N4580" s="1">
        <v>78</v>
      </c>
      <c r="O4580">
        <f t="shared" si="201"/>
        <v>350000</v>
      </c>
      <c r="P4580" t="str">
        <f t="shared" si="200"/>
        <v>1178350000</v>
      </c>
      <c r="Q4580" t="str">
        <f>VLOOKUP(N4580,'Base rates'!$F$2:$H$1126,3,FALSE)</f>
        <v>76-80</v>
      </c>
      <c r="R4580" s="24">
        <f t="shared" si="199"/>
        <v>1.1138212079342402E-4</v>
      </c>
    </row>
    <row r="4581" spans="13:18">
      <c r="M4581">
        <v>11</v>
      </c>
      <c r="N4581" s="1">
        <v>79</v>
      </c>
      <c r="O4581">
        <f t="shared" si="201"/>
        <v>350000</v>
      </c>
      <c r="P4581" t="str">
        <f t="shared" si="200"/>
        <v>1179350000</v>
      </c>
      <c r="Q4581" t="str">
        <f>VLOOKUP(N4581,'Base rates'!$F$2:$H$1126,3,FALSE)</f>
        <v>76-80</v>
      </c>
      <c r="R4581" s="24">
        <f t="shared" si="199"/>
        <v>1.1138212079342402E-4</v>
      </c>
    </row>
    <row r="4582" spans="13:18">
      <c r="M4582">
        <v>11</v>
      </c>
      <c r="N4582" s="1">
        <v>80</v>
      </c>
      <c r="O4582">
        <f t="shared" si="201"/>
        <v>350000</v>
      </c>
      <c r="P4582" t="str">
        <f t="shared" si="200"/>
        <v>1180350000</v>
      </c>
      <c r="Q4582" t="str">
        <f>VLOOKUP(N4582,'Base rates'!$F$2:$H$1126,3,FALSE)</f>
        <v>76-80</v>
      </c>
      <c r="R4582" s="24">
        <f t="shared" si="199"/>
        <v>1.1138212079342402E-4</v>
      </c>
    </row>
    <row r="4583" spans="13:18">
      <c r="M4583">
        <v>11</v>
      </c>
      <c r="N4583" s="1">
        <v>81</v>
      </c>
      <c r="O4583">
        <f t="shared" si="201"/>
        <v>350000</v>
      </c>
      <c r="P4583" t="str">
        <f t="shared" si="200"/>
        <v>1181350000</v>
      </c>
      <c r="Q4583" t="str">
        <f>VLOOKUP(N4583,'Base rates'!$F$2:$H$1126,3,FALSE)</f>
        <v>&gt;80</v>
      </c>
      <c r="R4583" s="24">
        <f t="shared" si="199"/>
        <v>2.032092822109588E-4</v>
      </c>
    </row>
    <row r="4584" spans="13:18">
      <c r="M4584">
        <v>11</v>
      </c>
      <c r="N4584" s="1">
        <v>82</v>
      </c>
      <c r="O4584">
        <f t="shared" si="201"/>
        <v>350000</v>
      </c>
      <c r="P4584" t="str">
        <f t="shared" si="200"/>
        <v>1182350000</v>
      </c>
      <c r="Q4584" t="str">
        <f>VLOOKUP(N4584,'Base rates'!$F$2:$H$1126,3,FALSE)</f>
        <v>&gt;80</v>
      </c>
      <c r="R4584" s="24">
        <f t="shared" si="199"/>
        <v>2.032092822109588E-4</v>
      </c>
    </row>
    <row r="4585" spans="13:18">
      <c r="M4585">
        <v>11</v>
      </c>
      <c r="N4585" s="1">
        <v>83</v>
      </c>
      <c r="O4585">
        <f t="shared" si="201"/>
        <v>350000</v>
      </c>
      <c r="P4585" t="str">
        <f t="shared" si="200"/>
        <v>1183350000</v>
      </c>
      <c r="Q4585" t="str">
        <f>VLOOKUP(N4585,'Base rates'!$F$2:$H$1126,3,FALSE)</f>
        <v>&gt;80</v>
      </c>
      <c r="R4585" s="24">
        <f t="shared" si="199"/>
        <v>2.032092822109588E-4</v>
      </c>
    </row>
    <row r="4586" spans="13:18">
      <c r="M4586">
        <v>11</v>
      </c>
      <c r="N4586" s="1">
        <v>84</v>
      </c>
      <c r="O4586">
        <f t="shared" si="201"/>
        <v>350000</v>
      </c>
      <c r="P4586" t="str">
        <f t="shared" si="200"/>
        <v>1184350000</v>
      </c>
      <c r="Q4586" t="str">
        <f>VLOOKUP(N4586,'Base rates'!$F$2:$H$1126,3,FALSE)</f>
        <v>&gt;80</v>
      </c>
      <c r="R4586" s="24">
        <f t="shared" si="199"/>
        <v>2.032092822109588E-4</v>
      </c>
    </row>
    <row r="4587" spans="13:18">
      <c r="M4587">
        <v>11</v>
      </c>
      <c r="N4587" s="1">
        <v>85</v>
      </c>
      <c r="O4587">
        <f t="shared" si="201"/>
        <v>350000</v>
      </c>
      <c r="P4587" t="str">
        <f t="shared" si="200"/>
        <v>1185350000</v>
      </c>
      <c r="Q4587" t="str">
        <f>VLOOKUP(N4587,'Base rates'!$F$2:$H$1126,3,FALSE)</f>
        <v>&gt;80</v>
      </c>
      <c r="R4587" s="24">
        <f t="shared" si="199"/>
        <v>2.032092822109588E-4</v>
      </c>
    </row>
    <row r="4588" spans="13:18">
      <c r="M4588">
        <v>11</v>
      </c>
      <c r="N4588" s="1">
        <v>86</v>
      </c>
      <c r="O4588">
        <f t="shared" si="201"/>
        <v>350000</v>
      </c>
      <c r="P4588" t="str">
        <f t="shared" si="200"/>
        <v>1186350000</v>
      </c>
      <c r="Q4588" t="str">
        <f>VLOOKUP(N4588,'Base rates'!$F$2:$H$1126,3,FALSE)</f>
        <v>&gt;80</v>
      </c>
      <c r="R4588" s="24">
        <f t="shared" si="199"/>
        <v>2.032092822109588E-4</v>
      </c>
    </row>
    <row r="4589" spans="13:18">
      <c r="M4589">
        <v>11</v>
      </c>
      <c r="N4589" s="1">
        <v>87</v>
      </c>
      <c r="O4589">
        <f t="shared" si="201"/>
        <v>350000</v>
      </c>
      <c r="P4589" t="str">
        <f t="shared" si="200"/>
        <v>1187350000</v>
      </c>
      <c r="Q4589" t="str">
        <f>VLOOKUP(N4589,'Base rates'!$F$2:$H$1126,3,FALSE)</f>
        <v>&gt;80</v>
      </c>
      <c r="R4589" s="24">
        <f t="shared" si="199"/>
        <v>2.032092822109588E-4</v>
      </c>
    </row>
    <row r="4590" spans="13:18">
      <c r="M4590">
        <v>11</v>
      </c>
      <c r="N4590" s="1">
        <v>88</v>
      </c>
      <c r="O4590">
        <f t="shared" si="201"/>
        <v>350000</v>
      </c>
      <c r="P4590" t="str">
        <f t="shared" si="200"/>
        <v>1188350000</v>
      </c>
      <c r="Q4590" t="str">
        <f>VLOOKUP(N4590,'Base rates'!$F$2:$H$1126,3,FALSE)</f>
        <v>&gt;80</v>
      </c>
      <c r="R4590" s="24">
        <f t="shared" si="199"/>
        <v>2.032092822109588E-4</v>
      </c>
    </row>
    <row r="4591" spans="13:18">
      <c r="M4591">
        <v>11</v>
      </c>
      <c r="N4591" s="1">
        <v>89</v>
      </c>
      <c r="O4591">
        <f t="shared" si="201"/>
        <v>350000</v>
      </c>
      <c r="P4591" t="str">
        <f t="shared" si="200"/>
        <v>1189350000</v>
      </c>
      <c r="Q4591" t="str">
        <f>VLOOKUP(N4591,'Base rates'!$F$2:$H$1126,3,FALSE)</f>
        <v>&gt;80</v>
      </c>
      <c r="R4591" s="24">
        <f t="shared" si="199"/>
        <v>2.032092822109588E-4</v>
      </c>
    </row>
    <row r="4592" spans="13:18">
      <c r="M4592">
        <v>11</v>
      </c>
      <c r="N4592" s="1">
        <v>90</v>
      </c>
      <c r="O4592">
        <f t="shared" si="201"/>
        <v>350000</v>
      </c>
      <c r="P4592" t="str">
        <f t="shared" si="200"/>
        <v>1190350000</v>
      </c>
      <c r="Q4592" t="str">
        <f>VLOOKUP(N4592,'Base rates'!$F$2:$H$1126,3,FALSE)</f>
        <v>&gt;80</v>
      </c>
      <c r="R4592" s="24">
        <f t="shared" si="199"/>
        <v>2.032092822109588E-4</v>
      </c>
    </row>
    <row r="4593" spans="13:18">
      <c r="M4593">
        <v>11</v>
      </c>
      <c r="N4593" s="1">
        <v>91</v>
      </c>
      <c r="O4593">
        <f t="shared" si="201"/>
        <v>350000</v>
      </c>
      <c r="P4593" t="str">
        <f t="shared" si="200"/>
        <v>1191350000</v>
      </c>
      <c r="Q4593" t="str">
        <f>VLOOKUP(N4593,'Base rates'!$F$2:$H$1126,3,FALSE)</f>
        <v>&gt;80</v>
      </c>
      <c r="R4593" s="24">
        <f t="shared" si="199"/>
        <v>2.032092822109588E-4</v>
      </c>
    </row>
    <row r="4594" spans="13:18">
      <c r="M4594">
        <v>11</v>
      </c>
      <c r="N4594" s="1">
        <v>92</v>
      </c>
      <c r="O4594">
        <f t="shared" si="201"/>
        <v>350000</v>
      </c>
      <c r="P4594" t="str">
        <f t="shared" si="200"/>
        <v>1192350000</v>
      </c>
      <c r="Q4594" t="str">
        <f>VLOOKUP(N4594,'Base rates'!$F$2:$H$1126,3,FALSE)</f>
        <v>&gt;80</v>
      </c>
      <c r="R4594" s="24">
        <f t="shared" si="199"/>
        <v>2.032092822109588E-4</v>
      </c>
    </row>
    <row r="4595" spans="13:18">
      <c r="M4595">
        <v>11</v>
      </c>
      <c r="N4595" s="1">
        <v>93</v>
      </c>
      <c r="O4595">
        <f t="shared" si="201"/>
        <v>350000</v>
      </c>
      <c r="P4595" t="str">
        <f t="shared" si="200"/>
        <v>1193350000</v>
      </c>
      <c r="Q4595" t="str">
        <f>VLOOKUP(N4595,'Base rates'!$F$2:$H$1126,3,FALSE)</f>
        <v>&gt;80</v>
      </c>
      <c r="R4595" s="24">
        <f t="shared" si="199"/>
        <v>2.032092822109588E-4</v>
      </c>
    </row>
    <row r="4596" spans="13:18">
      <c r="M4596">
        <v>11</v>
      </c>
      <c r="N4596" s="1">
        <v>94</v>
      </c>
      <c r="O4596">
        <f t="shared" si="201"/>
        <v>350000</v>
      </c>
      <c r="P4596" t="str">
        <f t="shared" si="200"/>
        <v>1194350000</v>
      </c>
      <c r="Q4596" t="str">
        <f>VLOOKUP(N4596,'Base rates'!$F$2:$H$1126,3,FALSE)</f>
        <v>&gt;80</v>
      </c>
      <c r="R4596" s="24">
        <f t="shared" si="199"/>
        <v>2.032092822109588E-4</v>
      </c>
    </row>
    <row r="4597" spans="13:18">
      <c r="M4597">
        <v>11</v>
      </c>
      <c r="N4597" s="1">
        <v>95</v>
      </c>
      <c r="O4597">
        <f t="shared" si="201"/>
        <v>350000</v>
      </c>
      <c r="P4597" t="str">
        <f t="shared" si="200"/>
        <v>1195350000</v>
      </c>
      <c r="Q4597" t="str">
        <f>VLOOKUP(N4597,'Base rates'!$F$2:$H$1126,3,FALSE)</f>
        <v>&gt;80</v>
      </c>
      <c r="R4597" s="24">
        <f t="shared" si="199"/>
        <v>2.032092822109588E-4</v>
      </c>
    </row>
    <row r="4598" spans="13:18">
      <c r="M4598">
        <v>11</v>
      </c>
      <c r="N4598" s="1">
        <v>96</v>
      </c>
      <c r="O4598">
        <f t="shared" si="201"/>
        <v>350000</v>
      </c>
      <c r="P4598" t="str">
        <f t="shared" si="200"/>
        <v>1196350000</v>
      </c>
      <c r="Q4598" t="str">
        <f>VLOOKUP(N4598,'Base rates'!$F$2:$H$1126,3,FALSE)</f>
        <v>&gt;80</v>
      </c>
      <c r="R4598" s="24">
        <f t="shared" si="199"/>
        <v>2.032092822109588E-4</v>
      </c>
    </row>
    <row r="4599" spans="13:18">
      <c r="M4599">
        <v>11</v>
      </c>
      <c r="N4599" s="1">
        <v>97</v>
      </c>
      <c r="O4599">
        <f t="shared" si="201"/>
        <v>350000</v>
      </c>
      <c r="P4599" t="str">
        <f t="shared" si="200"/>
        <v>1197350000</v>
      </c>
      <c r="Q4599" t="str">
        <f>VLOOKUP(N4599,'Base rates'!$F$2:$H$1126,3,FALSE)</f>
        <v>&gt;80</v>
      </c>
      <c r="R4599" s="24">
        <f t="shared" si="199"/>
        <v>2.032092822109588E-4</v>
      </c>
    </row>
    <row r="4600" spans="13:18">
      <c r="M4600">
        <v>11</v>
      </c>
      <c r="N4600" s="1">
        <v>98</v>
      </c>
      <c r="O4600">
        <f t="shared" si="201"/>
        <v>350000</v>
      </c>
      <c r="P4600" t="str">
        <f t="shared" si="200"/>
        <v>1198350000</v>
      </c>
      <c r="Q4600" t="str">
        <f>VLOOKUP(N4600,'Base rates'!$F$2:$H$1126,3,FALSE)</f>
        <v>&gt;80</v>
      </c>
      <c r="R4600" s="24">
        <f t="shared" si="199"/>
        <v>2.032092822109588E-4</v>
      </c>
    </row>
    <row r="4601" spans="13:18">
      <c r="M4601">
        <v>11</v>
      </c>
      <c r="N4601" s="1">
        <v>99</v>
      </c>
      <c r="O4601">
        <f t="shared" si="201"/>
        <v>350000</v>
      </c>
      <c r="P4601" t="str">
        <f t="shared" si="200"/>
        <v>1199350000</v>
      </c>
      <c r="Q4601" t="str">
        <f>VLOOKUP(N4601,'Base rates'!$F$2:$H$1126,3,FALSE)</f>
        <v>&gt;80</v>
      </c>
      <c r="R4601" s="24">
        <f t="shared" si="199"/>
        <v>2.032092822109588E-4</v>
      </c>
    </row>
    <row r="4602" spans="13:18">
      <c r="M4602">
        <v>11</v>
      </c>
      <c r="N4602" s="1">
        <v>100</v>
      </c>
      <c r="O4602">
        <f t="shared" si="201"/>
        <v>350000</v>
      </c>
      <c r="P4602" t="str">
        <f t="shared" si="200"/>
        <v>11100350000</v>
      </c>
      <c r="Q4602" t="str">
        <f>VLOOKUP(N4602,'Base rates'!$F$2:$H$1126,3,FALSE)</f>
        <v>&gt;80</v>
      </c>
      <c r="R4602" s="24">
        <f t="shared" si="199"/>
        <v>2.032092822109588E-4</v>
      </c>
    </row>
    <row r="4603" spans="13:18">
      <c r="M4603">
        <v>11</v>
      </c>
      <c r="N4603" s="1">
        <v>101</v>
      </c>
      <c r="O4603">
        <f t="shared" si="201"/>
        <v>350000</v>
      </c>
      <c r="P4603" t="str">
        <f t="shared" si="200"/>
        <v>11101350000</v>
      </c>
      <c r="Q4603" t="str">
        <f>VLOOKUP(N4603,'Base rates'!$F$2:$H$1126,3,FALSE)</f>
        <v>&gt;80</v>
      </c>
      <c r="R4603" s="24">
        <f t="shared" si="199"/>
        <v>2.032092822109588E-4</v>
      </c>
    </row>
    <row r="4604" spans="13:18">
      <c r="M4604">
        <v>11</v>
      </c>
      <c r="N4604" s="1">
        <v>102</v>
      </c>
      <c r="O4604">
        <f t="shared" si="201"/>
        <v>350000</v>
      </c>
      <c r="P4604" t="str">
        <f t="shared" si="200"/>
        <v>11102350000</v>
      </c>
      <c r="Q4604" t="str">
        <f>VLOOKUP(N4604,'Base rates'!$F$2:$H$1126,3,FALSE)</f>
        <v>&gt;80</v>
      </c>
      <c r="R4604" s="24">
        <f t="shared" si="199"/>
        <v>2.032092822109588E-4</v>
      </c>
    </row>
    <row r="4605" spans="13:18">
      <c r="M4605">
        <v>11</v>
      </c>
      <c r="N4605" s="1">
        <v>103</v>
      </c>
      <c r="O4605">
        <f t="shared" si="201"/>
        <v>350000</v>
      </c>
      <c r="P4605" t="str">
        <f t="shared" si="200"/>
        <v>11103350000</v>
      </c>
      <c r="Q4605" t="str">
        <f>VLOOKUP(N4605,'Base rates'!$F$2:$H$1126,3,FALSE)</f>
        <v>&gt;80</v>
      </c>
      <c r="R4605" s="24">
        <f t="shared" si="199"/>
        <v>2.032092822109588E-4</v>
      </c>
    </row>
    <row r="4606" spans="13:18">
      <c r="M4606">
        <v>11</v>
      </c>
      <c r="N4606" s="1">
        <v>104</v>
      </c>
      <c r="O4606">
        <f t="shared" si="201"/>
        <v>350000</v>
      </c>
      <c r="P4606" t="str">
        <f t="shared" si="200"/>
        <v>11104350000</v>
      </c>
      <c r="Q4606" t="str">
        <f>VLOOKUP(N4606,'Base rates'!$F$2:$H$1126,3,FALSE)</f>
        <v>&gt;80</v>
      </c>
      <c r="R4606" s="24">
        <f t="shared" si="199"/>
        <v>2.032092822109588E-4</v>
      </c>
    </row>
    <row r="4607" spans="13:18">
      <c r="M4607">
        <v>11</v>
      </c>
      <c r="N4607" s="1">
        <v>105</v>
      </c>
      <c r="O4607">
        <f t="shared" si="201"/>
        <v>350000</v>
      </c>
      <c r="P4607" t="str">
        <f t="shared" si="200"/>
        <v>11105350000</v>
      </c>
      <c r="Q4607" t="str">
        <f>VLOOKUP(N4607,'Base rates'!$F$2:$H$1126,3,FALSE)</f>
        <v>&gt;80</v>
      </c>
      <c r="R4607" s="24">
        <f t="shared" si="199"/>
        <v>2.032092822109588E-4</v>
      </c>
    </row>
    <row r="4608" spans="13:18">
      <c r="M4608">
        <v>11</v>
      </c>
      <c r="N4608" s="1">
        <v>106</v>
      </c>
      <c r="O4608">
        <f t="shared" si="201"/>
        <v>350000</v>
      </c>
      <c r="P4608" t="str">
        <f t="shared" si="200"/>
        <v>11106350000</v>
      </c>
      <c r="Q4608" t="str">
        <f>VLOOKUP(N4608,'Base rates'!$F$2:$H$1126,3,FALSE)</f>
        <v>&gt;80</v>
      </c>
      <c r="R4608" s="24">
        <f t="shared" si="199"/>
        <v>2.032092822109588E-4</v>
      </c>
    </row>
    <row r="4609" spans="13:18">
      <c r="M4609">
        <v>11</v>
      </c>
      <c r="N4609" s="1">
        <v>107</v>
      </c>
      <c r="O4609">
        <f t="shared" si="201"/>
        <v>350000</v>
      </c>
      <c r="P4609" t="str">
        <f t="shared" si="200"/>
        <v>11107350000</v>
      </c>
      <c r="Q4609" t="str">
        <f>VLOOKUP(N4609,'Base rates'!$F$2:$H$1126,3,FALSE)</f>
        <v>&gt;80</v>
      </c>
      <c r="R4609" s="24">
        <f t="shared" si="199"/>
        <v>2.032092822109588E-4</v>
      </c>
    </row>
    <row r="4610" spans="13:18">
      <c r="M4610">
        <v>11</v>
      </c>
      <c r="N4610" s="1">
        <v>108</v>
      </c>
      <c r="O4610">
        <f t="shared" si="201"/>
        <v>350000</v>
      </c>
      <c r="P4610" t="str">
        <f t="shared" si="200"/>
        <v>11108350000</v>
      </c>
      <c r="Q4610" t="str">
        <f>VLOOKUP(N4610,'Base rates'!$F$2:$H$1126,3,FALSE)</f>
        <v>&gt;80</v>
      </c>
      <c r="R4610" s="24">
        <f t="shared" si="199"/>
        <v>2.032092822109588E-4</v>
      </c>
    </row>
    <row r="4611" spans="13:18">
      <c r="M4611">
        <v>11</v>
      </c>
      <c r="N4611" s="1">
        <v>109</v>
      </c>
      <c r="O4611">
        <f t="shared" si="201"/>
        <v>350000</v>
      </c>
      <c r="P4611" t="str">
        <f t="shared" si="200"/>
        <v>11109350000</v>
      </c>
      <c r="Q4611" t="str">
        <f>VLOOKUP(N4611,'Base rates'!$F$2:$H$1126,3,FALSE)</f>
        <v>&gt;80</v>
      </c>
      <c r="R4611" s="24">
        <f t="shared" ref="R4611:R4674" si="202">VLOOKUP(M4611&amp;O4611&amp;Q4611,$W$2:$X$694,2,FALSE)</f>
        <v>2.032092822109588E-4</v>
      </c>
    </row>
    <row r="4612" spans="13:18">
      <c r="M4612">
        <v>11</v>
      </c>
      <c r="N4612" s="1">
        <v>110</v>
      </c>
      <c r="O4612">
        <f t="shared" si="201"/>
        <v>350000</v>
      </c>
      <c r="P4612" t="str">
        <f t="shared" ref="P4612:P4675" si="203">M4612&amp;N4612&amp;O4612</f>
        <v>11110350000</v>
      </c>
      <c r="Q4612" t="str">
        <f>VLOOKUP(N4612,'Base rates'!$F$2:$H$1126,3,FALSE)</f>
        <v>&gt;80</v>
      </c>
      <c r="R4612" s="24">
        <f t="shared" si="202"/>
        <v>2.032092822109588E-4</v>
      </c>
    </row>
    <row r="4613" spans="13:18">
      <c r="M4613">
        <v>11</v>
      </c>
      <c r="N4613" s="1">
        <v>111</v>
      </c>
      <c r="O4613">
        <f t="shared" si="201"/>
        <v>350000</v>
      </c>
      <c r="P4613" t="str">
        <f t="shared" si="203"/>
        <v>11111350000</v>
      </c>
      <c r="Q4613" t="str">
        <f>VLOOKUP(N4613,'Base rates'!$F$2:$H$1126,3,FALSE)</f>
        <v>&gt;80</v>
      </c>
      <c r="R4613" s="24">
        <f t="shared" si="202"/>
        <v>2.032092822109588E-4</v>
      </c>
    </row>
    <row r="4614" spans="13:18">
      <c r="M4614">
        <v>11</v>
      </c>
      <c r="N4614" s="1">
        <v>112</v>
      </c>
      <c r="O4614">
        <f t="shared" si="201"/>
        <v>350000</v>
      </c>
      <c r="P4614" t="str">
        <f t="shared" si="203"/>
        <v>11112350000</v>
      </c>
      <c r="Q4614" t="str">
        <f>VLOOKUP(N4614,'Base rates'!$F$2:$H$1126,3,FALSE)</f>
        <v>&gt;80</v>
      </c>
      <c r="R4614" s="24">
        <f t="shared" si="202"/>
        <v>2.032092822109588E-4</v>
      </c>
    </row>
    <row r="4615" spans="13:18">
      <c r="M4615">
        <v>11</v>
      </c>
      <c r="N4615" s="1">
        <v>113</v>
      </c>
      <c r="O4615">
        <f t="shared" si="201"/>
        <v>350000</v>
      </c>
      <c r="P4615" t="str">
        <f t="shared" si="203"/>
        <v>11113350000</v>
      </c>
      <c r="Q4615" t="str">
        <f>VLOOKUP(N4615,'Base rates'!$F$2:$H$1126,3,FALSE)</f>
        <v>&gt;80</v>
      </c>
      <c r="R4615" s="24">
        <f t="shared" si="202"/>
        <v>2.032092822109588E-4</v>
      </c>
    </row>
    <row r="4616" spans="13:18">
      <c r="M4616">
        <v>11</v>
      </c>
      <c r="N4616" s="1">
        <v>114</v>
      </c>
      <c r="O4616">
        <f t="shared" si="201"/>
        <v>350000</v>
      </c>
      <c r="P4616" t="str">
        <f t="shared" si="203"/>
        <v>11114350000</v>
      </c>
      <c r="Q4616" t="str">
        <f>VLOOKUP(N4616,'Base rates'!$F$2:$H$1126,3,FALSE)</f>
        <v>&gt;80</v>
      </c>
      <c r="R4616" s="24">
        <f t="shared" si="202"/>
        <v>2.032092822109588E-4</v>
      </c>
    </row>
    <row r="4617" spans="13:18">
      <c r="M4617">
        <v>11</v>
      </c>
      <c r="N4617" s="1">
        <v>115</v>
      </c>
      <c r="O4617">
        <f t="shared" si="201"/>
        <v>350000</v>
      </c>
      <c r="P4617" t="str">
        <f t="shared" si="203"/>
        <v>11115350000</v>
      </c>
      <c r="Q4617" t="str">
        <f>VLOOKUP(N4617,'Base rates'!$F$2:$H$1126,3,FALSE)</f>
        <v>&gt;80</v>
      </c>
      <c r="R4617" s="24">
        <f t="shared" si="202"/>
        <v>2.032092822109588E-4</v>
      </c>
    </row>
    <row r="4618" spans="13:18">
      <c r="M4618">
        <v>11</v>
      </c>
      <c r="N4618" s="1">
        <v>116</v>
      </c>
      <c r="O4618">
        <f t="shared" si="201"/>
        <v>350000</v>
      </c>
      <c r="P4618" t="str">
        <f t="shared" si="203"/>
        <v>11116350000</v>
      </c>
      <c r="Q4618" t="str">
        <f>VLOOKUP(N4618,'Base rates'!$F$2:$H$1126,3,FALSE)</f>
        <v>&gt;80</v>
      </c>
      <c r="R4618" s="24">
        <f t="shared" si="202"/>
        <v>2.032092822109588E-4</v>
      </c>
    </row>
    <row r="4619" spans="13:18">
      <c r="M4619">
        <v>11</v>
      </c>
      <c r="N4619" s="1">
        <v>117</v>
      </c>
      <c r="O4619">
        <f t="shared" si="201"/>
        <v>350000</v>
      </c>
      <c r="P4619" t="str">
        <f t="shared" si="203"/>
        <v>11117350000</v>
      </c>
      <c r="Q4619" t="str">
        <f>VLOOKUP(N4619,'Base rates'!$F$2:$H$1126,3,FALSE)</f>
        <v>&gt;80</v>
      </c>
      <c r="R4619" s="24">
        <f t="shared" si="202"/>
        <v>2.032092822109588E-4</v>
      </c>
    </row>
    <row r="4620" spans="13:18">
      <c r="M4620">
        <v>11</v>
      </c>
      <c r="N4620" s="1">
        <v>118</v>
      </c>
      <c r="O4620">
        <f t="shared" si="201"/>
        <v>350000</v>
      </c>
      <c r="P4620" t="str">
        <f t="shared" si="203"/>
        <v>11118350000</v>
      </c>
      <c r="Q4620" t="str">
        <f>VLOOKUP(N4620,'Base rates'!$F$2:$H$1126,3,FALSE)</f>
        <v>&gt;80</v>
      </c>
      <c r="R4620" s="24">
        <f t="shared" si="202"/>
        <v>2.032092822109588E-4</v>
      </c>
    </row>
    <row r="4621" spans="13:18">
      <c r="M4621">
        <v>11</v>
      </c>
      <c r="N4621" s="1">
        <v>119</v>
      </c>
      <c r="O4621">
        <f t="shared" si="201"/>
        <v>350000</v>
      </c>
      <c r="P4621" t="str">
        <f t="shared" si="203"/>
        <v>11119350000</v>
      </c>
      <c r="Q4621" t="str">
        <f>VLOOKUP(N4621,'Base rates'!$F$2:$H$1126,3,FALSE)</f>
        <v>&gt;80</v>
      </c>
      <c r="R4621" s="24">
        <f t="shared" si="202"/>
        <v>2.032092822109588E-4</v>
      </c>
    </row>
    <row r="4622" spans="13:18">
      <c r="M4622">
        <v>11</v>
      </c>
      <c r="N4622" s="1">
        <v>120</v>
      </c>
      <c r="O4622">
        <f t="shared" si="201"/>
        <v>350000</v>
      </c>
      <c r="P4622" t="str">
        <f t="shared" si="203"/>
        <v>11120350000</v>
      </c>
      <c r="Q4622" t="str">
        <f>VLOOKUP(N4622,'Base rates'!$F$2:$H$1126,3,FALSE)</f>
        <v>&gt;80</v>
      </c>
      <c r="R4622" s="24">
        <f t="shared" si="202"/>
        <v>2.032092822109588E-4</v>
      </c>
    </row>
    <row r="4623" spans="13:18">
      <c r="M4623">
        <v>11</v>
      </c>
      <c r="N4623" s="1">
        <v>121</v>
      </c>
      <c r="O4623">
        <f t="shared" si="201"/>
        <v>350000</v>
      </c>
      <c r="P4623" t="str">
        <f t="shared" si="203"/>
        <v>11121350000</v>
      </c>
      <c r="Q4623" t="str">
        <f>VLOOKUP(N4623,'Base rates'!$F$2:$H$1126,3,FALSE)</f>
        <v>&gt;80</v>
      </c>
      <c r="R4623" s="24">
        <f t="shared" si="202"/>
        <v>2.032092822109588E-4</v>
      </c>
    </row>
    <row r="4624" spans="13:18">
      <c r="M4624">
        <v>11</v>
      </c>
      <c r="N4624" s="1">
        <v>122</v>
      </c>
      <c r="O4624">
        <f t="shared" si="201"/>
        <v>350000</v>
      </c>
      <c r="P4624" t="str">
        <f t="shared" si="203"/>
        <v>11122350000</v>
      </c>
      <c r="Q4624" t="str">
        <f>VLOOKUP(N4624,'Base rates'!$F$2:$H$1126,3,FALSE)</f>
        <v>&gt;80</v>
      </c>
      <c r="R4624" s="24">
        <f t="shared" si="202"/>
        <v>2.032092822109588E-4</v>
      </c>
    </row>
    <row r="4625" spans="13:18">
      <c r="M4625">
        <v>11</v>
      </c>
      <c r="N4625" s="1">
        <v>123</v>
      </c>
      <c r="O4625">
        <f t="shared" si="201"/>
        <v>350000</v>
      </c>
      <c r="P4625" t="str">
        <f t="shared" si="203"/>
        <v>11123350000</v>
      </c>
      <c r="Q4625" t="str">
        <f>VLOOKUP(N4625,'Base rates'!$F$2:$H$1126,3,FALSE)</f>
        <v>&gt;80</v>
      </c>
      <c r="R4625" s="24">
        <f t="shared" si="202"/>
        <v>2.032092822109588E-4</v>
      </c>
    </row>
    <row r="4626" spans="13:18">
      <c r="M4626">
        <v>11</v>
      </c>
      <c r="N4626" s="1">
        <v>124</v>
      </c>
      <c r="O4626">
        <f t="shared" si="201"/>
        <v>350000</v>
      </c>
      <c r="P4626" t="str">
        <f t="shared" si="203"/>
        <v>11124350000</v>
      </c>
      <c r="Q4626" t="str">
        <f>VLOOKUP(N4626,'Base rates'!$F$2:$H$1126,3,FALSE)</f>
        <v>&gt;80</v>
      </c>
      <c r="R4626" s="24">
        <f t="shared" si="202"/>
        <v>2.032092822109588E-4</v>
      </c>
    </row>
    <row r="4627" spans="13:18">
      <c r="M4627">
        <v>11</v>
      </c>
      <c r="N4627" s="1">
        <v>125</v>
      </c>
      <c r="O4627">
        <f t="shared" si="201"/>
        <v>350000</v>
      </c>
      <c r="P4627" t="str">
        <f t="shared" si="203"/>
        <v>11125350000</v>
      </c>
      <c r="Q4627" t="str">
        <f>VLOOKUP(N4627,'Base rates'!$F$2:$H$1126,3,FALSE)</f>
        <v>&gt;80</v>
      </c>
      <c r="R4627" s="24">
        <f t="shared" si="202"/>
        <v>2.032092822109588E-4</v>
      </c>
    </row>
    <row r="4628" spans="13:18">
      <c r="M4628">
        <v>12</v>
      </c>
      <c r="N4628" s="1">
        <v>1</v>
      </c>
      <c r="O4628">
        <f t="shared" si="201"/>
        <v>350000</v>
      </c>
      <c r="P4628" t="str">
        <f t="shared" si="203"/>
        <v>121350000</v>
      </c>
      <c r="Q4628" t="str">
        <f>VLOOKUP(N4628,'Base rates'!$F$2:$H$1126,3,FALSE)</f>
        <v>6-25</v>
      </c>
      <c r="R4628" s="24">
        <f t="shared" si="202"/>
        <v>0.41682188285258992</v>
      </c>
    </row>
    <row r="4629" spans="13:18">
      <c r="M4629">
        <v>12</v>
      </c>
      <c r="N4629" s="1">
        <v>2</v>
      </c>
      <c r="O4629">
        <f t="shared" si="201"/>
        <v>350000</v>
      </c>
      <c r="P4629" t="str">
        <f t="shared" si="203"/>
        <v>122350000</v>
      </c>
      <c r="Q4629" t="str">
        <f>VLOOKUP(N4629,'Base rates'!$F$2:$H$1126,3,FALSE)</f>
        <v>6-25</v>
      </c>
      <c r="R4629" s="24">
        <f t="shared" si="202"/>
        <v>0.41682188285258992</v>
      </c>
    </row>
    <row r="4630" spans="13:18">
      <c r="M4630">
        <v>12</v>
      </c>
      <c r="N4630" s="1">
        <v>3</v>
      </c>
      <c r="O4630">
        <f t="shared" si="201"/>
        <v>350000</v>
      </c>
      <c r="P4630" t="str">
        <f t="shared" si="203"/>
        <v>123350000</v>
      </c>
      <c r="Q4630" t="str">
        <f>VLOOKUP(N4630,'Base rates'!$F$2:$H$1126,3,FALSE)</f>
        <v>6-25</v>
      </c>
      <c r="R4630" s="24">
        <f t="shared" si="202"/>
        <v>0.41682188285258992</v>
      </c>
    </row>
    <row r="4631" spans="13:18">
      <c r="M4631">
        <v>12</v>
      </c>
      <c r="N4631" s="1">
        <v>4</v>
      </c>
      <c r="O4631">
        <f t="shared" si="201"/>
        <v>350000</v>
      </c>
      <c r="P4631" t="str">
        <f t="shared" si="203"/>
        <v>124350000</v>
      </c>
      <c r="Q4631" t="str">
        <f>VLOOKUP(N4631,'Base rates'!$F$2:$H$1126,3,FALSE)</f>
        <v>6-25</v>
      </c>
      <c r="R4631" s="24">
        <f t="shared" si="202"/>
        <v>0.41682188285258992</v>
      </c>
    </row>
    <row r="4632" spans="13:18">
      <c r="M4632">
        <v>12</v>
      </c>
      <c r="N4632" s="1">
        <v>5</v>
      </c>
      <c r="O4632">
        <f t="shared" si="201"/>
        <v>350000</v>
      </c>
      <c r="P4632" t="str">
        <f t="shared" si="203"/>
        <v>125350000</v>
      </c>
      <c r="Q4632" t="str">
        <f>VLOOKUP(N4632,'Base rates'!$F$2:$H$1126,3,FALSE)</f>
        <v>6-25</v>
      </c>
      <c r="R4632" s="24">
        <f t="shared" si="202"/>
        <v>0.41682188285258992</v>
      </c>
    </row>
    <row r="4633" spans="13:18">
      <c r="M4633">
        <v>12</v>
      </c>
      <c r="N4633" s="1">
        <v>6</v>
      </c>
      <c r="O4633">
        <f t="shared" si="201"/>
        <v>350000</v>
      </c>
      <c r="P4633" t="str">
        <f t="shared" si="203"/>
        <v>126350000</v>
      </c>
      <c r="Q4633" t="str">
        <f>VLOOKUP(N4633,'Base rates'!$F$2:$H$1126,3,FALSE)</f>
        <v>6-25</v>
      </c>
      <c r="R4633" s="24">
        <f t="shared" si="202"/>
        <v>0.41682188285258992</v>
      </c>
    </row>
    <row r="4634" spans="13:18">
      <c r="M4634">
        <v>12</v>
      </c>
      <c r="N4634" s="1">
        <v>7</v>
      </c>
      <c r="O4634">
        <f t="shared" si="201"/>
        <v>350000</v>
      </c>
      <c r="P4634" t="str">
        <f t="shared" si="203"/>
        <v>127350000</v>
      </c>
      <c r="Q4634" t="str">
        <f>VLOOKUP(N4634,'Base rates'!$F$2:$H$1126,3,FALSE)</f>
        <v>6-25</v>
      </c>
      <c r="R4634" s="24">
        <f t="shared" si="202"/>
        <v>0.41682188285258992</v>
      </c>
    </row>
    <row r="4635" spans="13:18">
      <c r="M4635">
        <v>12</v>
      </c>
      <c r="N4635" s="1">
        <v>8</v>
      </c>
      <c r="O4635">
        <f t="shared" ref="O4635:O4698" si="204">$O$4377+50000</f>
        <v>350000</v>
      </c>
      <c r="P4635" t="str">
        <f t="shared" si="203"/>
        <v>128350000</v>
      </c>
      <c r="Q4635" t="str">
        <f>VLOOKUP(N4635,'Base rates'!$F$2:$H$1126,3,FALSE)</f>
        <v>6-25</v>
      </c>
      <c r="R4635" s="24">
        <f t="shared" si="202"/>
        <v>0.41682188285258992</v>
      </c>
    </row>
    <row r="4636" spans="13:18">
      <c r="M4636">
        <v>12</v>
      </c>
      <c r="N4636" s="1">
        <v>9</v>
      </c>
      <c r="O4636">
        <f t="shared" si="204"/>
        <v>350000</v>
      </c>
      <c r="P4636" t="str">
        <f t="shared" si="203"/>
        <v>129350000</v>
      </c>
      <c r="Q4636" t="str">
        <f>VLOOKUP(N4636,'Base rates'!$F$2:$H$1126,3,FALSE)</f>
        <v>6-25</v>
      </c>
      <c r="R4636" s="24">
        <f t="shared" si="202"/>
        <v>0.41682188285258992</v>
      </c>
    </row>
    <row r="4637" spans="13:18">
      <c r="M4637">
        <v>12</v>
      </c>
      <c r="N4637" s="1">
        <v>10</v>
      </c>
      <c r="O4637">
        <f t="shared" si="204"/>
        <v>350000</v>
      </c>
      <c r="P4637" t="str">
        <f t="shared" si="203"/>
        <v>1210350000</v>
      </c>
      <c r="Q4637" t="str">
        <f>VLOOKUP(N4637,'Base rates'!$F$2:$H$1126,3,FALSE)</f>
        <v>6-25</v>
      </c>
      <c r="R4637" s="24">
        <f t="shared" si="202"/>
        <v>0.41682188285258992</v>
      </c>
    </row>
    <row r="4638" spans="13:18">
      <c r="M4638">
        <v>12</v>
      </c>
      <c r="N4638" s="1">
        <v>11</v>
      </c>
      <c r="O4638">
        <f t="shared" si="204"/>
        <v>350000</v>
      </c>
      <c r="P4638" t="str">
        <f t="shared" si="203"/>
        <v>1211350000</v>
      </c>
      <c r="Q4638" t="str">
        <f>VLOOKUP(N4638,'Base rates'!$F$2:$H$1126,3,FALSE)</f>
        <v>6-25</v>
      </c>
      <c r="R4638" s="24">
        <f t="shared" si="202"/>
        <v>0.41682188285258992</v>
      </c>
    </row>
    <row r="4639" spans="13:18">
      <c r="M4639">
        <v>12</v>
      </c>
      <c r="N4639" s="1">
        <v>12</v>
      </c>
      <c r="O4639">
        <f t="shared" si="204"/>
        <v>350000</v>
      </c>
      <c r="P4639" t="str">
        <f t="shared" si="203"/>
        <v>1212350000</v>
      </c>
      <c r="Q4639" t="str">
        <f>VLOOKUP(N4639,'Base rates'!$F$2:$H$1126,3,FALSE)</f>
        <v>6-25</v>
      </c>
      <c r="R4639" s="24">
        <f t="shared" si="202"/>
        <v>0.41682188285258992</v>
      </c>
    </row>
    <row r="4640" spans="13:18">
      <c r="M4640">
        <v>12</v>
      </c>
      <c r="N4640" s="1">
        <v>13</v>
      </c>
      <c r="O4640">
        <f t="shared" si="204"/>
        <v>350000</v>
      </c>
      <c r="P4640" t="str">
        <f t="shared" si="203"/>
        <v>1213350000</v>
      </c>
      <c r="Q4640" t="str">
        <f>VLOOKUP(N4640,'Base rates'!$F$2:$H$1126,3,FALSE)</f>
        <v>6-25</v>
      </c>
      <c r="R4640" s="24">
        <f t="shared" si="202"/>
        <v>0.41682188285258992</v>
      </c>
    </row>
    <row r="4641" spans="13:18">
      <c r="M4641">
        <v>12</v>
      </c>
      <c r="N4641" s="1">
        <v>14</v>
      </c>
      <c r="O4641">
        <f t="shared" si="204"/>
        <v>350000</v>
      </c>
      <c r="P4641" t="str">
        <f t="shared" si="203"/>
        <v>1214350000</v>
      </c>
      <c r="Q4641" t="str">
        <f>VLOOKUP(N4641,'Base rates'!$F$2:$H$1126,3,FALSE)</f>
        <v>6-25</v>
      </c>
      <c r="R4641" s="24">
        <f t="shared" si="202"/>
        <v>0.41682188285258992</v>
      </c>
    </row>
    <row r="4642" spans="13:18">
      <c r="M4642">
        <v>12</v>
      </c>
      <c r="N4642" s="1">
        <v>15</v>
      </c>
      <c r="O4642">
        <f t="shared" si="204"/>
        <v>350000</v>
      </c>
      <c r="P4642" t="str">
        <f t="shared" si="203"/>
        <v>1215350000</v>
      </c>
      <c r="Q4642" t="str">
        <f>VLOOKUP(N4642,'Base rates'!$F$2:$H$1126,3,FALSE)</f>
        <v>6-25</v>
      </c>
      <c r="R4642" s="24">
        <f t="shared" si="202"/>
        <v>0.41682188285258992</v>
      </c>
    </row>
    <row r="4643" spans="13:18">
      <c r="M4643">
        <v>12</v>
      </c>
      <c r="N4643" s="1">
        <v>16</v>
      </c>
      <c r="O4643">
        <f t="shared" si="204"/>
        <v>350000</v>
      </c>
      <c r="P4643" t="str">
        <f t="shared" si="203"/>
        <v>1216350000</v>
      </c>
      <c r="Q4643" t="str">
        <f>VLOOKUP(N4643,'Base rates'!$F$2:$H$1126,3,FALSE)</f>
        <v>6-25</v>
      </c>
      <c r="R4643" s="24">
        <f t="shared" si="202"/>
        <v>0.41682188285258992</v>
      </c>
    </row>
    <row r="4644" spans="13:18">
      <c r="M4644">
        <v>12</v>
      </c>
      <c r="N4644" s="1">
        <v>17</v>
      </c>
      <c r="O4644">
        <f t="shared" si="204"/>
        <v>350000</v>
      </c>
      <c r="P4644" t="str">
        <f t="shared" si="203"/>
        <v>1217350000</v>
      </c>
      <c r="Q4644" t="str">
        <f>VLOOKUP(N4644,'Base rates'!$F$2:$H$1126,3,FALSE)</f>
        <v>6-25</v>
      </c>
      <c r="R4644" s="24">
        <f t="shared" si="202"/>
        <v>0.41682188285258992</v>
      </c>
    </row>
    <row r="4645" spans="13:18">
      <c r="M4645">
        <v>12</v>
      </c>
      <c r="N4645" s="1">
        <v>18</v>
      </c>
      <c r="O4645">
        <f t="shared" si="204"/>
        <v>350000</v>
      </c>
      <c r="P4645" t="str">
        <f t="shared" si="203"/>
        <v>1218350000</v>
      </c>
      <c r="Q4645" t="str">
        <f>VLOOKUP(N4645,'Base rates'!$F$2:$H$1126,3,FALSE)</f>
        <v>6-25</v>
      </c>
      <c r="R4645" s="24">
        <f t="shared" si="202"/>
        <v>0.41682188285258992</v>
      </c>
    </row>
    <row r="4646" spans="13:18">
      <c r="M4646">
        <v>12</v>
      </c>
      <c r="N4646" s="1">
        <v>19</v>
      </c>
      <c r="O4646">
        <f t="shared" si="204"/>
        <v>350000</v>
      </c>
      <c r="P4646" t="str">
        <f t="shared" si="203"/>
        <v>1219350000</v>
      </c>
      <c r="Q4646" t="str">
        <f>VLOOKUP(N4646,'Base rates'!$F$2:$H$1126,3,FALSE)</f>
        <v>6-25</v>
      </c>
      <c r="R4646" s="24">
        <f t="shared" si="202"/>
        <v>0.41682188285258992</v>
      </c>
    </row>
    <row r="4647" spans="13:18">
      <c r="M4647">
        <v>12</v>
      </c>
      <c r="N4647" s="1">
        <v>20</v>
      </c>
      <c r="O4647">
        <f t="shared" si="204"/>
        <v>350000</v>
      </c>
      <c r="P4647" t="str">
        <f t="shared" si="203"/>
        <v>1220350000</v>
      </c>
      <c r="Q4647" t="str">
        <f>VLOOKUP(N4647,'Base rates'!$F$2:$H$1126,3,FALSE)</f>
        <v>6-25</v>
      </c>
      <c r="R4647" s="24">
        <f t="shared" si="202"/>
        <v>0.41682188285258992</v>
      </c>
    </row>
    <row r="4648" spans="13:18">
      <c r="M4648">
        <v>12</v>
      </c>
      <c r="N4648" s="1">
        <v>21</v>
      </c>
      <c r="O4648">
        <f t="shared" si="204"/>
        <v>350000</v>
      </c>
      <c r="P4648" t="str">
        <f t="shared" si="203"/>
        <v>1221350000</v>
      </c>
      <c r="Q4648" t="str">
        <f>VLOOKUP(N4648,'Base rates'!$F$2:$H$1126,3,FALSE)</f>
        <v>6-25</v>
      </c>
      <c r="R4648" s="24">
        <f t="shared" si="202"/>
        <v>0.41682188285258992</v>
      </c>
    </row>
    <row r="4649" spans="13:18">
      <c r="M4649">
        <v>12</v>
      </c>
      <c r="N4649" s="1">
        <v>22</v>
      </c>
      <c r="O4649">
        <f t="shared" si="204"/>
        <v>350000</v>
      </c>
      <c r="P4649" t="str">
        <f t="shared" si="203"/>
        <v>1222350000</v>
      </c>
      <c r="Q4649" t="str">
        <f>VLOOKUP(N4649,'Base rates'!$F$2:$H$1126,3,FALSE)</f>
        <v>6-25</v>
      </c>
      <c r="R4649" s="24">
        <f t="shared" si="202"/>
        <v>0.41682188285258992</v>
      </c>
    </row>
    <row r="4650" spans="13:18">
      <c r="M4650">
        <v>12</v>
      </c>
      <c r="N4650" s="1">
        <v>23</v>
      </c>
      <c r="O4650">
        <f t="shared" si="204"/>
        <v>350000</v>
      </c>
      <c r="P4650" t="str">
        <f t="shared" si="203"/>
        <v>1223350000</v>
      </c>
      <c r="Q4650" t="str">
        <f>VLOOKUP(N4650,'Base rates'!$F$2:$H$1126,3,FALSE)</f>
        <v>6-25</v>
      </c>
      <c r="R4650" s="24">
        <f t="shared" si="202"/>
        <v>0.41682188285258992</v>
      </c>
    </row>
    <row r="4651" spans="13:18">
      <c r="M4651">
        <v>12</v>
      </c>
      <c r="N4651" s="1">
        <v>24</v>
      </c>
      <c r="O4651">
        <f t="shared" si="204"/>
        <v>350000</v>
      </c>
      <c r="P4651" t="str">
        <f t="shared" si="203"/>
        <v>1224350000</v>
      </c>
      <c r="Q4651" t="str">
        <f>VLOOKUP(N4651,'Base rates'!$F$2:$H$1126,3,FALSE)</f>
        <v>6-25</v>
      </c>
      <c r="R4651" s="24">
        <f t="shared" si="202"/>
        <v>0.41682188285258992</v>
      </c>
    </row>
    <row r="4652" spans="13:18">
      <c r="M4652">
        <v>12</v>
      </c>
      <c r="N4652" s="1">
        <v>25</v>
      </c>
      <c r="O4652">
        <f t="shared" si="204"/>
        <v>350000</v>
      </c>
      <c r="P4652" t="str">
        <f t="shared" si="203"/>
        <v>1225350000</v>
      </c>
      <c r="Q4652" t="str">
        <f>VLOOKUP(N4652,'Base rates'!$F$2:$H$1126,3,FALSE)</f>
        <v>6-25</v>
      </c>
      <c r="R4652" s="24">
        <f t="shared" si="202"/>
        <v>0.41682188285258992</v>
      </c>
    </row>
    <row r="4653" spans="13:18">
      <c r="M4653">
        <v>12</v>
      </c>
      <c r="N4653" s="1">
        <v>26</v>
      </c>
      <c r="O4653">
        <f t="shared" si="204"/>
        <v>350000</v>
      </c>
      <c r="P4653" t="str">
        <f t="shared" si="203"/>
        <v>1226350000</v>
      </c>
      <c r="Q4653" t="str">
        <f>VLOOKUP(N4653,'Base rates'!$F$2:$H$1126,3,FALSE)</f>
        <v>26-35</v>
      </c>
      <c r="R4653" s="24">
        <f t="shared" si="202"/>
        <v>0.40385901732341878</v>
      </c>
    </row>
    <row r="4654" spans="13:18">
      <c r="M4654">
        <v>12</v>
      </c>
      <c r="N4654" s="1">
        <v>27</v>
      </c>
      <c r="O4654">
        <f t="shared" si="204"/>
        <v>350000</v>
      </c>
      <c r="P4654" t="str">
        <f t="shared" si="203"/>
        <v>1227350000</v>
      </c>
      <c r="Q4654" t="str">
        <f>VLOOKUP(N4654,'Base rates'!$F$2:$H$1126,3,FALSE)</f>
        <v>26-35</v>
      </c>
      <c r="R4654" s="24">
        <f t="shared" si="202"/>
        <v>0.40385901732341878</v>
      </c>
    </row>
    <row r="4655" spans="13:18">
      <c r="M4655">
        <v>12</v>
      </c>
      <c r="N4655" s="1">
        <v>28</v>
      </c>
      <c r="O4655">
        <f t="shared" si="204"/>
        <v>350000</v>
      </c>
      <c r="P4655" t="str">
        <f t="shared" si="203"/>
        <v>1228350000</v>
      </c>
      <c r="Q4655" t="str">
        <f>VLOOKUP(N4655,'Base rates'!$F$2:$H$1126,3,FALSE)</f>
        <v>26-35</v>
      </c>
      <c r="R4655" s="24">
        <f t="shared" si="202"/>
        <v>0.40385901732341878</v>
      </c>
    </row>
    <row r="4656" spans="13:18">
      <c r="M4656">
        <v>12</v>
      </c>
      <c r="N4656" s="1">
        <v>29</v>
      </c>
      <c r="O4656">
        <f t="shared" si="204"/>
        <v>350000</v>
      </c>
      <c r="P4656" t="str">
        <f t="shared" si="203"/>
        <v>1229350000</v>
      </c>
      <c r="Q4656" t="str">
        <f>VLOOKUP(N4656,'Base rates'!$F$2:$H$1126,3,FALSE)</f>
        <v>26-35</v>
      </c>
      <c r="R4656" s="24">
        <f t="shared" si="202"/>
        <v>0.40385901732341878</v>
      </c>
    </row>
    <row r="4657" spans="13:18">
      <c r="M4657">
        <v>12</v>
      </c>
      <c r="N4657" s="1">
        <v>30</v>
      </c>
      <c r="O4657">
        <f t="shared" si="204"/>
        <v>350000</v>
      </c>
      <c r="P4657" t="str">
        <f t="shared" si="203"/>
        <v>1230350000</v>
      </c>
      <c r="Q4657" t="str">
        <f>VLOOKUP(N4657,'Base rates'!$F$2:$H$1126,3,FALSE)</f>
        <v>26-35</v>
      </c>
      <c r="R4657" s="24">
        <f t="shared" si="202"/>
        <v>0.40385901732341878</v>
      </c>
    </row>
    <row r="4658" spans="13:18">
      <c r="M4658">
        <v>12</v>
      </c>
      <c r="N4658" s="1">
        <v>31</v>
      </c>
      <c r="O4658">
        <f t="shared" si="204"/>
        <v>350000</v>
      </c>
      <c r="P4658" t="str">
        <f t="shared" si="203"/>
        <v>1231350000</v>
      </c>
      <c r="Q4658" t="str">
        <f>VLOOKUP(N4658,'Base rates'!$F$2:$H$1126,3,FALSE)</f>
        <v>26-35</v>
      </c>
      <c r="R4658" s="24">
        <f t="shared" si="202"/>
        <v>0.40385901732341878</v>
      </c>
    </row>
    <row r="4659" spans="13:18">
      <c r="M4659">
        <v>12</v>
      </c>
      <c r="N4659" s="1">
        <v>32</v>
      </c>
      <c r="O4659">
        <f t="shared" si="204"/>
        <v>350000</v>
      </c>
      <c r="P4659" t="str">
        <f t="shared" si="203"/>
        <v>1232350000</v>
      </c>
      <c r="Q4659" t="str">
        <f>VLOOKUP(N4659,'Base rates'!$F$2:$H$1126,3,FALSE)</f>
        <v>26-35</v>
      </c>
      <c r="R4659" s="24">
        <f t="shared" si="202"/>
        <v>0.40385901732341878</v>
      </c>
    </row>
    <row r="4660" spans="13:18">
      <c r="M4660">
        <v>12</v>
      </c>
      <c r="N4660" s="1">
        <v>33</v>
      </c>
      <c r="O4660">
        <f t="shared" si="204"/>
        <v>350000</v>
      </c>
      <c r="P4660" t="str">
        <f t="shared" si="203"/>
        <v>1233350000</v>
      </c>
      <c r="Q4660" t="str">
        <f>VLOOKUP(N4660,'Base rates'!$F$2:$H$1126,3,FALSE)</f>
        <v>26-35</v>
      </c>
      <c r="R4660" s="24">
        <f t="shared" si="202"/>
        <v>0.40385901732341878</v>
      </c>
    </row>
    <row r="4661" spans="13:18">
      <c r="M4661">
        <v>12</v>
      </c>
      <c r="N4661" s="1">
        <v>34</v>
      </c>
      <c r="O4661">
        <f t="shared" si="204"/>
        <v>350000</v>
      </c>
      <c r="P4661" t="str">
        <f t="shared" si="203"/>
        <v>1234350000</v>
      </c>
      <c r="Q4661" t="str">
        <f>VLOOKUP(N4661,'Base rates'!$F$2:$H$1126,3,FALSE)</f>
        <v>26-35</v>
      </c>
      <c r="R4661" s="24">
        <f t="shared" si="202"/>
        <v>0.40385901732341878</v>
      </c>
    </row>
    <row r="4662" spans="13:18">
      <c r="M4662">
        <v>12</v>
      </c>
      <c r="N4662" s="1">
        <v>35</v>
      </c>
      <c r="O4662">
        <f t="shared" si="204"/>
        <v>350000</v>
      </c>
      <c r="P4662" t="str">
        <f t="shared" si="203"/>
        <v>1235350000</v>
      </c>
      <c r="Q4662" t="str">
        <f>VLOOKUP(N4662,'Base rates'!$F$2:$H$1126,3,FALSE)</f>
        <v>26-35</v>
      </c>
      <c r="R4662" s="24">
        <f t="shared" si="202"/>
        <v>0.40385901732341878</v>
      </c>
    </row>
    <row r="4663" spans="13:18">
      <c r="M4663">
        <v>12</v>
      </c>
      <c r="N4663" s="1">
        <v>36</v>
      </c>
      <c r="O4663">
        <f t="shared" si="204"/>
        <v>350000</v>
      </c>
      <c r="P4663" t="str">
        <f t="shared" si="203"/>
        <v>1236350000</v>
      </c>
      <c r="Q4663" t="str">
        <f>VLOOKUP(N4663,'Base rates'!$F$2:$H$1126,3,FALSE)</f>
        <v>36-45</v>
      </c>
      <c r="R4663" s="24">
        <f t="shared" si="202"/>
        <v>0.35098188253235152</v>
      </c>
    </row>
    <row r="4664" spans="13:18">
      <c r="M4664">
        <v>12</v>
      </c>
      <c r="N4664" s="1">
        <v>37</v>
      </c>
      <c r="O4664">
        <f t="shared" si="204"/>
        <v>350000</v>
      </c>
      <c r="P4664" t="str">
        <f t="shared" si="203"/>
        <v>1237350000</v>
      </c>
      <c r="Q4664" t="str">
        <f>VLOOKUP(N4664,'Base rates'!$F$2:$H$1126,3,FALSE)</f>
        <v>36-45</v>
      </c>
      <c r="R4664" s="24">
        <f t="shared" si="202"/>
        <v>0.35098188253235152</v>
      </c>
    </row>
    <row r="4665" spans="13:18">
      <c r="M4665">
        <v>12</v>
      </c>
      <c r="N4665" s="1">
        <v>38</v>
      </c>
      <c r="O4665">
        <f t="shared" si="204"/>
        <v>350000</v>
      </c>
      <c r="P4665" t="str">
        <f t="shared" si="203"/>
        <v>1238350000</v>
      </c>
      <c r="Q4665" t="str">
        <f>VLOOKUP(N4665,'Base rates'!$F$2:$H$1126,3,FALSE)</f>
        <v>36-45</v>
      </c>
      <c r="R4665" s="24">
        <f t="shared" si="202"/>
        <v>0.35098188253235152</v>
      </c>
    </row>
    <row r="4666" spans="13:18">
      <c r="M4666">
        <v>12</v>
      </c>
      <c r="N4666" s="1">
        <v>39</v>
      </c>
      <c r="O4666">
        <f t="shared" si="204"/>
        <v>350000</v>
      </c>
      <c r="P4666" t="str">
        <f t="shared" si="203"/>
        <v>1239350000</v>
      </c>
      <c r="Q4666" t="str">
        <f>VLOOKUP(N4666,'Base rates'!$F$2:$H$1126,3,FALSE)</f>
        <v>36-45</v>
      </c>
      <c r="R4666" s="24">
        <f t="shared" si="202"/>
        <v>0.35098188253235152</v>
      </c>
    </row>
    <row r="4667" spans="13:18">
      <c r="M4667">
        <v>12</v>
      </c>
      <c r="N4667" s="1">
        <v>40</v>
      </c>
      <c r="O4667">
        <f t="shared" si="204"/>
        <v>350000</v>
      </c>
      <c r="P4667" t="str">
        <f t="shared" si="203"/>
        <v>1240350000</v>
      </c>
      <c r="Q4667" t="str">
        <f>VLOOKUP(N4667,'Base rates'!$F$2:$H$1126,3,FALSE)</f>
        <v>36-45</v>
      </c>
      <c r="R4667" s="24">
        <f t="shared" si="202"/>
        <v>0.35098188253235152</v>
      </c>
    </row>
    <row r="4668" spans="13:18">
      <c r="M4668">
        <v>12</v>
      </c>
      <c r="N4668" s="1">
        <v>41</v>
      </c>
      <c r="O4668">
        <f t="shared" si="204"/>
        <v>350000</v>
      </c>
      <c r="P4668" t="str">
        <f t="shared" si="203"/>
        <v>1241350000</v>
      </c>
      <c r="Q4668" t="str">
        <f>VLOOKUP(N4668,'Base rates'!$F$2:$H$1126,3,FALSE)</f>
        <v>36-45</v>
      </c>
      <c r="R4668" s="24">
        <f t="shared" si="202"/>
        <v>0.35098188253235152</v>
      </c>
    </row>
    <row r="4669" spans="13:18">
      <c r="M4669">
        <v>12</v>
      </c>
      <c r="N4669" s="1">
        <v>42</v>
      </c>
      <c r="O4669">
        <f t="shared" si="204"/>
        <v>350000</v>
      </c>
      <c r="P4669" t="str">
        <f t="shared" si="203"/>
        <v>1242350000</v>
      </c>
      <c r="Q4669" t="str">
        <f>VLOOKUP(N4669,'Base rates'!$F$2:$H$1126,3,FALSE)</f>
        <v>36-45</v>
      </c>
      <c r="R4669" s="24">
        <f t="shared" si="202"/>
        <v>0.35098188253235152</v>
      </c>
    </row>
    <row r="4670" spans="13:18">
      <c r="M4670">
        <v>12</v>
      </c>
      <c r="N4670" s="1">
        <v>43</v>
      </c>
      <c r="O4670">
        <f t="shared" si="204"/>
        <v>350000</v>
      </c>
      <c r="P4670" t="str">
        <f t="shared" si="203"/>
        <v>1243350000</v>
      </c>
      <c r="Q4670" t="str">
        <f>VLOOKUP(N4670,'Base rates'!$F$2:$H$1126,3,FALSE)</f>
        <v>36-45</v>
      </c>
      <c r="R4670" s="24">
        <f t="shared" si="202"/>
        <v>0.35098188253235152</v>
      </c>
    </row>
    <row r="4671" spans="13:18">
      <c r="M4671">
        <v>12</v>
      </c>
      <c r="N4671" s="1">
        <v>44</v>
      </c>
      <c r="O4671">
        <f t="shared" si="204"/>
        <v>350000</v>
      </c>
      <c r="P4671" t="str">
        <f t="shared" si="203"/>
        <v>1244350000</v>
      </c>
      <c r="Q4671" t="str">
        <f>VLOOKUP(N4671,'Base rates'!$F$2:$H$1126,3,FALSE)</f>
        <v>36-45</v>
      </c>
      <c r="R4671" s="24">
        <f t="shared" si="202"/>
        <v>0.35098188253235152</v>
      </c>
    </row>
    <row r="4672" spans="13:18">
      <c r="M4672">
        <v>12</v>
      </c>
      <c r="N4672" s="1">
        <v>45</v>
      </c>
      <c r="O4672">
        <f t="shared" si="204"/>
        <v>350000</v>
      </c>
      <c r="P4672" t="str">
        <f t="shared" si="203"/>
        <v>1245350000</v>
      </c>
      <c r="Q4672" t="str">
        <f>VLOOKUP(N4672,'Base rates'!$F$2:$H$1126,3,FALSE)</f>
        <v>36-45</v>
      </c>
      <c r="R4672" s="24">
        <f t="shared" si="202"/>
        <v>0.35098188253235152</v>
      </c>
    </row>
    <row r="4673" spans="13:18">
      <c r="M4673">
        <v>12</v>
      </c>
      <c r="N4673" s="1">
        <v>46</v>
      </c>
      <c r="O4673">
        <f t="shared" si="204"/>
        <v>350000</v>
      </c>
      <c r="P4673" t="str">
        <f t="shared" si="203"/>
        <v>1246350000</v>
      </c>
      <c r="Q4673" t="str">
        <f>VLOOKUP(N4673,'Base rates'!$F$2:$H$1126,3,FALSE)</f>
        <v>46-50</v>
      </c>
      <c r="R4673" s="24">
        <f t="shared" si="202"/>
        <v>0.2877472065592056</v>
      </c>
    </row>
    <row r="4674" spans="13:18">
      <c r="M4674">
        <v>12</v>
      </c>
      <c r="N4674" s="1">
        <v>47</v>
      </c>
      <c r="O4674">
        <f t="shared" si="204"/>
        <v>350000</v>
      </c>
      <c r="P4674" t="str">
        <f t="shared" si="203"/>
        <v>1247350000</v>
      </c>
      <c r="Q4674" t="str">
        <f>VLOOKUP(N4674,'Base rates'!$F$2:$H$1126,3,FALSE)</f>
        <v>46-50</v>
      </c>
      <c r="R4674" s="24">
        <f t="shared" si="202"/>
        <v>0.2877472065592056</v>
      </c>
    </row>
    <row r="4675" spans="13:18">
      <c r="M4675">
        <v>12</v>
      </c>
      <c r="N4675" s="1">
        <v>48</v>
      </c>
      <c r="O4675">
        <f t="shared" si="204"/>
        <v>350000</v>
      </c>
      <c r="P4675" t="str">
        <f t="shared" si="203"/>
        <v>1248350000</v>
      </c>
      <c r="Q4675" t="str">
        <f>VLOOKUP(N4675,'Base rates'!$F$2:$H$1126,3,FALSE)</f>
        <v>46-50</v>
      </c>
      <c r="R4675" s="24">
        <f t="shared" ref="R4675:R4738" si="205">VLOOKUP(M4675&amp;O4675&amp;Q4675,$W$2:$X$694,2,FALSE)</f>
        <v>0.2877472065592056</v>
      </c>
    </row>
    <row r="4676" spans="13:18">
      <c r="M4676">
        <v>12</v>
      </c>
      <c r="N4676" s="1">
        <v>49</v>
      </c>
      <c r="O4676">
        <f t="shared" si="204"/>
        <v>350000</v>
      </c>
      <c r="P4676" t="str">
        <f t="shared" ref="P4676:P4739" si="206">M4676&amp;N4676&amp;O4676</f>
        <v>1249350000</v>
      </c>
      <c r="Q4676" t="str">
        <f>VLOOKUP(N4676,'Base rates'!$F$2:$H$1126,3,FALSE)</f>
        <v>46-50</v>
      </c>
      <c r="R4676" s="24">
        <f t="shared" si="205"/>
        <v>0.2877472065592056</v>
      </c>
    </row>
    <row r="4677" spans="13:18">
      <c r="M4677">
        <v>12</v>
      </c>
      <c r="N4677" s="1">
        <v>50</v>
      </c>
      <c r="O4677">
        <f t="shared" si="204"/>
        <v>350000</v>
      </c>
      <c r="P4677" t="str">
        <f t="shared" si="206"/>
        <v>1250350000</v>
      </c>
      <c r="Q4677" t="str">
        <f>VLOOKUP(N4677,'Base rates'!$F$2:$H$1126,3,FALSE)</f>
        <v>46-50</v>
      </c>
      <c r="R4677" s="24">
        <f t="shared" si="205"/>
        <v>0.2877472065592056</v>
      </c>
    </row>
    <row r="4678" spans="13:18">
      <c r="M4678">
        <v>12</v>
      </c>
      <c r="N4678" s="1">
        <v>51</v>
      </c>
      <c r="O4678">
        <f t="shared" si="204"/>
        <v>350000</v>
      </c>
      <c r="P4678" t="str">
        <f t="shared" si="206"/>
        <v>1251350000</v>
      </c>
      <c r="Q4678" t="str">
        <f>VLOOKUP(N4678,'Base rates'!$F$2:$H$1126,3,FALSE)</f>
        <v>51-55</v>
      </c>
      <c r="R4678" s="24">
        <f t="shared" si="205"/>
        <v>0.18457682709278778</v>
      </c>
    </row>
    <row r="4679" spans="13:18">
      <c r="M4679">
        <v>12</v>
      </c>
      <c r="N4679" s="1">
        <v>52</v>
      </c>
      <c r="O4679">
        <f t="shared" si="204"/>
        <v>350000</v>
      </c>
      <c r="P4679" t="str">
        <f t="shared" si="206"/>
        <v>1252350000</v>
      </c>
      <c r="Q4679" t="str">
        <f>VLOOKUP(N4679,'Base rates'!$F$2:$H$1126,3,FALSE)</f>
        <v>51-55</v>
      </c>
      <c r="R4679" s="24">
        <f t="shared" si="205"/>
        <v>0.18457682709278778</v>
      </c>
    </row>
    <row r="4680" spans="13:18">
      <c r="M4680">
        <v>12</v>
      </c>
      <c r="N4680" s="1">
        <v>53</v>
      </c>
      <c r="O4680">
        <f t="shared" si="204"/>
        <v>350000</v>
      </c>
      <c r="P4680" t="str">
        <f t="shared" si="206"/>
        <v>1253350000</v>
      </c>
      <c r="Q4680" t="str">
        <f>VLOOKUP(N4680,'Base rates'!$F$2:$H$1126,3,FALSE)</f>
        <v>51-55</v>
      </c>
      <c r="R4680" s="24">
        <f t="shared" si="205"/>
        <v>0.18457682709278778</v>
      </c>
    </row>
    <row r="4681" spans="13:18">
      <c r="M4681">
        <v>12</v>
      </c>
      <c r="N4681" s="1">
        <v>54</v>
      </c>
      <c r="O4681">
        <f t="shared" si="204"/>
        <v>350000</v>
      </c>
      <c r="P4681" t="str">
        <f t="shared" si="206"/>
        <v>1254350000</v>
      </c>
      <c r="Q4681" t="str">
        <f>VLOOKUP(N4681,'Base rates'!$F$2:$H$1126,3,FALSE)</f>
        <v>51-55</v>
      </c>
      <c r="R4681" s="24">
        <f t="shared" si="205"/>
        <v>0.18457682709278778</v>
      </c>
    </row>
    <row r="4682" spans="13:18">
      <c r="M4682">
        <v>12</v>
      </c>
      <c r="N4682" s="1">
        <v>55</v>
      </c>
      <c r="O4682">
        <f t="shared" si="204"/>
        <v>350000</v>
      </c>
      <c r="P4682" t="str">
        <f t="shared" si="206"/>
        <v>1255350000</v>
      </c>
      <c r="Q4682" t="str">
        <f>VLOOKUP(N4682,'Base rates'!$F$2:$H$1126,3,FALSE)</f>
        <v>51-55</v>
      </c>
      <c r="R4682" s="24">
        <f t="shared" si="205"/>
        <v>0.18457682709278778</v>
      </c>
    </row>
    <row r="4683" spans="13:18">
      <c r="M4683">
        <v>12</v>
      </c>
      <c r="N4683" s="1">
        <v>56</v>
      </c>
      <c r="O4683">
        <f t="shared" si="204"/>
        <v>350000</v>
      </c>
      <c r="P4683" t="str">
        <f t="shared" si="206"/>
        <v>1256350000</v>
      </c>
      <c r="Q4683" t="str">
        <f>VLOOKUP(N4683,'Base rates'!$F$2:$H$1126,3,FALSE)</f>
        <v>56-60</v>
      </c>
      <c r="R4683" s="24">
        <f t="shared" si="205"/>
        <v>0.1225236809978888</v>
      </c>
    </row>
    <row r="4684" spans="13:18">
      <c r="M4684">
        <v>12</v>
      </c>
      <c r="N4684" s="1">
        <v>57</v>
      </c>
      <c r="O4684">
        <f t="shared" si="204"/>
        <v>350000</v>
      </c>
      <c r="P4684" t="str">
        <f t="shared" si="206"/>
        <v>1257350000</v>
      </c>
      <c r="Q4684" t="str">
        <f>VLOOKUP(N4684,'Base rates'!$F$2:$H$1126,3,FALSE)</f>
        <v>56-60</v>
      </c>
      <c r="R4684" s="24">
        <f t="shared" si="205"/>
        <v>0.1225236809978888</v>
      </c>
    </row>
    <row r="4685" spans="13:18">
      <c r="M4685">
        <v>12</v>
      </c>
      <c r="N4685" s="1">
        <v>58</v>
      </c>
      <c r="O4685">
        <f t="shared" si="204"/>
        <v>350000</v>
      </c>
      <c r="P4685" t="str">
        <f t="shared" si="206"/>
        <v>1258350000</v>
      </c>
      <c r="Q4685" t="str">
        <f>VLOOKUP(N4685,'Base rates'!$F$2:$H$1126,3,FALSE)</f>
        <v>56-60</v>
      </c>
      <c r="R4685" s="24">
        <f t="shared" si="205"/>
        <v>0.1225236809978888</v>
      </c>
    </row>
    <row r="4686" spans="13:18">
      <c r="M4686">
        <v>12</v>
      </c>
      <c r="N4686" s="1">
        <v>59</v>
      </c>
      <c r="O4686">
        <f t="shared" si="204"/>
        <v>350000</v>
      </c>
      <c r="P4686" t="str">
        <f t="shared" si="206"/>
        <v>1259350000</v>
      </c>
      <c r="Q4686" t="str">
        <f>VLOOKUP(N4686,'Base rates'!$F$2:$H$1126,3,FALSE)</f>
        <v>56-60</v>
      </c>
      <c r="R4686" s="24">
        <f t="shared" si="205"/>
        <v>0.1225236809978888</v>
      </c>
    </row>
    <row r="4687" spans="13:18">
      <c r="M4687">
        <v>12</v>
      </c>
      <c r="N4687" s="1">
        <v>60</v>
      </c>
      <c r="O4687">
        <f t="shared" si="204"/>
        <v>350000</v>
      </c>
      <c r="P4687" t="str">
        <f t="shared" si="206"/>
        <v>1260350000</v>
      </c>
      <c r="Q4687" t="str">
        <f>VLOOKUP(N4687,'Base rates'!$F$2:$H$1126,3,FALSE)</f>
        <v>56-60</v>
      </c>
      <c r="R4687" s="24">
        <f t="shared" si="205"/>
        <v>0.1225236809978888</v>
      </c>
    </row>
    <row r="4688" spans="13:18">
      <c r="M4688">
        <v>12</v>
      </c>
      <c r="N4688" s="1">
        <v>61</v>
      </c>
      <c r="O4688">
        <f t="shared" si="204"/>
        <v>350000</v>
      </c>
      <c r="P4688" t="str">
        <f t="shared" si="206"/>
        <v>1261350000</v>
      </c>
      <c r="Q4688" t="str">
        <f>VLOOKUP(N4688,'Base rates'!$F$2:$H$1126,3,FALSE)</f>
        <v>61-65</v>
      </c>
      <c r="R4688" s="24">
        <f t="shared" si="205"/>
        <v>0.10231985406581956</v>
      </c>
    </row>
    <row r="4689" spans="13:18">
      <c r="M4689">
        <v>12</v>
      </c>
      <c r="N4689" s="1">
        <v>62</v>
      </c>
      <c r="O4689">
        <f t="shared" si="204"/>
        <v>350000</v>
      </c>
      <c r="P4689" t="str">
        <f t="shared" si="206"/>
        <v>1262350000</v>
      </c>
      <c r="Q4689" t="str">
        <f>VLOOKUP(N4689,'Base rates'!$F$2:$H$1126,3,FALSE)</f>
        <v>61-65</v>
      </c>
      <c r="R4689" s="24">
        <f t="shared" si="205"/>
        <v>0.10231985406581956</v>
      </c>
    </row>
    <row r="4690" spans="13:18">
      <c r="M4690">
        <v>12</v>
      </c>
      <c r="N4690" s="1">
        <v>63</v>
      </c>
      <c r="O4690">
        <f t="shared" si="204"/>
        <v>350000</v>
      </c>
      <c r="P4690" t="str">
        <f t="shared" si="206"/>
        <v>1263350000</v>
      </c>
      <c r="Q4690" t="str">
        <f>VLOOKUP(N4690,'Base rates'!$F$2:$H$1126,3,FALSE)</f>
        <v>61-65</v>
      </c>
      <c r="R4690" s="24">
        <f t="shared" si="205"/>
        <v>0.10231985406581956</v>
      </c>
    </row>
    <row r="4691" spans="13:18">
      <c r="M4691">
        <v>12</v>
      </c>
      <c r="N4691" s="1">
        <v>64</v>
      </c>
      <c r="O4691">
        <f t="shared" si="204"/>
        <v>350000</v>
      </c>
      <c r="P4691" t="str">
        <f t="shared" si="206"/>
        <v>1264350000</v>
      </c>
      <c r="Q4691" t="str">
        <f>VLOOKUP(N4691,'Base rates'!$F$2:$H$1126,3,FALSE)</f>
        <v>61-65</v>
      </c>
      <c r="R4691" s="24">
        <f t="shared" si="205"/>
        <v>0.10231985406581956</v>
      </c>
    </row>
    <row r="4692" spans="13:18">
      <c r="M4692">
        <v>12</v>
      </c>
      <c r="N4692" s="1">
        <v>65</v>
      </c>
      <c r="O4692">
        <f t="shared" si="204"/>
        <v>350000</v>
      </c>
      <c r="P4692" t="str">
        <f t="shared" si="206"/>
        <v>1265350000</v>
      </c>
      <c r="Q4692" t="str">
        <f>VLOOKUP(N4692,'Base rates'!$F$2:$H$1126,3,FALSE)</f>
        <v>61-65</v>
      </c>
      <c r="R4692" s="24">
        <f t="shared" si="205"/>
        <v>0.10231985406581956</v>
      </c>
    </row>
    <row r="4693" spans="13:18">
      <c r="M4693">
        <v>12</v>
      </c>
      <c r="N4693" s="1">
        <v>66</v>
      </c>
      <c r="O4693">
        <f t="shared" si="204"/>
        <v>350000</v>
      </c>
      <c r="P4693" t="str">
        <f t="shared" si="206"/>
        <v>1266350000</v>
      </c>
      <c r="Q4693" t="str">
        <f>VLOOKUP(N4693,'Base rates'!$F$2:$H$1126,3,FALSE)</f>
        <v>66-70</v>
      </c>
      <c r="R4693" s="24">
        <f t="shared" si="205"/>
        <v>8.6597615734196998E-2</v>
      </c>
    </row>
    <row r="4694" spans="13:18">
      <c r="M4694">
        <v>12</v>
      </c>
      <c r="N4694" s="1">
        <v>67</v>
      </c>
      <c r="O4694">
        <f t="shared" si="204"/>
        <v>350000</v>
      </c>
      <c r="P4694" t="str">
        <f t="shared" si="206"/>
        <v>1267350000</v>
      </c>
      <c r="Q4694" t="str">
        <f>VLOOKUP(N4694,'Base rates'!$F$2:$H$1126,3,FALSE)</f>
        <v>66-70</v>
      </c>
      <c r="R4694" s="24">
        <f t="shared" si="205"/>
        <v>8.6597615734196998E-2</v>
      </c>
    </row>
    <row r="4695" spans="13:18">
      <c r="M4695">
        <v>12</v>
      </c>
      <c r="N4695" s="1">
        <v>68</v>
      </c>
      <c r="O4695">
        <f t="shared" si="204"/>
        <v>350000</v>
      </c>
      <c r="P4695" t="str">
        <f t="shared" si="206"/>
        <v>1268350000</v>
      </c>
      <c r="Q4695" t="str">
        <f>VLOOKUP(N4695,'Base rates'!$F$2:$H$1126,3,FALSE)</f>
        <v>66-70</v>
      </c>
      <c r="R4695" s="24">
        <f t="shared" si="205"/>
        <v>8.6597615734196998E-2</v>
      </c>
    </row>
    <row r="4696" spans="13:18">
      <c r="M4696">
        <v>12</v>
      </c>
      <c r="N4696" s="1">
        <v>69</v>
      </c>
      <c r="O4696">
        <f t="shared" si="204"/>
        <v>350000</v>
      </c>
      <c r="P4696" t="str">
        <f t="shared" si="206"/>
        <v>1269350000</v>
      </c>
      <c r="Q4696" t="str">
        <f>VLOOKUP(N4696,'Base rates'!$F$2:$H$1126,3,FALSE)</f>
        <v>66-70</v>
      </c>
      <c r="R4696" s="24">
        <f t="shared" si="205"/>
        <v>8.6597615734196998E-2</v>
      </c>
    </row>
    <row r="4697" spans="13:18">
      <c r="M4697">
        <v>12</v>
      </c>
      <c r="N4697" s="1">
        <v>70</v>
      </c>
      <c r="O4697">
        <f t="shared" si="204"/>
        <v>350000</v>
      </c>
      <c r="P4697" t="str">
        <f t="shared" si="206"/>
        <v>1270350000</v>
      </c>
      <c r="Q4697" t="str">
        <f>VLOOKUP(N4697,'Base rates'!$F$2:$H$1126,3,FALSE)</f>
        <v>66-70</v>
      </c>
      <c r="R4697" s="24">
        <f t="shared" si="205"/>
        <v>8.6597615734196998E-2</v>
      </c>
    </row>
    <row r="4698" spans="13:18">
      <c r="M4698">
        <v>12</v>
      </c>
      <c r="N4698" s="1">
        <v>71</v>
      </c>
      <c r="O4698">
        <f t="shared" si="204"/>
        <v>350000</v>
      </c>
      <c r="P4698" t="str">
        <f t="shared" si="206"/>
        <v>1271350000</v>
      </c>
      <c r="Q4698" t="str">
        <f>VLOOKUP(N4698,'Base rates'!$F$2:$H$1126,3,FALSE)</f>
        <v>71-75</v>
      </c>
      <c r="R4698" s="24">
        <f t="shared" si="205"/>
        <v>7.3287504523554481E-2</v>
      </c>
    </row>
    <row r="4699" spans="13:18">
      <c r="M4699">
        <v>12</v>
      </c>
      <c r="N4699" s="1">
        <v>72</v>
      </c>
      <c r="O4699">
        <f t="shared" ref="O4699:O4762" si="207">$O$4377+50000</f>
        <v>350000</v>
      </c>
      <c r="P4699" t="str">
        <f t="shared" si="206"/>
        <v>1272350000</v>
      </c>
      <c r="Q4699" t="str">
        <f>VLOOKUP(N4699,'Base rates'!$F$2:$H$1126,3,FALSE)</f>
        <v>71-75</v>
      </c>
      <c r="R4699" s="24">
        <f t="shared" si="205"/>
        <v>7.3287504523554481E-2</v>
      </c>
    </row>
    <row r="4700" spans="13:18">
      <c r="M4700">
        <v>12</v>
      </c>
      <c r="N4700" s="1">
        <v>73</v>
      </c>
      <c r="O4700">
        <f t="shared" si="207"/>
        <v>350000</v>
      </c>
      <c r="P4700" t="str">
        <f t="shared" si="206"/>
        <v>1273350000</v>
      </c>
      <c r="Q4700" t="str">
        <f>VLOOKUP(N4700,'Base rates'!$F$2:$H$1126,3,FALSE)</f>
        <v>71-75</v>
      </c>
      <c r="R4700" s="24">
        <f t="shared" si="205"/>
        <v>7.3287504523554481E-2</v>
      </c>
    </row>
    <row r="4701" spans="13:18">
      <c r="M4701">
        <v>12</v>
      </c>
      <c r="N4701" s="1">
        <v>74</v>
      </c>
      <c r="O4701">
        <f t="shared" si="207"/>
        <v>350000</v>
      </c>
      <c r="P4701" t="str">
        <f t="shared" si="206"/>
        <v>1274350000</v>
      </c>
      <c r="Q4701" t="str">
        <f>VLOOKUP(N4701,'Base rates'!$F$2:$H$1126,3,FALSE)</f>
        <v>71-75</v>
      </c>
      <c r="R4701" s="24">
        <f t="shared" si="205"/>
        <v>7.3287504523554481E-2</v>
      </c>
    </row>
    <row r="4702" spans="13:18">
      <c r="M4702">
        <v>12</v>
      </c>
      <c r="N4702" s="1">
        <v>75</v>
      </c>
      <c r="O4702">
        <f t="shared" si="207"/>
        <v>350000</v>
      </c>
      <c r="P4702" t="str">
        <f t="shared" si="206"/>
        <v>1275350000</v>
      </c>
      <c r="Q4702" t="str">
        <f>VLOOKUP(N4702,'Base rates'!$F$2:$H$1126,3,FALSE)</f>
        <v>71-75</v>
      </c>
      <c r="R4702" s="24">
        <f t="shared" si="205"/>
        <v>7.3287504523554481E-2</v>
      </c>
    </row>
    <row r="4703" spans="13:18">
      <c r="M4703">
        <v>12</v>
      </c>
      <c r="N4703" s="1">
        <v>76</v>
      </c>
      <c r="O4703">
        <f t="shared" si="207"/>
        <v>350000</v>
      </c>
      <c r="P4703" t="str">
        <f t="shared" si="206"/>
        <v>1276350000</v>
      </c>
      <c r="Q4703" t="str">
        <f>VLOOKUP(N4703,'Base rates'!$F$2:$H$1126,3,FALSE)</f>
        <v>76-80</v>
      </c>
      <c r="R4703" s="24">
        <f t="shared" si="205"/>
        <v>6.356510250407521E-2</v>
      </c>
    </row>
    <row r="4704" spans="13:18">
      <c r="M4704">
        <v>12</v>
      </c>
      <c r="N4704" s="1">
        <v>77</v>
      </c>
      <c r="O4704">
        <f t="shared" si="207"/>
        <v>350000</v>
      </c>
      <c r="P4704" t="str">
        <f t="shared" si="206"/>
        <v>1277350000</v>
      </c>
      <c r="Q4704" t="str">
        <f>VLOOKUP(N4704,'Base rates'!$F$2:$H$1126,3,FALSE)</f>
        <v>76-80</v>
      </c>
      <c r="R4704" s="24">
        <f t="shared" si="205"/>
        <v>6.356510250407521E-2</v>
      </c>
    </row>
    <row r="4705" spans="13:18">
      <c r="M4705">
        <v>12</v>
      </c>
      <c r="N4705" s="1">
        <v>78</v>
      </c>
      <c r="O4705">
        <f t="shared" si="207"/>
        <v>350000</v>
      </c>
      <c r="P4705" t="str">
        <f t="shared" si="206"/>
        <v>1278350000</v>
      </c>
      <c r="Q4705" t="str">
        <f>VLOOKUP(N4705,'Base rates'!$F$2:$H$1126,3,FALSE)</f>
        <v>76-80</v>
      </c>
      <c r="R4705" s="24">
        <f t="shared" si="205"/>
        <v>6.356510250407521E-2</v>
      </c>
    </row>
    <row r="4706" spans="13:18">
      <c r="M4706">
        <v>12</v>
      </c>
      <c r="N4706" s="1">
        <v>79</v>
      </c>
      <c r="O4706">
        <f t="shared" si="207"/>
        <v>350000</v>
      </c>
      <c r="P4706" t="str">
        <f t="shared" si="206"/>
        <v>1279350000</v>
      </c>
      <c r="Q4706" t="str">
        <f>VLOOKUP(N4706,'Base rates'!$F$2:$H$1126,3,FALSE)</f>
        <v>76-80</v>
      </c>
      <c r="R4706" s="24">
        <f t="shared" si="205"/>
        <v>6.356510250407521E-2</v>
      </c>
    </row>
    <row r="4707" spans="13:18">
      <c r="M4707">
        <v>12</v>
      </c>
      <c r="N4707" s="1">
        <v>80</v>
      </c>
      <c r="O4707">
        <f t="shared" si="207"/>
        <v>350000</v>
      </c>
      <c r="P4707" t="str">
        <f t="shared" si="206"/>
        <v>1280350000</v>
      </c>
      <c r="Q4707" t="str">
        <f>VLOOKUP(N4707,'Base rates'!$F$2:$H$1126,3,FALSE)</f>
        <v>76-80</v>
      </c>
      <c r="R4707" s="24">
        <f t="shared" si="205"/>
        <v>6.356510250407521E-2</v>
      </c>
    </row>
    <row r="4708" spans="13:18">
      <c r="M4708">
        <v>12</v>
      </c>
      <c r="N4708" s="1">
        <v>81</v>
      </c>
      <c r="O4708">
        <f t="shared" si="207"/>
        <v>350000</v>
      </c>
      <c r="P4708" t="str">
        <f t="shared" si="206"/>
        <v>1281350000</v>
      </c>
      <c r="Q4708" t="str">
        <f>VLOOKUP(N4708,'Base rates'!$F$2:$H$1126,3,FALSE)</f>
        <v>&gt;80</v>
      </c>
      <c r="R4708" s="24">
        <f t="shared" si="205"/>
        <v>5.4874353031446388E-2</v>
      </c>
    </row>
    <row r="4709" spans="13:18">
      <c r="M4709">
        <v>12</v>
      </c>
      <c r="N4709" s="1">
        <v>82</v>
      </c>
      <c r="O4709">
        <f t="shared" si="207"/>
        <v>350000</v>
      </c>
      <c r="P4709" t="str">
        <f t="shared" si="206"/>
        <v>1282350000</v>
      </c>
      <c r="Q4709" t="str">
        <f>VLOOKUP(N4709,'Base rates'!$F$2:$H$1126,3,FALSE)</f>
        <v>&gt;80</v>
      </c>
      <c r="R4709" s="24">
        <f t="shared" si="205"/>
        <v>5.4874353031446388E-2</v>
      </c>
    </row>
    <row r="4710" spans="13:18">
      <c r="M4710">
        <v>12</v>
      </c>
      <c r="N4710" s="1">
        <v>83</v>
      </c>
      <c r="O4710">
        <f t="shared" si="207"/>
        <v>350000</v>
      </c>
      <c r="P4710" t="str">
        <f t="shared" si="206"/>
        <v>1283350000</v>
      </c>
      <c r="Q4710" t="str">
        <f>VLOOKUP(N4710,'Base rates'!$F$2:$H$1126,3,FALSE)</f>
        <v>&gt;80</v>
      </c>
      <c r="R4710" s="24">
        <f t="shared" si="205"/>
        <v>5.4874353031446388E-2</v>
      </c>
    </row>
    <row r="4711" spans="13:18">
      <c r="M4711">
        <v>12</v>
      </c>
      <c r="N4711" s="1">
        <v>84</v>
      </c>
      <c r="O4711">
        <f t="shared" si="207"/>
        <v>350000</v>
      </c>
      <c r="P4711" t="str">
        <f t="shared" si="206"/>
        <v>1284350000</v>
      </c>
      <c r="Q4711" t="str">
        <f>VLOOKUP(N4711,'Base rates'!$F$2:$H$1126,3,FALSE)</f>
        <v>&gt;80</v>
      </c>
      <c r="R4711" s="24">
        <f t="shared" si="205"/>
        <v>5.4874353031446388E-2</v>
      </c>
    </row>
    <row r="4712" spans="13:18">
      <c r="M4712">
        <v>12</v>
      </c>
      <c r="N4712" s="1">
        <v>85</v>
      </c>
      <c r="O4712">
        <f t="shared" si="207"/>
        <v>350000</v>
      </c>
      <c r="P4712" t="str">
        <f t="shared" si="206"/>
        <v>1285350000</v>
      </c>
      <c r="Q4712" t="str">
        <f>VLOOKUP(N4712,'Base rates'!$F$2:$H$1126,3,FALSE)</f>
        <v>&gt;80</v>
      </c>
      <c r="R4712" s="24">
        <f t="shared" si="205"/>
        <v>5.4874353031446388E-2</v>
      </c>
    </row>
    <row r="4713" spans="13:18">
      <c r="M4713">
        <v>12</v>
      </c>
      <c r="N4713" s="1">
        <v>86</v>
      </c>
      <c r="O4713">
        <f t="shared" si="207"/>
        <v>350000</v>
      </c>
      <c r="P4713" t="str">
        <f t="shared" si="206"/>
        <v>1286350000</v>
      </c>
      <c r="Q4713" t="str">
        <f>VLOOKUP(N4713,'Base rates'!$F$2:$H$1126,3,FALSE)</f>
        <v>&gt;80</v>
      </c>
      <c r="R4713" s="24">
        <f t="shared" si="205"/>
        <v>5.4874353031446388E-2</v>
      </c>
    </row>
    <row r="4714" spans="13:18">
      <c r="M4714">
        <v>12</v>
      </c>
      <c r="N4714" s="1">
        <v>87</v>
      </c>
      <c r="O4714">
        <f t="shared" si="207"/>
        <v>350000</v>
      </c>
      <c r="P4714" t="str">
        <f t="shared" si="206"/>
        <v>1287350000</v>
      </c>
      <c r="Q4714" t="str">
        <f>VLOOKUP(N4714,'Base rates'!$F$2:$H$1126,3,FALSE)</f>
        <v>&gt;80</v>
      </c>
      <c r="R4714" s="24">
        <f t="shared" si="205"/>
        <v>5.4874353031446388E-2</v>
      </c>
    </row>
    <row r="4715" spans="13:18">
      <c r="M4715">
        <v>12</v>
      </c>
      <c r="N4715" s="1">
        <v>88</v>
      </c>
      <c r="O4715">
        <f t="shared" si="207"/>
        <v>350000</v>
      </c>
      <c r="P4715" t="str">
        <f t="shared" si="206"/>
        <v>1288350000</v>
      </c>
      <c r="Q4715" t="str">
        <f>VLOOKUP(N4715,'Base rates'!$F$2:$H$1126,3,FALSE)</f>
        <v>&gt;80</v>
      </c>
      <c r="R4715" s="24">
        <f t="shared" si="205"/>
        <v>5.4874353031446388E-2</v>
      </c>
    </row>
    <row r="4716" spans="13:18">
      <c r="M4716">
        <v>12</v>
      </c>
      <c r="N4716" s="1">
        <v>89</v>
      </c>
      <c r="O4716">
        <f t="shared" si="207"/>
        <v>350000</v>
      </c>
      <c r="P4716" t="str">
        <f t="shared" si="206"/>
        <v>1289350000</v>
      </c>
      <c r="Q4716" t="str">
        <f>VLOOKUP(N4716,'Base rates'!$F$2:$H$1126,3,FALSE)</f>
        <v>&gt;80</v>
      </c>
      <c r="R4716" s="24">
        <f t="shared" si="205"/>
        <v>5.4874353031446388E-2</v>
      </c>
    </row>
    <row r="4717" spans="13:18">
      <c r="M4717">
        <v>12</v>
      </c>
      <c r="N4717" s="1">
        <v>90</v>
      </c>
      <c r="O4717">
        <f t="shared" si="207"/>
        <v>350000</v>
      </c>
      <c r="P4717" t="str">
        <f t="shared" si="206"/>
        <v>1290350000</v>
      </c>
      <c r="Q4717" t="str">
        <f>VLOOKUP(N4717,'Base rates'!$F$2:$H$1126,3,FALSE)</f>
        <v>&gt;80</v>
      </c>
      <c r="R4717" s="24">
        <f t="shared" si="205"/>
        <v>5.4874353031446388E-2</v>
      </c>
    </row>
    <row r="4718" spans="13:18">
      <c r="M4718">
        <v>12</v>
      </c>
      <c r="N4718" s="1">
        <v>91</v>
      </c>
      <c r="O4718">
        <f t="shared" si="207"/>
        <v>350000</v>
      </c>
      <c r="P4718" t="str">
        <f t="shared" si="206"/>
        <v>1291350000</v>
      </c>
      <c r="Q4718" t="str">
        <f>VLOOKUP(N4718,'Base rates'!$F$2:$H$1126,3,FALSE)</f>
        <v>&gt;80</v>
      </c>
      <c r="R4718" s="24">
        <f t="shared" si="205"/>
        <v>5.4874353031446388E-2</v>
      </c>
    </row>
    <row r="4719" spans="13:18">
      <c r="M4719">
        <v>12</v>
      </c>
      <c r="N4719" s="1">
        <v>92</v>
      </c>
      <c r="O4719">
        <f t="shared" si="207"/>
        <v>350000</v>
      </c>
      <c r="P4719" t="str">
        <f t="shared" si="206"/>
        <v>1292350000</v>
      </c>
      <c r="Q4719" t="str">
        <f>VLOOKUP(N4719,'Base rates'!$F$2:$H$1126,3,FALSE)</f>
        <v>&gt;80</v>
      </c>
      <c r="R4719" s="24">
        <f t="shared" si="205"/>
        <v>5.4874353031446388E-2</v>
      </c>
    </row>
    <row r="4720" spans="13:18">
      <c r="M4720">
        <v>12</v>
      </c>
      <c r="N4720" s="1">
        <v>93</v>
      </c>
      <c r="O4720">
        <f t="shared" si="207"/>
        <v>350000</v>
      </c>
      <c r="P4720" t="str">
        <f t="shared" si="206"/>
        <v>1293350000</v>
      </c>
      <c r="Q4720" t="str">
        <f>VLOOKUP(N4720,'Base rates'!$F$2:$H$1126,3,FALSE)</f>
        <v>&gt;80</v>
      </c>
      <c r="R4720" s="24">
        <f t="shared" si="205"/>
        <v>5.4874353031446388E-2</v>
      </c>
    </row>
    <row r="4721" spans="13:18">
      <c r="M4721">
        <v>12</v>
      </c>
      <c r="N4721" s="1">
        <v>94</v>
      </c>
      <c r="O4721">
        <f t="shared" si="207"/>
        <v>350000</v>
      </c>
      <c r="P4721" t="str">
        <f t="shared" si="206"/>
        <v>1294350000</v>
      </c>
      <c r="Q4721" t="str">
        <f>VLOOKUP(N4721,'Base rates'!$F$2:$H$1126,3,FALSE)</f>
        <v>&gt;80</v>
      </c>
      <c r="R4721" s="24">
        <f t="shared" si="205"/>
        <v>5.4874353031446388E-2</v>
      </c>
    </row>
    <row r="4722" spans="13:18">
      <c r="M4722">
        <v>12</v>
      </c>
      <c r="N4722" s="1">
        <v>95</v>
      </c>
      <c r="O4722">
        <f t="shared" si="207"/>
        <v>350000</v>
      </c>
      <c r="P4722" t="str">
        <f t="shared" si="206"/>
        <v>1295350000</v>
      </c>
      <c r="Q4722" t="str">
        <f>VLOOKUP(N4722,'Base rates'!$F$2:$H$1126,3,FALSE)</f>
        <v>&gt;80</v>
      </c>
      <c r="R4722" s="24">
        <f t="shared" si="205"/>
        <v>5.4874353031446388E-2</v>
      </c>
    </row>
    <row r="4723" spans="13:18">
      <c r="M4723">
        <v>12</v>
      </c>
      <c r="N4723" s="1">
        <v>96</v>
      </c>
      <c r="O4723">
        <f t="shared" si="207"/>
        <v>350000</v>
      </c>
      <c r="P4723" t="str">
        <f t="shared" si="206"/>
        <v>1296350000</v>
      </c>
      <c r="Q4723" t="str">
        <f>VLOOKUP(N4723,'Base rates'!$F$2:$H$1126,3,FALSE)</f>
        <v>&gt;80</v>
      </c>
      <c r="R4723" s="24">
        <f t="shared" si="205"/>
        <v>5.4874353031446388E-2</v>
      </c>
    </row>
    <row r="4724" spans="13:18">
      <c r="M4724">
        <v>12</v>
      </c>
      <c r="N4724" s="1">
        <v>97</v>
      </c>
      <c r="O4724">
        <f t="shared" si="207"/>
        <v>350000</v>
      </c>
      <c r="P4724" t="str">
        <f t="shared" si="206"/>
        <v>1297350000</v>
      </c>
      <c r="Q4724" t="str">
        <f>VLOOKUP(N4724,'Base rates'!$F$2:$H$1126,3,FALSE)</f>
        <v>&gt;80</v>
      </c>
      <c r="R4724" s="24">
        <f t="shared" si="205"/>
        <v>5.4874353031446388E-2</v>
      </c>
    </row>
    <row r="4725" spans="13:18">
      <c r="M4725">
        <v>12</v>
      </c>
      <c r="N4725" s="1">
        <v>98</v>
      </c>
      <c r="O4725">
        <f t="shared" si="207"/>
        <v>350000</v>
      </c>
      <c r="P4725" t="str">
        <f t="shared" si="206"/>
        <v>1298350000</v>
      </c>
      <c r="Q4725" t="str">
        <f>VLOOKUP(N4725,'Base rates'!$F$2:$H$1126,3,FALSE)</f>
        <v>&gt;80</v>
      </c>
      <c r="R4725" s="24">
        <f t="shared" si="205"/>
        <v>5.4874353031446388E-2</v>
      </c>
    </row>
    <row r="4726" spans="13:18">
      <c r="M4726">
        <v>12</v>
      </c>
      <c r="N4726" s="1">
        <v>99</v>
      </c>
      <c r="O4726">
        <f t="shared" si="207"/>
        <v>350000</v>
      </c>
      <c r="P4726" t="str">
        <f t="shared" si="206"/>
        <v>1299350000</v>
      </c>
      <c r="Q4726" t="str">
        <f>VLOOKUP(N4726,'Base rates'!$F$2:$H$1126,3,FALSE)</f>
        <v>&gt;80</v>
      </c>
      <c r="R4726" s="24">
        <f t="shared" si="205"/>
        <v>5.4874353031446388E-2</v>
      </c>
    </row>
    <row r="4727" spans="13:18">
      <c r="M4727">
        <v>12</v>
      </c>
      <c r="N4727" s="1">
        <v>100</v>
      </c>
      <c r="O4727">
        <f t="shared" si="207"/>
        <v>350000</v>
      </c>
      <c r="P4727" t="str">
        <f t="shared" si="206"/>
        <v>12100350000</v>
      </c>
      <c r="Q4727" t="str">
        <f>VLOOKUP(N4727,'Base rates'!$F$2:$H$1126,3,FALSE)</f>
        <v>&gt;80</v>
      </c>
      <c r="R4727" s="24">
        <f t="shared" si="205"/>
        <v>5.4874353031446388E-2</v>
      </c>
    </row>
    <row r="4728" spans="13:18">
      <c r="M4728">
        <v>12</v>
      </c>
      <c r="N4728" s="1">
        <v>101</v>
      </c>
      <c r="O4728">
        <f t="shared" si="207"/>
        <v>350000</v>
      </c>
      <c r="P4728" t="str">
        <f t="shared" si="206"/>
        <v>12101350000</v>
      </c>
      <c r="Q4728" t="str">
        <f>VLOOKUP(N4728,'Base rates'!$F$2:$H$1126,3,FALSE)</f>
        <v>&gt;80</v>
      </c>
      <c r="R4728" s="24">
        <f t="shared" si="205"/>
        <v>5.4874353031446388E-2</v>
      </c>
    </row>
    <row r="4729" spans="13:18">
      <c r="M4729">
        <v>12</v>
      </c>
      <c r="N4729" s="1">
        <v>102</v>
      </c>
      <c r="O4729">
        <f t="shared" si="207"/>
        <v>350000</v>
      </c>
      <c r="P4729" t="str">
        <f t="shared" si="206"/>
        <v>12102350000</v>
      </c>
      <c r="Q4729" t="str">
        <f>VLOOKUP(N4729,'Base rates'!$F$2:$H$1126,3,FALSE)</f>
        <v>&gt;80</v>
      </c>
      <c r="R4729" s="24">
        <f t="shared" si="205"/>
        <v>5.4874353031446388E-2</v>
      </c>
    </row>
    <row r="4730" spans="13:18">
      <c r="M4730">
        <v>12</v>
      </c>
      <c r="N4730" s="1">
        <v>103</v>
      </c>
      <c r="O4730">
        <f t="shared" si="207"/>
        <v>350000</v>
      </c>
      <c r="P4730" t="str">
        <f t="shared" si="206"/>
        <v>12103350000</v>
      </c>
      <c r="Q4730" t="str">
        <f>VLOOKUP(N4730,'Base rates'!$F$2:$H$1126,3,FALSE)</f>
        <v>&gt;80</v>
      </c>
      <c r="R4730" s="24">
        <f t="shared" si="205"/>
        <v>5.4874353031446388E-2</v>
      </c>
    </row>
    <row r="4731" spans="13:18">
      <c r="M4731">
        <v>12</v>
      </c>
      <c r="N4731" s="1">
        <v>104</v>
      </c>
      <c r="O4731">
        <f t="shared" si="207"/>
        <v>350000</v>
      </c>
      <c r="P4731" t="str">
        <f t="shared" si="206"/>
        <v>12104350000</v>
      </c>
      <c r="Q4731" t="str">
        <f>VLOOKUP(N4731,'Base rates'!$F$2:$H$1126,3,FALSE)</f>
        <v>&gt;80</v>
      </c>
      <c r="R4731" s="24">
        <f t="shared" si="205"/>
        <v>5.4874353031446388E-2</v>
      </c>
    </row>
    <row r="4732" spans="13:18">
      <c r="M4732">
        <v>12</v>
      </c>
      <c r="N4732" s="1">
        <v>105</v>
      </c>
      <c r="O4732">
        <f t="shared" si="207"/>
        <v>350000</v>
      </c>
      <c r="P4732" t="str">
        <f t="shared" si="206"/>
        <v>12105350000</v>
      </c>
      <c r="Q4732" t="str">
        <f>VLOOKUP(N4732,'Base rates'!$F$2:$H$1126,3,FALSE)</f>
        <v>&gt;80</v>
      </c>
      <c r="R4732" s="24">
        <f t="shared" si="205"/>
        <v>5.4874353031446388E-2</v>
      </c>
    </row>
    <row r="4733" spans="13:18">
      <c r="M4733">
        <v>12</v>
      </c>
      <c r="N4733" s="1">
        <v>106</v>
      </c>
      <c r="O4733">
        <f t="shared" si="207"/>
        <v>350000</v>
      </c>
      <c r="P4733" t="str">
        <f t="shared" si="206"/>
        <v>12106350000</v>
      </c>
      <c r="Q4733" t="str">
        <f>VLOOKUP(N4733,'Base rates'!$F$2:$H$1126,3,FALSE)</f>
        <v>&gt;80</v>
      </c>
      <c r="R4733" s="24">
        <f t="shared" si="205"/>
        <v>5.4874353031446388E-2</v>
      </c>
    </row>
    <row r="4734" spans="13:18">
      <c r="M4734">
        <v>12</v>
      </c>
      <c r="N4734" s="1">
        <v>107</v>
      </c>
      <c r="O4734">
        <f t="shared" si="207"/>
        <v>350000</v>
      </c>
      <c r="P4734" t="str">
        <f t="shared" si="206"/>
        <v>12107350000</v>
      </c>
      <c r="Q4734" t="str">
        <f>VLOOKUP(N4734,'Base rates'!$F$2:$H$1126,3,FALSE)</f>
        <v>&gt;80</v>
      </c>
      <c r="R4734" s="24">
        <f t="shared" si="205"/>
        <v>5.4874353031446388E-2</v>
      </c>
    </row>
    <row r="4735" spans="13:18">
      <c r="M4735">
        <v>12</v>
      </c>
      <c r="N4735" s="1">
        <v>108</v>
      </c>
      <c r="O4735">
        <f t="shared" si="207"/>
        <v>350000</v>
      </c>
      <c r="P4735" t="str">
        <f t="shared" si="206"/>
        <v>12108350000</v>
      </c>
      <c r="Q4735" t="str">
        <f>VLOOKUP(N4735,'Base rates'!$F$2:$H$1126,3,FALSE)</f>
        <v>&gt;80</v>
      </c>
      <c r="R4735" s="24">
        <f t="shared" si="205"/>
        <v>5.4874353031446388E-2</v>
      </c>
    </row>
    <row r="4736" spans="13:18">
      <c r="M4736">
        <v>12</v>
      </c>
      <c r="N4736" s="1">
        <v>109</v>
      </c>
      <c r="O4736">
        <f t="shared" si="207"/>
        <v>350000</v>
      </c>
      <c r="P4736" t="str">
        <f t="shared" si="206"/>
        <v>12109350000</v>
      </c>
      <c r="Q4736" t="str">
        <f>VLOOKUP(N4736,'Base rates'!$F$2:$H$1126,3,FALSE)</f>
        <v>&gt;80</v>
      </c>
      <c r="R4736" s="24">
        <f t="shared" si="205"/>
        <v>5.4874353031446388E-2</v>
      </c>
    </row>
    <row r="4737" spans="13:18">
      <c r="M4737">
        <v>12</v>
      </c>
      <c r="N4737" s="1">
        <v>110</v>
      </c>
      <c r="O4737">
        <f t="shared" si="207"/>
        <v>350000</v>
      </c>
      <c r="P4737" t="str">
        <f t="shared" si="206"/>
        <v>12110350000</v>
      </c>
      <c r="Q4737" t="str">
        <f>VLOOKUP(N4737,'Base rates'!$F$2:$H$1126,3,FALSE)</f>
        <v>&gt;80</v>
      </c>
      <c r="R4737" s="24">
        <f t="shared" si="205"/>
        <v>5.4874353031446388E-2</v>
      </c>
    </row>
    <row r="4738" spans="13:18">
      <c r="M4738">
        <v>12</v>
      </c>
      <c r="N4738" s="1">
        <v>111</v>
      </c>
      <c r="O4738">
        <f t="shared" si="207"/>
        <v>350000</v>
      </c>
      <c r="P4738" t="str">
        <f t="shared" si="206"/>
        <v>12111350000</v>
      </c>
      <c r="Q4738" t="str">
        <f>VLOOKUP(N4738,'Base rates'!$F$2:$H$1126,3,FALSE)</f>
        <v>&gt;80</v>
      </c>
      <c r="R4738" s="24">
        <f t="shared" si="205"/>
        <v>5.4874353031446388E-2</v>
      </c>
    </row>
    <row r="4739" spans="13:18">
      <c r="M4739">
        <v>12</v>
      </c>
      <c r="N4739" s="1">
        <v>112</v>
      </c>
      <c r="O4739">
        <f t="shared" si="207"/>
        <v>350000</v>
      </c>
      <c r="P4739" t="str">
        <f t="shared" si="206"/>
        <v>12112350000</v>
      </c>
      <c r="Q4739" t="str">
        <f>VLOOKUP(N4739,'Base rates'!$F$2:$H$1126,3,FALSE)</f>
        <v>&gt;80</v>
      </c>
      <c r="R4739" s="24">
        <f t="shared" ref="R4739:R4802" si="208">VLOOKUP(M4739&amp;O4739&amp;Q4739,$W$2:$X$694,2,FALSE)</f>
        <v>5.4874353031446388E-2</v>
      </c>
    </row>
    <row r="4740" spans="13:18">
      <c r="M4740">
        <v>12</v>
      </c>
      <c r="N4740" s="1">
        <v>113</v>
      </c>
      <c r="O4740">
        <f t="shared" si="207"/>
        <v>350000</v>
      </c>
      <c r="P4740" t="str">
        <f t="shared" ref="P4740:P4803" si="209">M4740&amp;N4740&amp;O4740</f>
        <v>12113350000</v>
      </c>
      <c r="Q4740" t="str">
        <f>VLOOKUP(N4740,'Base rates'!$F$2:$H$1126,3,FALSE)</f>
        <v>&gt;80</v>
      </c>
      <c r="R4740" s="24">
        <f t="shared" si="208"/>
        <v>5.4874353031446388E-2</v>
      </c>
    </row>
    <row r="4741" spans="13:18">
      <c r="M4741">
        <v>12</v>
      </c>
      <c r="N4741" s="1">
        <v>114</v>
      </c>
      <c r="O4741">
        <f t="shared" si="207"/>
        <v>350000</v>
      </c>
      <c r="P4741" t="str">
        <f t="shared" si="209"/>
        <v>12114350000</v>
      </c>
      <c r="Q4741" t="str">
        <f>VLOOKUP(N4741,'Base rates'!$F$2:$H$1126,3,FALSE)</f>
        <v>&gt;80</v>
      </c>
      <c r="R4741" s="24">
        <f t="shared" si="208"/>
        <v>5.4874353031446388E-2</v>
      </c>
    </row>
    <row r="4742" spans="13:18">
      <c r="M4742">
        <v>12</v>
      </c>
      <c r="N4742" s="1">
        <v>115</v>
      </c>
      <c r="O4742">
        <f t="shared" si="207"/>
        <v>350000</v>
      </c>
      <c r="P4742" t="str">
        <f t="shared" si="209"/>
        <v>12115350000</v>
      </c>
      <c r="Q4742" t="str">
        <f>VLOOKUP(N4742,'Base rates'!$F$2:$H$1126,3,FALSE)</f>
        <v>&gt;80</v>
      </c>
      <c r="R4742" s="24">
        <f t="shared" si="208"/>
        <v>5.4874353031446388E-2</v>
      </c>
    </row>
    <row r="4743" spans="13:18">
      <c r="M4743">
        <v>12</v>
      </c>
      <c r="N4743" s="1">
        <v>116</v>
      </c>
      <c r="O4743">
        <f t="shared" si="207"/>
        <v>350000</v>
      </c>
      <c r="P4743" t="str">
        <f t="shared" si="209"/>
        <v>12116350000</v>
      </c>
      <c r="Q4743" t="str">
        <f>VLOOKUP(N4743,'Base rates'!$F$2:$H$1126,3,FALSE)</f>
        <v>&gt;80</v>
      </c>
      <c r="R4743" s="24">
        <f t="shared" si="208"/>
        <v>5.4874353031446388E-2</v>
      </c>
    </row>
    <row r="4744" spans="13:18">
      <c r="M4744">
        <v>12</v>
      </c>
      <c r="N4744" s="1">
        <v>117</v>
      </c>
      <c r="O4744">
        <f t="shared" si="207"/>
        <v>350000</v>
      </c>
      <c r="P4744" t="str">
        <f t="shared" si="209"/>
        <v>12117350000</v>
      </c>
      <c r="Q4744" t="str">
        <f>VLOOKUP(N4744,'Base rates'!$F$2:$H$1126,3,FALSE)</f>
        <v>&gt;80</v>
      </c>
      <c r="R4744" s="24">
        <f t="shared" si="208"/>
        <v>5.4874353031446388E-2</v>
      </c>
    </row>
    <row r="4745" spans="13:18">
      <c r="M4745">
        <v>12</v>
      </c>
      <c r="N4745" s="1">
        <v>118</v>
      </c>
      <c r="O4745">
        <f t="shared" si="207"/>
        <v>350000</v>
      </c>
      <c r="P4745" t="str">
        <f t="shared" si="209"/>
        <v>12118350000</v>
      </c>
      <c r="Q4745" t="str">
        <f>VLOOKUP(N4745,'Base rates'!$F$2:$H$1126,3,FALSE)</f>
        <v>&gt;80</v>
      </c>
      <c r="R4745" s="24">
        <f t="shared" si="208"/>
        <v>5.4874353031446388E-2</v>
      </c>
    </row>
    <row r="4746" spans="13:18">
      <c r="M4746">
        <v>12</v>
      </c>
      <c r="N4746" s="1">
        <v>119</v>
      </c>
      <c r="O4746">
        <f t="shared" si="207"/>
        <v>350000</v>
      </c>
      <c r="P4746" t="str">
        <f t="shared" si="209"/>
        <v>12119350000</v>
      </c>
      <c r="Q4746" t="str">
        <f>VLOOKUP(N4746,'Base rates'!$F$2:$H$1126,3,FALSE)</f>
        <v>&gt;80</v>
      </c>
      <c r="R4746" s="24">
        <f t="shared" si="208"/>
        <v>5.4874353031446388E-2</v>
      </c>
    </row>
    <row r="4747" spans="13:18">
      <c r="M4747">
        <v>12</v>
      </c>
      <c r="N4747" s="1">
        <v>120</v>
      </c>
      <c r="O4747">
        <f t="shared" si="207"/>
        <v>350000</v>
      </c>
      <c r="P4747" t="str">
        <f t="shared" si="209"/>
        <v>12120350000</v>
      </c>
      <c r="Q4747" t="str">
        <f>VLOOKUP(N4747,'Base rates'!$F$2:$H$1126,3,FALSE)</f>
        <v>&gt;80</v>
      </c>
      <c r="R4747" s="24">
        <f t="shared" si="208"/>
        <v>5.4874353031446388E-2</v>
      </c>
    </row>
    <row r="4748" spans="13:18">
      <c r="M4748">
        <v>12</v>
      </c>
      <c r="N4748" s="1">
        <v>121</v>
      </c>
      <c r="O4748">
        <f t="shared" si="207"/>
        <v>350000</v>
      </c>
      <c r="P4748" t="str">
        <f t="shared" si="209"/>
        <v>12121350000</v>
      </c>
      <c r="Q4748" t="str">
        <f>VLOOKUP(N4748,'Base rates'!$F$2:$H$1126,3,FALSE)</f>
        <v>&gt;80</v>
      </c>
      <c r="R4748" s="24">
        <f t="shared" si="208"/>
        <v>5.4874353031446388E-2</v>
      </c>
    </row>
    <row r="4749" spans="13:18">
      <c r="M4749">
        <v>12</v>
      </c>
      <c r="N4749" s="1">
        <v>122</v>
      </c>
      <c r="O4749">
        <f t="shared" si="207"/>
        <v>350000</v>
      </c>
      <c r="P4749" t="str">
        <f t="shared" si="209"/>
        <v>12122350000</v>
      </c>
      <c r="Q4749" t="str">
        <f>VLOOKUP(N4749,'Base rates'!$F$2:$H$1126,3,FALSE)</f>
        <v>&gt;80</v>
      </c>
      <c r="R4749" s="24">
        <f t="shared" si="208"/>
        <v>5.4874353031446388E-2</v>
      </c>
    </row>
    <row r="4750" spans="13:18">
      <c r="M4750">
        <v>12</v>
      </c>
      <c r="N4750" s="1">
        <v>123</v>
      </c>
      <c r="O4750">
        <f t="shared" si="207"/>
        <v>350000</v>
      </c>
      <c r="P4750" t="str">
        <f t="shared" si="209"/>
        <v>12123350000</v>
      </c>
      <c r="Q4750" t="str">
        <f>VLOOKUP(N4750,'Base rates'!$F$2:$H$1126,3,FALSE)</f>
        <v>&gt;80</v>
      </c>
      <c r="R4750" s="24">
        <f t="shared" si="208"/>
        <v>5.4874353031446388E-2</v>
      </c>
    </row>
    <row r="4751" spans="13:18">
      <c r="M4751">
        <v>12</v>
      </c>
      <c r="N4751" s="1">
        <v>124</v>
      </c>
      <c r="O4751">
        <f t="shared" si="207"/>
        <v>350000</v>
      </c>
      <c r="P4751" t="str">
        <f t="shared" si="209"/>
        <v>12124350000</v>
      </c>
      <c r="Q4751" t="str">
        <f>VLOOKUP(N4751,'Base rates'!$F$2:$H$1126,3,FALSE)</f>
        <v>&gt;80</v>
      </c>
      <c r="R4751" s="24">
        <f t="shared" si="208"/>
        <v>5.4874353031446388E-2</v>
      </c>
    </row>
    <row r="4752" spans="13:18">
      <c r="M4752">
        <v>12</v>
      </c>
      <c r="N4752" s="1">
        <v>125</v>
      </c>
      <c r="O4752">
        <f t="shared" si="207"/>
        <v>350000</v>
      </c>
      <c r="P4752" t="str">
        <f t="shared" si="209"/>
        <v>12125350000</v>
      </c>
      <c r="Q4752" t="str">
        <f>VLOOKUP(N4752,'Base rates'!$F$2:$H$1126,3,FALSE)</f>
        <v>&gt;80</v>
      </c>
      <c r="R4752" s="24">
        <f t="shared" si="208"/>
        <v>5.4874353031446388E-2</v>
      </c>
    </row>
    <row r="4753" spans="13:18">
      <c r="M4753">
        <v>20</v>
      </c>
      <c r="N4753" s="1">
        <v>1</v>
      </c>
      <c r="O4753">
        <f t="shared" si="207"/>
        <v>350000</v>
      </c>
      <c r="P4753" t="str">
        <f t="shared" si="209"/>
        <v>201350000</v>
      </c>
      <c r="Q4753" t="str">
        <f>VLOOKUP(N4753,'Base rates'!$F$2:$H$1126,3,FALSE)</f>
        <v>6-25</v>
      </c>
      <c r="R4753" s="24">
        <f t="shared" si="208"/>
        <v>0.31412245023290886</v>
      </c>
    </row>
    <row r="4754" spans="13:18">
      <c r="M4754">
        <v>20</v>
      </c>
      <c r="N4754" s="1">
        <v>2</v>
      </c>
      <c r="O4754">
        <f t="shared" si="207"/>
        <v>350000</v>
      </c>
      <c r="P4754" t="str">
        <f t="shared" si="209"/>
        <v>202350000</v>
      </c>
      <c r="Q4754" t="str">
        <f>VLOOKUP(N4754,'Base rates'!$F$2:$H$1126,3,FALSE)</f>
        <v>6-25</v>
      </c>
      <c r="R4754" s="24">
        <f t="shared" si="208"/>
        <v>0.31412245023290886</v>
      </c>
    </row>
    <row r="4755" spans="13:18">
      <c r="M4755">
        <v>20</v>
      </c>
      <c r="N4755" s="1">
        <v>3</v>
      </c>
      <c r="O4755">
        <f t="shared" si="207"/>
        <v>350000</v>
      </c>
      <c r="P4755" t="str">
        <f t="shared" si="209"/>
        <v>203350000</v>
      </c>
      <c r="Q4755" t="str">
        <f>VLOOKUP(N4755,'Base rates'!$F$2:$H$1126,3,FALSE)</f>
        <v>6-25</v>
      </c>
      <c r="R4755" s="24">
        <f t="shared" si="208"/>
        <v>0.31412245023290886</v>
      </c>
    </row>
    <row r="4756" spans="13:18">
      <c r="M4756">
        <v>20</v>
      </c>
      <c r="N4756" s="1">
        <v>4</v>
      </c>
      <c r="O4756">
        <f t="shared" si="207"/>
        <v>350000</v>
      </c>
      <c r="P4756" t="str">
        <f t="shared" si="209"/>
        <v>204350000</v>
      </c>
      <c r="Q4756" t="str">
        <f>VLOOKUP(N4756,'Base rates'!$F$2:$H$1126,3,FALSE)</f>
        <v>6-25</v>
      </c>
      <c r="R4756" s="24">
        <f t="shared" si="208"/>
        <v>0.31412245023290886</v>
      </c>
    </row>
    <row r="4757" spans="13:18">
      <c r="M4757">
        <v>20</v>
      </c>
      <c r="N4757" s="1">
        <v>5</v>
      </c>
      <c r="O4757">
        <f t="shared" si="207"/>
        <v>350000</v>
      </c>
      <c r="P4757" t="str">
        <f t="shared" si="209"/>
        <v>205350000</v>
      </c>
      <c r="Q4757" t="str">
        <f>VLOOKUP(N4757,'Base rates'!$F$2:$H$1126,3,FALSE)</f>
        <v>6-25</v>
      </c>
      <c r="R4757" s="24">
        <f t="shared" si="208"/>
        <v>0.31412245023290886</v>
      </c>
    </row>
    <row r="4758" spans="13:18">
      <c r="M4758">
        <v>20</v>
      </c>
      <c r="N4758" s="1">
        <v>6</v>
      </c>
      <c r="O4758">
        <f t="shared" si="207"/>
        <v>350000</v>
      </c>
      <c r="P4758" t="str">
        <f t="shared" si="209"/>
        <v>206350000</v>
      </c>
      <c r="Q4758" t="str">
        <f>VLOOKUP(N4758,'Base rates'!$F$2:$H$1126,3,FALSE)</f>
        <v>6-25</v>
      </c>
      <c r="R4758" s="24">
        <f t="shared" si="208"/>
        <v>0.31412245023290886</v>
      </c>
    </row>
    <row r="4759" spans="13:18">
      <c r="M4759">
        <v>20</v>
      </c>
      <c r="N4759" s="1">
        <v>7</v>
      </c>
      <c r="O4759">
        <f t="shared" si="207"/>
        <v>350000</v>
      </c>
      <c r="P4759" t="str">
        <f t="shared" si="209"/>
        <v>207350000</v>
      </c>
      <c r="Q4759" t="str">
        <f>VLOOKUP(N4759,'Base rates'!$F$2:$H$1126,3,FALSE)</f>
        <v>6-25</v>
      </c>
      <c r="R4759" s="24">
        <f t="shared" si="208"/>
        <v>0.31412245023290886</v>
      </c>
    </row>
    <row r="4760" spans="13:18">
      <c r="M4760">
        <v>20</v>
      </c>
      <c r="N4760" s="1">
        <v>8</v>
      </c>
      <c r="O4760">
        <f t="shared" si="207"/>
        <v>350000</v>
      </c>
      <c r="P4760" t="str">
        <f t="shared" si="209"/>
        <v>208350000</v>
      </c>
      <c r="Q4760" t="str">
        <f>VLOOKUP(N4760,'Base rates'!$F$2:$H$1126,3,FALSE)</f>
        <v>6-25</v>
      </c>
      <c r="R4760" s="24">
        <f t="shared" si="208"/>
        <v>0.31412245023290886</v>
      </c>
    </row>
    <row r="4761" spans="13:18">
      <c r="M4761">
        <v>20</v>
      </c>
      <c r="N4761" s="1">
        <v>9</v>
      </c>
      <c r="O4761">
        <f t="shared" si="207"/>
        <v>350000</v>
      </c>
      <c r="P4761" t="str">
        <f t="shared" si="209"/>
        <v>209350000</v>
      </c>
      <c r="Q4761" t="str">
        <f>VLOOKUP(N4761,'Base rates'!$F$2:$H$1126,3,FALSE)</f>
        <v>6-25</v>
      </c>
      <c r="R4761" s="24">
        <f t="shared" si="208"/>
        <v>0.31412245023290886</v>
      </c>
    </row>
    <row r="4762" spans="13:18">
      <c r="M4762">
        <v>20</v>
      </c>
      <c r="N4762" s="1">
        <v>10</v>
      </c>
      <c r="O4762">
        <f t="shared" si="207"/>
        <v>350000</v>
      </c>
      <c r="P4762" t="str">
        <f t="shared" si="209"/>
        <v>2010350000</v>
      </c>
      <c r="Q4762" t="str">
        <f>VLOOKUP(N4762,'Base rates'!$F$2:$H$1126,3,FALSE)</f>
        <v>6-25</v>
      </c>
      <c r="R4762" s="24">
        <f t="shared" si="208"/>
        <v>0.31412245023290886</v>
      </c>
    </row>
    <row r="4763" spans="13:18">
      <c r="M4763">
        <v>20</v>
      </c>
      <c r="N4763" s="1">
        <v>11</v>
      </c>
      <c r="O4763">
        <f t="shared" ref="O4763:O4826" si="210">$O$4377+50000</f>
        <v>350000</v>
      </c>
      <c r="P4763" t="str">
        <f t="shared" si="209"/>
        <v>2011350000</v>
      </c>
      <c r="Q4763" t="str">
        <f>VLOOKUP(N4763,'Base rates'!$F$2:$H$1126,3,FALSE)</f>
        <v>6-25</v>
      </c>
      <c r="R4763" s="24">
        <f t="shared" si="208"/>
        <v>0.31412245023290886</v>
      </c>
    </row>
    <row r="4764" spans="13:18">
      <c r="M4764">
        <v>20</v>
      </c>
      <c r="N4764" s="1">
        <v>12</v>
      </c>
      <c r="O4764">
        <f t="shared" si="210"/>
        <v>350000</v>
      </c>
      <c r="P4764" t="str">
        <f t="shared" si="209"/>
        <v>2012350000</v>
      </c>
      <c r="Q4764" t="str">
        <f>VLOOKUP(N4764,'Base rates'!$F$2:$H$1126,3,FALSE)</f>
        <v>6-25</v>
      </c>
      <c r="R4764" s="24">
        <f t="shared" si="208"/>
        <v>0.31412245023290886</v>
      </c>
    </row>
    <row r="4765" spans="13:18">
      <c r="M4765">
        <v>20</v>
      </c>
      <c r="N4765" s="1">
        <v>13</v>
      </c>
      <c r="O4765">
        <f t="shared" si="210"/>
        <v>350000</v>
      </c>
      <c r="P4765" t="str">
        <f t="shared" si="209"/>
        <v>2013350000</v>
      </c>
      <c r="Q4765" t="str">
        <f>VLOOKUP(N4765,'Base rates'!$F$2:$H$1126,3,FALSE)</f>
        <v>6-25</v>
      </c>
      <c r="R4765" s="24">
        <f t="shared" si="208"/>
        <v>0.31412245023290886</v>
      </c>
    </row>
    <row r="4766" spans="13:18">
      <c r="M4766">
        <v>20</v>
      </c>
      <c r="N4766" s="1">
        <v>14</v>
      </c>
      <c r="O4766">
        <f t="shared" si="210"/>
        <v>350000</v>
      </c>
      <c r="P4766" t="str">
        <f t="shared" si="209"/>
        <v>2014350000</v>
      </c>
      <c r="Q4766" t="str">
        <f>VLOOKUP(N4766,'Base rates'!$F$2:$H$1126,3,FALSE)</f>
        <v>6-25</v>
      </c>
      <c r="R4766" s="24">
        <f t="shared" si="208"/>
        <v>0.31412245023290886</v>
      </c>
    </row>
    <row r="4767" spans="13:18">
      <c r="M4767">
        <v>20</v>
      </c>
      <c r="N4767" s="1">
        <v>15</v>
      </c>
      <c r="O4767">
        <f t="shared" si="210"/>
        <v>350000</v>
      </c>
      <c r="P4767" t="str">
        <f t="shared" si="209"/>
        <v>2015350000</v>
      </c>
      <c r="Q4767" t="str">
        <f>VLOOKUP(N4767,'Base rates'!$F$2:$H$1126,3,FALSE)</f>
        <v>6-25</v>
      </c>
      <c r="R4767" s="24">
        <f t="shared" si="208"/>
        <v>0.31412245023290886</v>
      </c>
    </row>
    <row r="4768" spans="13:18">
      <c r="M4768">
        <v>20</v>
      </c>
      <c r="N4768" s="1">
        <v>16</v>
      </c>
      <c r="O4768">
        <f t="shared" si="210"/>
        <v>350000</v>
      </c>
      <c r="P4768" t="str">
        <f t="shared" si="209"/>
        <v>2016350000</v>
      </c>
      <c r="Q4768" t="str">
        <f>VLOOKUP(N4768,'Base rates'!$F$2:$H$1126,3,FALSE)</f>
        <v>6-25</v>
      </c>
      <c r="R4768" s="24">
        <f t="shared" si="208"/>
        <v>0.31412245023290886</v>
      </c>
    </row>
    <row r="4769" spans="13:18">
      <c r="M4769">
        <v>20</v>
      </c>
      <c r="N4769" s="1">
        <v>17</v>
      </c>
      <c r="O4769">
        <f t="shared" si="210"/>
        <v>350000</v>
      </c>
      <c r="P4769" t="str">
        <f t="shared" si="209"/>
        <v>2017350000</v>
      </c>
      <c r="Q4769" t="str">
        <f>VLOOKUP(N4769,'Base rates'!$F$2:$H$1126,3,FALSE)</f>
        <v>6-25</v>
      </c>
      <c r="R4769" s="24">
        <f t="shared" si="208"/>
        <v>0.31412245023290886</v>
      </c>
    </row>
    <row r="4770" spans="13:18">
      <c r="M4770">
        <v>20</v>
      </c>
      <c r="N4770" s="1">
        <v>18</v>
      </c>
      <c r="O4770">
        <f t="shared" si="210"/>
        <v>350000</v>
      </c>
      <c r="P4770" t="str">
        <f t="shared" si="209"/>
        <v>2018350000</v>
      </c>
      <c r="Q4770" t="str">
        <f>VLOOKUP(N4770,'Base rates'!$F$2:$H$1126,3,FALSE)</f>
        <v>6-25</v>
      </c>
      <c r="R4770" s="24">
        <f t="shared" si="208"/>
        <v>0.31412245023290886</v>
      </c>
    </row>
    <row r="4771" spans="13:18">
      <c r="M4771">
        <v>20</v>
      </c>
      <c r="N4771" s="1">
        <v>19</v>
      </c>
      <c r="O4771">
        <f t="shared" si="210"/>
        <v>350000</v>
      </c>
      <c r="P4771" t="str">
        <f t="shared" si="209"/>
        <v>2019350000</v>
      </c>
      <c r="Q4771" t="str">
        <f>VLOOKUP(N4771,'Base rates'!$F$2:$H$1126,3,FALSE)</f>
        <v>6-25</v>
      </c>
      <c r="R4771" s="24">
        <f t="shared" si="208"/>
        <v>0.31412245023290886</v>
      </c>
    </row>
    <row r="4772" spans="13:18">
      <c r="M4772">
        <v>20</v>
      </c>
      <c r="N4772" s="1">
        <v>20</v>
      </c>
      <c r="O4772">
        <f t="shared" si="210"/>
        <v>350000</v>
      </c>
      <c r="P4772" t="str">
        <f t="shared" si="209"/>
        <v>2020350000</v>
      </c>
      <c r="Q4772" t="str">
        <f>VLOOKUP(N4772,'Base rates'!$F$2:$H$1126,3,FALSE)</f>
        <v>6-25</v>
      </c>
      <c r="R4772" s="24">
        <f t="shared" si="208"/>
        <v>0.31412245023290886</v>
      </c>
    </row>
    <row r="4773" spans="13:18">
      <c r="M4773">
        <v>20</v>
      </c>
      <c r="N4773" s="1">
        <v>21</v>
      </c>
      <c r="O4773">
        <f t="shared" si="210"/>
        <v>350000</v>
      </c>
      <c r="P4773" t="str">
        <f t="shared" si="209"/>
        <v>2021350000</v>
      </c>
      <c r="Q4773" t="str">
        <f>VLOOKUP(N4773,'Base rates'!$F$2:$H$1126,3,FALSE)</f>
        <v>6-25</v>
      </c>
      <c r="R4773" s="24">
        <f t="shared" si="208"/>
        <v>0.31412245023290886</v>
      </c>
    </row>
    <row r="4774" spans="13:18">
      <c r="M4774">
        <v>20</v>
      </c>
      <c r="N4774" s="1">
        <v>22</v>
      </c>
      <c r="O4774">
        <f t="shared" si="210"/>
        <v>350000</v>
      </c>
      <c r="P4774" t="str">
        <f t="shared" si="209"/>
        <v>2022350000</v>
      </c>
      <c r="Q4774" t="str">
        <f>VLOOKUP(N4774,'Base rates'!$F$2:$H$1126,3,FALSE)</f>
        <v>6-25</v>
      </c>
      <c r="R4774" s="24">
        <f t="shared" si="208"/>
        <v>0.31412245023290886</v>
      </c>
    </row>
    <row r="4775" spans="13:18">
      <c r="M4775">
        <v>20</v>
      </c>
      <c r="N4775" s="1">
        <v>23</v>
      </c>
      <c r="O4775">
        <f t="shared" si="210"/>
        <v>350000</v>
      </c>
      <c r="P4775" t="str">
        <f t="shared" si="209"/>
        <v>2023350000</v>
      </c>
      <c r="Q4775" t="str">
        <f>VLOOKUP(N4775,'Base rates'!$F$2:$H$1126,3,FALSE)</f>
        <v>6-25</v>
      </c>
      <c r="R4775" s="24">
        <f t="shared" si="208"/>
        <v>0.31412245023290886</v>
      </c>
    </row>
    <row r="4776" spans="13:18">
      <c r="M4776">
        <v>20</v>
      </c>
      <c r="N4776" s="1">
        <v>24</v>
      </c>
      <c r="O4776">
        <f t="shared" si="210"/>
        <v>350000</v>
      </c>
      <c r="P4776" t="str">
        <f t="shared" si="209"/>
        <v>2024350000</v>
      </c>
      <c r="Q4776" t="str">
        <f>VLOOKUP(N4776,'Base rates'!$F$2:$H$1126,3,FALSE)</f>
        <v>6-25</v>
      </c>
      <c r="R4776" s="24">
        <f t="shared" si="208"/>
        <v>0.31412245023290886</v>
      </c>
    </row>
    <row r="4777" spans="13:18">
      <c r="M4777">
        <v>20</v>
      </c>
      <c r="N4777" s="1">
        <v>25</v>
      </c>
      <c r="O4777">
        <f t="shared" si="210"/>
        <v>350000</v>
      </c>
      <c r="P4777" t="str">
        <f t="shared" si="209"/>
        <v>2025350000</v>
      </c>
      <c r="Q4777" t="str">
        <f>VLOOKUP(N4777,'Base rates'!$F$2:$H$1126,3,FALSE)</f>
        <v>6-25</v>
      </c>
      <c r="R4777" s="24">
        <f t="shared" si="208"/>
        <v>0.31412245023290886</v>
      </c>
    </row>
    <row r="4778" spans="13:18">
      <c r="M4778">
        <v>20</v>
      </c>
      <c r="N4778" s="1">
        <v>26</v>
      </c>
      <c r="O4778">
        <f t="shared" si="210"/>
        <v>350000</v>
      </c>
      <c r="P4778" t="str">
        <f t="shared" si="209"/>
        <v>2026350000</v>
      </c>
      <c r="Q4778" t="str">
        <f>VLOOKUP(N4778,'Base rates'!$F$2:$H$1126,3,FALSE)</f>
        <v>26-35</v>
      </c>
      <c r="R4778" s="24">
        <f t="shared" si="208"/>
        <v>0.28546208713637766</v>
      </c>
    </row>
    <row r="4779" spans="13:18">
      <c r="M4779">
        <v>20</v>
      </c>
      <c r="N4779" s="1">
        <v>27</v>
      </c>
      <c r="O4779">
        <f t="shared" si="210"/>
        <v>350000</v>
      </c>
      <c r="P4779" t="str">
        <f t="shared" si="209"/>
        <v>2027350000</v>
      </c>
      <c r="Q4779" t="str">
        <f>VLOOKUP(N4779,'Base rates'!$F$2:$H$1126,3,FALSE)</f>
        <v>26-35</v>
      </c>
      <c r="R4779" s="24">
        <f t="shared" si="208"/>
        <v>0.28546208713637766</v>
      </c>
    </row>
    <row r="4780" spans="13:18">
      <c r="M4780">
        <v>20</v>
      </c>
      <c r="N4780" s="1">
        <v>28</v>
      </c>
      <c r="O4780">
        <f t="shared" si="210"/>
        <v>350000</v>
      </c>
      <c r="P4780" t="str">
        <f t="shared" si="209"/>
        <v>2028350000</v>
      </c>
      <c r="Q4780" t="str">
        <f>VLOOKUP(N4780,'Base rates'!$F$2:$H$1126,3,FALSE)</f>
        <v>26-35</v>
      </c>
      <c r="R4780" s="24">
        <f t="shared" si="208"/>
        <v>0.28546208713637766</v>
      </c>
    </row>
    <row r="4781" spans="13:18">
      <c r="M4781">
        <v>20</v>
      </c>
      <c r="N4781" s="1">
        <v>29</v>
      </c>
      <c r="O4781">
        <f t="shared" si="210"/>
        <v>350000</v>
      </c>
      <c r="P4781" t="str">
        <f t="shared" si="209"/>
        <v>2029350000</v>
      </c>
      <c r="Q4781" t="str">
        <f>VLOOKUP(N4781,'Base rates'!$F$2:$H$1126,3,FALSE)</f>
        <v>26-35</v>
      </c>
      <c r="R4781" s="24">
        <f t="shared" si="208"/>
        <v>0.28546208713637766</v>
      </c>
    </row>
    <row r="4782" spans="13:18">
      <c r="M4782">
        <v>20</v>
      </c>
      <c r="N4782" s="1">
        <v>30</v>
      </c>
      <c r="O4782">
        <f t="shared" si="210"/>
        <v>350000</v>
      </c>
      <c r="P4782" t="str">
        <f t="shared" si="209"/>
        <v>2030350000</v>
      </c>
      <c r="Q4782" t="str">
        <f>VLOOKUP(N4782,'Base rates'!$F$2:$H$1126,3,FALSE)</f>
        <v>26-35</v>
      </c>
      <c r="R4782" s="24">
        <f t="shared" si="208"/>
        <v>0.28546208713637766</v>
      </c>
    </row>
    <row r="4783" spans="13:18">
      <c r="M4783">
        <v>20</v>
      </c>
      <c r="N4783" s="1">
        <v>31</v>
      </c>
      <c r="O4783">
        <f t="shared" si="210"/>
        <v>350000</v>
      </c>
      <c r="P4783" t="str">
        <f t="shared" si="209"/>
        <v>2031350000</v>
      </c>
      <c r="Q4783" t="str">
        <f>VLOOKUP(N4783,'Base rates'!$F$2:$H$1126,3,FALSE)</f>
        <v>26-35</v>
      </c>
      <c r="R4783" s="24">
        <f t="shared" si="208"/>
        <v>0.28546208713637766</v>
      </c>
    </row>
    <row r="4784" spans="13:18">
      <c r="M4784">
        <v>20</v>
      </c>
      <c r="N4784" s="1">
        <v>32</v>
      </c>
      <c r="O4784">
        <f t="shared" si="210"/>
        <v>350000</v>
      </c>
      <c r="P4784" t="str">
        <f t="shared" si="209"/>
        <v>2032350000</v>
      </c>
      <c r="Q4784" t="str">
        <f>VLOOKUP(N4784,'Base rates'!$F$2:$H$1126,3,FALSE)</f>
        <v>26-35</v>
      </c>
      <c r="R4784" s="24">
        <f t="shared" si="208"/>
        <v>0.28546208713637766</v>
      </c>
    </row>
    <row r="4785" spans="13:18">
      <c r="M4785">
        <v>20</v>
      </c>
      <c r="N4785" s="1">
        <v>33</v>
      </c>
      <c r="O4785">
        <f t="shared" si="210"/>
        <v>350000</v>
      </c>
      <c r="P4785" t="str">
        <f t="shared" si="209"/>
        <v>2033350000</v>
      </c>
      <c r="Q4785" t="str">
        <f>VLOOKUP(N4785,'Base rates'!$F$2:$H$1126,3,FALSE)</f>
        <v>26-35</v>
      </c>
      <c r="R4785" s="24">
        <f t="shared" si="208"/>
        <v>0.28546208713637766</v>
      </c>
    </row>
    <row r="4786" spans="13:18">
      <c r="M4786">
        <v>20</v>
      </c>
      <c r="N4786" s="1">
        <v>34</v>
      </c>
      <c r="O4786">
        <f t="shared" si="210"/>
        <v>350000</v>
      </c>
      <c r="P4786" t="str">
        <f t="shared" si="209"/>
        <v>2034350000</v>
      </c>
      <c r="Q4786" t="str">
        <f>VLOOKUP(N4786,'Base rates'!$F$2:$H$1126,3,FALSE)</f>
        <v>26-35</v>
      </c>
      <c r="R4786" s="24">
        <f t="shared" si="208"/>
        <v>0.28546208713637766</v>
      </c>
    </row>
    <row r="4787" spans="13:18">
      <c r="M4787">
        <v>20</v>
      </c>
      <c r="N4787" s="1">
        <v>35</v>
      </c>
      <c r="O4787">
        <f t="shared" si="210"/>
        <v>350000</v>
      </c>
      <c r="P4787" t="str">
        <f t="shared" si="209"/>
        <v>2035350000</v>
      </c>
      <c r="Q4787" t="str">
        <f>VLOOKUP(N4787,'Base rates'!$F$2:$H$1126,3,FALSE)</f>
        <v>26-35</v>
      </c>
      <c r="R4787" s="24">
        <f t="shared" si="208"/>
        <v>0.28546208713637766</v>
      </c>
    </row>
    <row r="4788" spans="13:18">
      <c r="M4788">
        <v>20</v>
      </c>
      <c r="N4788" s="1">
        <v>36</v>
      </c>
      <c r="O4788">
        <f t="shared" si="210"/>
        <v>350000</v>
      </c>
      <c r="P4788" t="str">
        <f t="shared" si="209"/>
        <v>2036350000</v>
      </c>
      <c r="Q4788" t="str">
        <f>VLOOKUP(N4788,'Base rates'!$F$2:$H$1126,3,FALSE)</f>
        <v>36-45</v>
      </c>
      <c r="R4788" s="24">
        <f t="shared" si="208"/>
        <v>0.2132069782667535</v>
      </c>
    </row>
    <row r="4789" spans="13:18">
      <c r="M4789">
        <v>20</v>
      </c>
      <c r="N4789" s="1">
        <v>37</v>
      </c>
      <c r="O4789">
        <f t="shared" si="210"/>
        <v>350000</v>
      </c>
      <c r="P4789" t="str">
        <f t="shared" si="209"/>
        <v>2037350000</v>
      </c>
      <c r="Q4789" t="str">
        <f>VLOOKUP(N4789,'Base rates'!$F$2:$H$1126,3,FALSE)</f>
        <v>36-45</v>
      </c>
      <c r="R4789" s="24">
        <f t="shared" si="208"/>
        <v>0.2132069782667535</v>
      </c>
    </row>
    <row r="4790" spans="13:18">
      <c r="M4790">
        <v>20</v>
      </c>
      <c r="N4790" s="1">
        <v>38</v>
      </c>
      <c r="O4790">
        <f t="shared" si="210"/>
        <v>350000</v>
      </c>
      <c r="P4790" t="str">
        <f t="shared" si="209"/>
        <v>2038350000</v>
      </c>
      <c r="Q4790" t="str">
        <f>VLOOKUP(N4790,'Base rates'!$F$2:$H$1126,3,FALSE)</f>
        <v>36-45</v>
      </c>
      <c r="R4790" s="24">
        <f t="shared" si="208"/>
        <v>0.2132069782667535</v>
      </c>
    </row>
    <row r="4791" spans="13:18">
      <c r="M4791">
        <v>20</v>
      </c>
      <c r="N4791" s="1">
        <v>39</v>
      </c>
      <c r="O4791">
        <f t="shared" si="210"/>
        <v>350000</v>
      </c>
      <c r="P4791" t="str">
        <f t="shared" si="209"/>
        <v>2039350000</v>
      </c>
      <c r="Q4791" t="str">
        <f>VLOOKUP(N4791,'Base rates'!$F$2:$H$1126,3,FALSE)</f>
        <v>36-45</v>
      </c>
      <c r="R4791" s="24">
        <f t="shared" si="208"/>
        <v>0.2132069782667535</v>
      </c>
    </row>
    <row r="4792" spans="13:18">
      <c r="M4792">
        <v>20</v>
      </c>
      <c r="N4792" s="1">
        <v>40</v>
      </c>
      <c r="O4792">
        <f t="shared" si="210"/>
        <v>350000</v>
      </c>
      <c r="P4792" t="str">
        <f t="shared" si="209"/>
        <v>2040350000</v>
      </c>
      <c r="Q4792" t="str">
        <f>VLOOKUP(N4792,'Base rates'!$F$2:$H$1126,3,FALSE)</f>
        <v>36-45</v>
      </c>
      <c r="R4792" s="24">
        <f t="shared" si="208"/>
        <v>0.2132069782667535</v>
      </c>
    </row>
    <row r="4793" spans="13:18">
      <c r="M4793">
        <v>20</v>
      </c>
      <c r="N4793" s="1">
        <v>41</v>
      </c>
      <c r="O4793">
        <f t="shared" si="210"/>
        <v>350000</v>
      </c>
      <c r="P4793" t="str">
        <f t="shared" si="209"/>
        <v>2041350000</v>
      </c>
      <c r="Q4793" t="str">
        <f>VLOOKUP(N4793,'Base rates'!$F$2:$H$1126,3,FALSE)</f>
        <v>36-45</v>
      </c>
      <c r="R4793" s="24">
        <f t="shared" si="208"/>
        <v>0.2132069782667535</v>
      </c>
    </row>
    <row r="4794" spans="13:18">
      <c r="M4794">
        <v>20</v>
      </c>
      <c r="N4794" s="1">
        <v>42</v>
      </c>
      <c r="O4794">
        <f t="shared" si="210"/>
        <v>350000</v>
      </c>
      <c r="P4794" t="str">
        <f t="shared" si="209"/>
        <v>2042350000</v>
      </c>
      <c r="Q4794" t="str">
        <f>VLOOKUP(N4794,'Base rates'!$F$2:$H$1126,3,FALSE)</f>
        <v>36-45</v>
      </c>
      <c r="R4794" s="24">
        <f t="shared" si="208"/>
        <v>0.2132069782667535</v>
      </c>
    </row>
    <row r="4795" spans="13:18">
      <c r="M4795">
        <v>20</v>
      </c>
      <c r="N4795" s="1">
        <v>43</v>
      </c>
      <c r="O4795">
        <f t="shared" si="210"/>
        <v>350000</v>
      </c>
      <c r="P4795" t="str">
        <f t="shared" si="209"/>
        <v>2043350000</v>
      </c>
      <c r="Q4795" t="str">
        <f>VLOOKUP(N4795,'Base rates'!$F$2:$H$1126,3,FALSE)</f>
        <v>36-45</v>
      </c>
      <c r="R4795" s="24">
        <f t="shared" si="208"/>
        <v>0.2132069782667535</v>
      </c>
    </row>
    <row r="4796" spans="13:18">
      <c r="M4796">
        <v>20</v>
      </c>
      <c r="N4796" s="1">
        <v>44</v>
      </c>
      <c r="O4796">
        <f t="shared" si="210"/>
        <v>350000</v>
      </c>
      <c r="P4796" t="str">
        <f t="shared" si="209"/>
        <v>2044350000</v>
      </c>
      <c r="Q4796" t="str">
        <f>VLOOKUP(N4796,'Base rates'!$F$2:$H$1126,3,FALSE)</f>
        <v>36-45</v>
      </c>
      <c r="R4796" s="24">
        <f t="shared" si="208"/>
        <v>0.2132069782667535</v>
      </c>
    </row>
    <row r="4797" spans="13:18">
      <c r="M4797">
        <v>20</v>
      </c>
      <c r="N4797" s="1">
        <v>45</v>
      </c>
      <c r="O4797">
        <f t="shared" si="210"/>
        <v>350000</v>
      </c>
      <c r="P4797" t="str">
        <f t="shared" si="209"/>
        <v>2045350000</v>
      </c>
      <c r="Q4797" t="str">
        <f>VLOOKUP(N4797,'Base rates'!$F$2:$H$1126,3,FALSE)</f>
        <v>36-45</v>
      </c>
      <c r="R4797" s="24">
        <f t="shared" si="208"/>
        <v>0.2132069782667535</v>
      </c>
    </row>
    <row r="4798" spans="13:18">
      <c r="M4798">
        <v>20</v>
      </c>
      <c r="N4798" s="1">
        <v>46</v>
      </c>
      <c r="O4798">
        <f t="shared" si="210"/>
        <v>350000</v>
      </c>
      <c r="P4798" t="str">
        <f t="shared" si="209"/>
        <v>2046350000</v>
      </c>
      <c r="Q4798" t="str">
        <f>VLOOKUP(N4798,'Base rates'!$F$2:$H$1126,3,FALSE)</f>
        <v>46-50</v>
      </c>
      <c r="R4798" s="24">
        <f t="shared" si="208"/>
        <v>0.23438159661357427</v>
      </c>
    </row>
    <row r="4799" spans="13:18">
      <c r="M4799">
        <v>20</v>
      </c>
      <c r="N4799" s="1">
        <v>47</v>
      </c>
      <c r="O4799">
        <f t="shared" si="210"/>
        <v>350000</v>
      </c>
      <c r="P4799" t="str">
        <f t="shared" si="209"/>
        <v>2047350000</v>
      </c>
      <c r="Q4799" t="str">
        <f>VLOOKUP(N4799,'Base rates'!$F$2:$H$1126,3,FALSE)</f>
        <v>46-50</v>
      </c>
      <c r="R4799" s="24">
        <f t="shared" si="208"/>
        <v>0.23438159661357427</v>
      </c>
    </row>
    <row r="4800" spans="13:18">
      <c r="M4800">
        <v>20</v>
      </c>
      <c r="N4800" s="1">
        <v>48</v>
      </c>
      <c r="O4800">
        <f t="shared" si="210"/>
        <v>350000</v>
      </c>
      <c r="P4800" t="str">
        <f t="shared" si="209"/>
        <v>2048350000</v>
      </c>
      <c r="Q4800" t="str">
        <f>VLOOKUP(N4800,'Base rates'!$F$2:$H$1126,3,FALSE)</f>
        <v>46-50</v>
      </c>
      <c r="R4800" s="24">
        <f t="shared" si="208"/>
        <v>0.23438159661357427</v>
      </c>
    </row>
    <row r="4801" spans="13:18">
      <c r="M4801">
        <v>20</v>
      </c>
      <c r="N4801" s="1">
        <v>49</v>
      </c>
      <c r="O4801">
        <f t="shared" si="210"/>
        <v>350000</v>
      </c>
      <c r="P4801" t="str">
        <f t="shared" si="209"/>
        <v>2049350000</v>
      </c>
      <c r="Q4801" t="str">
        <f>VLOOKUP(N4801,'Base rates'!$F$2:$H$1126,3,FALSE)</f>
        <v>46-50</v>
      </c>
      <c r="R4801" s="24">
        <f t="shared" si="208"/>
        <v>0.23438159661357427</v>
      </c>
    </row>
    <row r="4802" spans="13:18">
      <c r="M4802">
        <v>20</v>
      </c>
      <c r="N4802" s="1">
        <v>50</v>
      </c>
      <c r="O4802">
        <f t="shared" si="210"/>
        <v>350000</v>
      </c>
      <c r="P4802" t="str">
        <f t="shared" si="209"/>
        <v>2050350000</v>
      </c>
      <c r="Q4802" t="str">
        <f>VLOOKUP(N4802,'Base rates'!$F$2:$H$1126,3,FALSE)</f>
        <v>46-50</v>
      </c>
      <c r="R4802" s="24">
        <f t="shared" si="208"/>
        <v>0.23438159661357427</v>
      </c>
    </row>
    <row r="4803" spans="13:18">
      <c r="M4803">
        <v>20</v>
      </c>
      <c r="N4803" s="1">
        <v>51</v>
      </c>
      <c r="O4803">
        <f t="shared" si="210"/>
        <v>350000</v>
      </c>
      <c r="P4803" t="str">
        <f t="shared" si="209"/>
        <v>2051350000</v>
      </c>
      <c r="Q4803" t="str">
        <f>VLOOKUP(N4803,'Base rates'!$F$2:$H$1126,3,FALSE)</f>
        <v>51-55</v>
      </c>
      <c r="R4803" s="24">
        <f t="shared" ref="R4803:R4866" si="211">VLOOKUP(M4803&amp;O4803&amp;Q4803,$W$2:$X$694,2,FALSE)</f>
        <v>0.24482087010250442</v>
      </c>
    </row>
    <row r="4804" spans="13:18">
      <c r="M4804">
        <v>20</v>
      </c>
      <c r="N4804" s="1">
        <v>52</v>
      </c>
      <c r="O4804">
        <f t="shared" si="210"/>
        <v>350000</v>
      </c>
      <c r="P4804" t="str">
        <f t="shared" ref="P4804:P4867" si="212">M4804&amp;N4804&amp;O4804</f>
        <v>2052350000</v>
      </c>
      <c r="Q4804" t="str">
        <f>VLOOKUP(N4804,'Base rates'!$F$2:$H$1126,3,FALSE)</f>
        <v>51-55</v>
      </c>
      <c r="R4804" s="24">
        <f t="shared" si="211"/>
        <v>0.24482087010250442</v>
      </c>
    </row>
    <row r="4805" spans="13:18">
      <c r="M4805">
        <v>20</v>
      </c>
      <c r="N4805" s="1">
        <v>53</v>
      </c>
      <c r="O4805">
        <f t="shared" si="210"/>
        <v>350000</v>
      </c>
      <c r="P4805" t="str">
        <f t="shared" si="212"/>
        <v>2053350000</v>
      </c>
      <c r="Q4805" t="str">
        <f>VLOOKUP(N4805,'Base rates'!$F$2:$H$1126,3,FALSE)</f>
        <v>51-55</v>
      </c>
      <c r="R4805" s="24">
        <f t="shared" si="211"/>
        <v>0.24482087010250442</v>
      </c>
    </row>
    <row r="4806" spans="13:18">
      <c r="M4806">
        <v>20</v>
      </c>
      <c r="N4806" s="1">
        <v>54</v>
      </c>
      <c r="O4806">
        <f t="shared" si="210"/>
        <v>350000</v>
      </c>
      <c r="P4806" t="str">
        <f t="shared" si="212"/>
        <v>2054350000</v>
      </c>
      <c r="Q4806" t="str">
        <f>VLOOKUP(N4806,'Base rates'!$F$2:$H$1126,3,FALSE)</f>
        <v>51-55</v>
      </c>
      <c r="R4806" s="24">
        <f t="shared" si="211"/>
        <v>0.24482087010250442</v>
      </c>
    </row>
    <row r="4807" spans="13:18">
      <c r="M4807">
        <v>20</v>
      </c>
      <c r="N4807" s="1">
        <v>55</v>
      </c>
      <c r="O4807">
        <f t="shared" si="210"/>
        <v>350000</v>
      </c>
      <c r="P4807" t="str">
        <f t="shared" si="212"/>
        <v>2055350000</v>
      </c>
      <c r="Q4807" t="str">
        <f>VLOOKUP(N4807,'Base rates'!$F$2:$H$1126,3,FALSE)</f>
        <v>51-55</v>
      </c>
      <c r="R4807" s="24">
        <f t="shared" si="211"/>
        <v>0.24482087010250442</v>
      </c>
    </row>
    <row r="4808" spans="13:18">
      <c r="M4808">
        <v>20</v>
      </c>
      <c r="N4808" s="1">
        <v>56</v>
      </c>
      <c r="O4808">
        <f t="shared" si="210"/>
        <v>350000</v>
      </c>
      <c r="P4808" t="str">
        <f t="shared" si="212"/>
        <v>2056350000</v>
      </c>
      <c r="Q4808" t="str">
        <f>VLOOKUP(N4808,'Base rates'!$F$2:$H$1126,3,FALSE)</f>
        <v>56-60</v>
      </c>
      <c r="R4808" s="24">
        <f t="shared" si="211"/>
        <v>0.16768283883094093</v>
      </c>
    </row>
    <row r="4809" spans="13:18">
      <c r="M4809">
        <v>20</v>
      </c>
      <c r="N4809" s="1">
        <v>57</v>
      </c>
      <c r="O4809">
        <f t="shared" si="210"/>
        <v>350000</v>
      </c>
      <c r="P4809" t="str">
        <f t="shared" si="212"/>
        <v>2057350000</v>
      </c>
      <c r="Q4809" t="str">
        <f>VLOOKUP(N4809,'Base rates'!$F$2:$H$1126,3,FALSE)</f>
        <v>56-60</v>
      </c>
      <c r="R4809" s="24">
        <f t="shared" si="211"/>
        <v>0.16768283883094093</v>
      </c>
    </row>
    <row r="4810" spans="13:18">
      <c r="M4810">
        <v>20</v>
      </c>
      <c r="N4810" s="1">
        <v>58</v>
      </c>
      <c r="O4810">
        <f t="shared" si="210"/>
        <v>350000</v>
      </c>
      <c r="P4810" t="str">
        <f t="shared" si="212"/>
        <v>2058350000</v>
      </c>
      <c r="Q4810" t="str">
        <f>VLOOKUP(N4810,'Base rates'!$F$2:$H$1126,3,FALSE)</f>
        <v>56-60</v>
      </c>
      <c r="R4810" s="24">
        <f t="shared" si="211"/>
        <v>0.16768283883094093</v>
      </c>
    </row>
    <row r="4811" spans="13:18">
      <c r="M4811">
        <v>20</v>
      </c>
      <c r="N4811" s="1">
        <v>59</v>
      </c>
      <c r="O4811">
        <f t="shared" si="210"/>
        <v>350000</v>
      </c>
      <c r="P4811" t="str">
        <f t="shared" si="212"/>
        <v>2059350000</v>
      </c>
      <c r="Q4811" t="str">
        <f>VLOOKUP(N4811,'Base rates'!$F$2:$H$1126,3,FALSE)</f>
        <v>56-60</v>
      </c>
      <c r="R4811" s="24">
        <f t="shared" si="211"/>
        <v>0.16768283883094093</v>
      </c>
    </row>
    <row r="4812" spans="13:18">
      <c r="M4812">
        <v>20</v>
      </c>
      <c r="N4812" s="1">
        <v>60</v>
      </c>
      <c r="O4812">
        <f t="shared" si="210"/>
        <v>350000</v>
      </c>
      <c r="P4812" t="str">
        <f t="shared" si="212"/>
        <v>2060350000</v>
      </c>
      <c r="Q4812" t="str">
        <f>VLOOKUP(N4812,'Base rates'!$F$2:$H$1126,3,FALSE)</f>
        <v>56-60</v>
      </c>
      <c r="R4812" s="24">
        <f t="shared" si="211"/>
        <v>0.16768283883094093</v>
      </c>
    </row>
    <row r="4813" spans="13:18">
      <c r="M4813">
        <v>20</v>
      </c>
      <c r="N4813" s="1">
        <v>61</v>
      </c>
      <c r="O4813">
        <f t="shared" si="210"/>
        <v>350000</v>
      </c>
      <c r="P4813" t="str">
        <f t="shared" si="212"/>
        <v>2061350000</v>
      </c>
      <c r="Q4813" t="str">
        <f>VLOOKUP(N4813,'Base rates'!$F$2:$H$1126,3,FALSE)</f>
        <v>61-65</v>
      </c>
      <c r="R4813" s="24">
        <f t="shared" si="211"/>
        <v>0.1405587626192053</v>
      </c>
    </row>
    <row r="4814" spans="13:18">
      <c r="M4814">
        <v>20</v>
      </c>
      <c r="N4814" s="1">
        <v>62</v>
      </c>
      <c r="O4814">
        <f t="shared" si="210"/>
        <v>350000</v>
      </c>
      <c r="P4814" t="str">
        <f t="shared" si="212"/>
        <v>2062350000</v>
      </c>
      <c r="Q4814" t="str">
        <f>VLOOKUP(N4814,'Base rates'!$F$2:$H$1126,3,FALSE)</f>
        <v>61-65</v>
      </c>
      <c r="R4814" s="24">
        <f t="shared" si="211"/>
        <v>0.1405587626192053</v>
      </c>
    </row>
    <row r="4815" spans="13:18">
      <c r="M4815">
        <v>20</v>
      </c>
      <c r="N4815" s="1">
        <v>63</v>
      </c>
      <c r="O4815">
        <f t="shared" si="210"/>
        <v>350000</v>
      </c>
      <c r="P4815" t="str">
        <f t="shared" si="212"/>
        <v>2063350000</v>
      </c>
      <c r="Q4815" t="str">
        <f>VLOOKUP(N4815,'Base rates'!$F$2:$H$1126,3,FALSE)</f>
        <v>61-65</v>
      </c>
      <c r="R4815" s="24">
        <f t="shared" si="211"/>
        <v>0.1405587626192053</v>
      </c>
    </row>
    <row r="4816" spans="13:18">
      <c r="M4816">
        <v>20</v>
      </c>
      <c r="N4816" s="1">
        <v>64</v>
      </c>
      <c r="O4816">
        <f t="shared" si="210"/>
        <v>350000</v>
      </c>
      <c r="P4816" t="str">
        <f t="shared" si="212"/>
        <v>2064350000</v>
      </c>
      <c r="Q4816" t="str">
        <f>VLOOKUP(N4816,'Base rates'!$F$2:$H$1126,3,FALSE)</f>
        <v>61-65</v>
      </c>
      <c r="R4816" s="24">
        <f t="shared" si="211"/>
        <v>0.1405587626192053</v>
      </c>
    </row>
    <row r="4817" spans="13:18">
      <c r="M4817">
        <v>20</v>
      </c>
      <c r="N4817" s="1">
        <v>65</v>
      </c>
      <c r="O4817">
        <f t="shared" si="210"/>
        <v>350000</v>
      </c>
      <c r="P4817" t="str">
        <f t="shared" si="212"/>
        <v>2065350000</v>
      </c>
      <c r="Q4817" t="str">
        <f>VLOOKUP(N4817,'Base rates'!$F$2:$H$1126,3,FALSE)</f>
        <v>61-65</v>
      </c>
      <c r="R4817" s="24">
        <f t="shared" si="211"/>
        <v>0.1405587626192053</v>
      </c>
    </row>
    <row r="4818" spans="13:18">
      <c r="M4818">
        <v>20</v>
      </c>
      <c r="N4818" s="1">
        <v>66</v>
      </c>
      <c r="O4818">
        <f t="shared" si="210"/>
        <v>350000</v>
      </c>
      <c r="P4818" t="str">
        <f t="shared" si="212"/>
        <v>2066350000</v>
      </c>
      <c r="Q4818" t="str">
        <f>VLOOKUP(N4818,'Base rates'!$F$2:$H$1126,3,FALSE)</f>
        <v>66-70</v>
      </c>
      <c r="R4818" s="24">
        <f t="shared" si="211"/>
        <v>0.1408467498675916</v>
      </c>
    </row>
    <row r="4819" spans="13:18">
      <c r="M4819">
        <v>20</v>
      </c>
      <c r="N4819" s="1">
        <v>67</v>
      </c>
      <c r="O4819">
        <f t="shared" si="210"/>
        <v>350000</v>
      </c>
      <c r="P4819" t="str">
        <f t="shared" si="212"/>
        <v>2067350000</v>
      </c>
      <c r="Q4819" t="str">
        <f>VLOOKUP(N4819,'Base rates'!$F$2:$H$1126,3,FALSE)</f>
        <v>66-70</v>
      </c>
      <c r="R4819" s="24">
        <f t="shared" si="211"/>
        <v>0.1408467498675916</v>
      </c>
    </row>
    <row r="4820" spans="13:18">
      <c r="M4820">
        <v>20</v>
      </c>
      <c r="N4820" s="1">
        <v>68</v>
      </c>
      <c r="O4820">
        <f t="shared" si="210"/>
        <v>350000</v>
      </c>
      <c r="P4820" t="str">
        <f t="shared" si="212"/>
        <v>2068350000</v>
      </c>
      <c r="Q4820" t="str">
        <f>VLOOKUP(N4820,'Base rates'!$F$2:$H$1126,3,FALSE)</f>
        <v>66-70</v>
      </c>
      <c r="R4820" s="24">
        <f t="shared" si="211"/>
        <v>0.1408467498675916</v>
      </c>
    </row>
    <row r="4821" spans="13:18">
      <c r="M4821">
        <v>20</v>
      </c>
      <c r="N4821" s="1">
        <v>69</v>
      </c>
      <c r="O4821">
        <f t="shared" si="210"/>
        <v>350000</v>
      </c>
      <c r="P4821" t="str">
        <f t="shared" si="212"/>
        <v>2069350000</v>
      </c>
      <c r="Q4821" t="str">
        <f>VLOOKUP(N4821,'Base rates'!$F$2:$H$1126,3,FALSE)</f>
        <v>66-70</v>
      </c>
      <c r="R4821" s="24">
        <f t="shared" si="211"/>
        <v>0.1408467498675916</v>
      </c>
    </row>
    <row r="4822" spans="13:18">
      <c r="M4822">
        <v>20</v>
      </c>
      <c r="N4822" s="1">
        <v>70</v>
      </c>
      <c r="O4822">
        <f t="shared" si="210"/>
        <v>350000</v>
      </c>
      <c r="P4822" t="str">
        <f t="shared" si="212"/>
        <v>2070350000</v>
      </c>
      <c r="Q4822" t="str">
        <f>VLOOKUP(N4822,'Base rates'!$F$2:$H$1126,3,FALSE)</f>
        <v>66-70</v>
      </c>
      <c r="R4822" s="24">
        <f t="shared" si="211"/>
        <v>0.1408467498675916</v>
      </c>
    </row>
    <row r="4823" spans="13:18">
      <c r="M4823">
        <v>20</v>
      </c>
      <c r="N4823" s="1">
        <v>71</v>
      </c>
      <c r="O4823">
        <f t="shared" si="210"/>
        <v>350000</v>
      </c>
      <c r="P4823" t="str">
        <f t="shared" si="212"/>
        <v>2071350000</v>
      </c>
      <c r="Q4823" t="str">
        <f>VLOOKUP(N4823,'Base rates'!$F$2:$H$1126,3,FALSE)</f>
        <v>71-75</v>
      </c>
      <c r="R4823" s="24">
        <f t="shared" si="211"/>
        <v>0.14038883919139178</v>
      </c>
    </row>
    <row r="4824" spans="13:18">
      <c r="M4824">
        <v>20</v>
      </c>
      <c r="N4824" s="1">
        <v>72</v>
      </c>
      <c r="O4824">
        <f t="shared" si="210"/>
        <v>350000</v>
      </c>
      <c r="P4824" t="str">
        <f t="shared" si="212"/>
        <v>2072350000</v>
      </c>
      <c r="Q4824" t="str">
        <f>VLOOKUP(N4824,'Base rates'!$F$2:$H$1126,3,FALSE)</f>
        <v>71-75</v>
      </c>
      <c r="R4824" s="24">
        <f t="shared" si="211"/>
        <v>0.14038883919139178</v>
      </c>
    </row>
    <row r="4825" spans="13:18">
      <c r="M4825">
        <v>20</v>
      </c>
      <c r="N4825" s="1">
        <v>73</v>
      </c>
      <c r="O4825">
        <f t="shared" si="210"/>
        <v>350000</v>
      </c>
      <c r="P4825" t="str">
        <f t="shared" si="212"/>
        <v>2073350000</v>
      </c>
      <c r="Q4825" t="str">
        <f>VLOOKUP(N4825,'Base rates'!$F$2:$H$1126,3,FALSE)</f>
        <v>71-75</v>
      </c>
      <c r="R4825" s="24">
        <f t="shared" si="211"/>
        <v>0.14038883919139178</v>
      </c>
    </row>
    <row r="4826" spans="13:18">
      <c r="M4826">
        <v>20</v>
      </c>
      <c r="N4826" s="1">
        <v>74</v>
      </c>
      <c r="O4826">
        <f t="shared" si="210"/>
        <v>350000</v>
      </c>
      <c r="P4826" t="str">
        <f t="shared" si="212"/>
        <v>2074350000</v>
      </c>
      <c r="Q4826" t="str">
        <f>VLOOKUP(N4826,'Base rates'!$F$2:$H$1126,3,FALSE)</f>
        <v>71-75</v>
      </c>
      <c r="R4826" s="24">
        <f t="shared" si="211"/>
        <v>0.14038883919139178</v>
      </c>
    </row>
    <row r="4827" spans="13:18">
      <c r="M4827">
        <v>20</v>
      </c>
      <c r="N4827" s="1">
        <v>75</v>
      </c>
      <c r="O4827">
        <f t="shared" ref="O4827:O4890" si="213">$O$4377+50000</f>
        <v>350000</v>
      </c>
      <c r="P4827" t="str">
        <f t="shared" si="212"/>
        <v>2075350000</v>
      </c>
      <c r="Q4827" t="str">
        <f>VLOOKUP(N4827,'Base rates'!$F$2:$H$1126,3,FALSE)</f>
        <v>71-75</v>
      </c>
      <c r="R4827" s="24">
        <f t="shared" si="211"/>
        <v>0.14038883919139178</v>
      </c>
    </row>
    <row r="4828" spans="13:18">
      <c r="M4828">
        <v>20</v>
      </c>
      <c r="N4828" s="1">
        <v>76</v>
      </c>
      <c r="O4828">
        <f t="shared" si="213"/>
        <v>350000</v>
      </c>
      <c r="P4828" t="str">
        <f t="shared" si="212"/>
        <v>2076350000</v>
      </c>
      <c r="Q4828" t="str">
        <f>VLOOKUP(N4828,'Base rates'!$F$2:$H$1126,3,FALSE)</f>
        <v>76-80</v>
      </c>
      <c r="R4828" s="24">
        <f t="shared" si="211"/>
        <v>0.14076110848439893</v>
      </c>
    </row>
    <row r="4829" spans="13:18">
      <c r="M4829">
        <v>20</v>
      </c>
      <c r="N4829" s="1">
        <v>77</v>
      </c>
      <c r="O4829">
        <f t="shared" si="213"/>
        <v>350000</v>
      </c>
      <c r="P4829" t="str">
        <f t="shared" si="212"/>
        <v>2077350000</v>
      </c>
      <c r="Q4829" t="str">
        <f>VLOOKUP(N4829,'Base rates'!$F$2:$H$1126,3,FALSE)</f>
        <v>76-80</v>
      </c>
      <c r="R4829" s="24">
        <f t="shared" si="211"/>
        <v>0.14076110848439893</v>
      </c>
    </row>
    <row r="4830" spans="13:18">
      <c r="M4830">
        <v>20</v>
      </c>
      <c r="N4830" s="1">
        <v>78</v>
      </c>
      <c r="O4830">
        <f t="shared" si="213"/>
        <v>350000</v>
      </c>
      <c r="P4830" t="str">
        <f t="shared" si="212"/>
        <v>2078350000</v>
      </c>
      <c r="Q4830" t="str">
        <f>VLOOKUP(N4830,'Base rates'!$F$2:$H$1126,3,FALSE)</f>
        <v>76-80</v>
      </c>
      <c r="R4830" s="24">
        <f t="shared" si="211"/>
        <v>0.14076110848439893</v>
      </c>
    </row>
    <row r="4831" spans="13:18">
      <c r="M4831">
        <v>20</v>
      </c>
      <c r="N4831" s="1">
        <v>79</v>
      </c>
      <c r="O4831">
        <f t="shared" si="213"/>
        <v>350000</v>
      </c>
      <c r="P4831" t="str">
        <f t="shared" si="212"/>
        <v>2079350000</v>
      </c>
      <c r="Q4831" t="str">
        <f>VLOOKUP(N4831,'Base rates'!$F$2:$H$1126,3,FALSE)</f>
        <v>76-80</v>
      </c>
      <c r="R4831" s="24">
        <f t="shared" si="211"/>
        <v>0.14076110848439893</v>
      </c>
    </row>
    <row r="4832" spans="13:18">
      <c r="M4832">
        <v>20</v>
      </c>
      <c r="N4832" s="1">
        <v>80</v>
      </c>
      <c r="O4832">
        <f t="shared" si="213"/>
        <v>350000</v>
      </c>
      <c r="P4832" t="str">
        <f t="shared" si="212"/>
        <v>2080350000</v>
      </c>
      <c r="Q4832" t="str">
        <f>VLOOKUP(N4832,'Base rates'!$F$2:$H$1126,3,FALSE)</f>
        <v>76-80</v>
      </c>
      <c r="R4832" s="24">
        <f t="shared" si="211"/>
        <v>0.14076110848439893</v>
      </c>
    </row>
    <row r="4833" spans="13:18">
      <c r="M4833">
        <v>20</v>
      </c>
      <c r="N4833" s="1">
        <v>81</v>
      </c>
      <c r="O4833">
        <f t="shared" si="213"/>
        <v>350000</v>
      </c>
      <c r="P4833" t="str">
        <f t="shared" si="212"/>
        <v>2081350000</v>
      </c>
      <c r="Q4833" t="str">
        <f>VLOOKUP(N4833,'Base rates'!$F$2:$H$1126,3,FALSE)</f>
        <v>&gt;80</v>
      </c>
      <c r="R4833" s="24">
        <f t="shared" si="211"/>
        <v>0.14109201452262743</v>
      </c>
    </row>
    <row r="4834" spans="13:18">
      <c r="M4834">
        <v>20</v>
      </c>
      <c r="N4834" s="1">
        <v>82</v>
      </c>
      <c r="O4834">
        <f t="shared" si="213"/>
        <v>350000</v>
      </c>
      <c r="P4834" t="str">
        <f t="shared" si="212"/>
        <v>2082350000</v>
      </c>
      <c r="Q4834" t="str">
        <f>VLOOKUP(N4834,'Base rates'!$F$2:$H$1126,3,FALSE)</f>
        <v>&gt;80</v>
      </c>
      <c r="R4834" s="24">
        <f t="shared" si="211"/>
        <v>0.14109201452262743</v>
      </c>
    </row>
    <row r="4835" spans="13:18">
      <c r="M4835">
        <v>20</v>
      </c>
      <c r="N4835" s="1">
        <v>83</v>
      </c>
      <c r="O4835">
        <f t="shared" si="213"/>
        <v>350000</v>
      </c>
      <c r="P4835" t="str">
        <f t="shared" si="212"/>
        <v>2083350000</v>
      </c>
      <c r="Q4835" t="str">
        <f>VLOOKUP(N4835,'Base rates'!$F$2:$H$1126,3,FALSE)</f>
        <v>&gt;80</v>
      </c>
      <c r="R4835" s="24">
        <f t="shared" si="211"/>
        <v>0.14109201452262743</v>
      </c>
    </row>
    <row r="4836" spans="13:18">
      <c r="M4836">
        <v>20</v>
      </c>
      <c r="N4836" s="1">
        <v>84</v>
      </c>
      <c r="O4836">
        <f t="shared" si="213"/>
        <v>350000</v>
      </c>
      <c r="P4836" t="str">
        <f t="shared" si="212"/>
        <v>2084350000</v>
      </c>
      <c r="Q4836" t="str">
        <f>VLOOKUP(N4836,'Base rates'!$F$2:$H$1126,3,FALSE)</f>
        <v>&gt;80</v>
      </c>
      <c r="R4836" s="24">
        <f t="shared" si="211"/>
        <v>0.14109201452262743</v>
      </c>
    </row>
    <row r="4837" spans="13:18">
      <c r="M4837">
        <v>20</v>
      </c>
      <c r="N4837" s="1">
        <v>85</v>
      </c>
      <c r="O4837">
        <f t="shared" si="213"/>
        <v>350000</v>
      </c>
      <c r="P4837" t="str">
        <f t="shared" si="212"/>
        <v>2085350000</v>
      </c>
      <c r="Q4837" t="str">
        <f>VLOOKUP(N4837,'Base rates'!$F$2:$H$1126,3,FALSE)</f>
        <v>&gt;80</v>
      </c>
      <c r="R4837" s="24">
        <f t="shared" si="211"/>
        <v>0.14109201452262743</v>
      </c>
    </row>
    <row r="4838" spans="13:18">
      <c r="M4838">
        <v>20</v>
      </c>
      <c r="N4838" s="1">
        <v>86</v>
      </c>
      <c r="O4838">
        <f t="shared" si="213"/>
        <v>350000</v>
      </c>
      <c r="P4838" t="str">
        <f t="shared" si="212"/>
        <v>2086350000</v>
      </c>
      <c r="Q4838" t="str">
        <f>VLOOKUP(N4838,'Base rates'!$F$2:$H$1126,3,FALSE)</f>
        <v>&gt;80</v>
      </c>
      <c r="R4838" s="24">
        <f t="shared" si="211"/>
        <v>0.14109201452262743</v>
      </c>
    </row>
    <row r="4839" spans="13:18">
      <c r="M4839">
        <v>20</v>
      </c>
      <c r="N4839" s="1">
        <v>87</v>
      </c>
      <c r="O4839">
        <f t="shared" si="213"/>
        <v>350000</v>
      </c>
      <c r="P4839" t="str">
        <f t="shared" si="212"/>
        <v>2087350000</v>
      </c>
      <c r="Q4839" t="str">
        <f>VLOOKUP(N4839,'Base rates'!$F$2:$H$1126,3,FALSE)</f>
        <v>&gt;80</v>
      </c>
      <c r="R4839" s="24">
        <f t="shared" si="211"/>
        <v>0.14109201452262743</v>
      </c>
    </row>
    <row r="4840" spans="13:18">
      <c r="M4840">
        <v>20</v>
      </c>
      <c r="N4840" s="1">
        <v>88</v>
      </c>
      <c r="O4840">
        <f t="shared" si="213"/>
        <v>350000</v>
      </c>
      <c r="P4840" t="str">
        <f t="shared" si="212"/>
        <v>2088350000</v>
      </c>
      <c r="Q4840" t="str">
        <f>VLOOKUP(N4840,'Base rates'!$F$2:$H$1126,3,FALSE)</f>
        <v>&gt;80</v>
      </c>
      <c r="R4840" s="24">
        <f t="shared" si="211"/>
        <v>0.14109201452262743</v>
      </c>
    </row>
    <row r="4841" spans="13:18">
      <c r="M4841">
        <v>20</v>
      </c>
      <c r="N4841" s="1">
        <v>89</v>
      </c>
      <c r="O4841">
        <f t="shared" si="213"/>
        <v>350000</v>
      </c>
      <c r="P4841" t="str">
        <f t="shared" si="212"/>
        <v>2089350000</v>
      </c>
      <c r="Q4841" t="str">
        <f>VLOOKUP(N4841,'Base rates'!$F$2:$H$1126,3,FALSE)</f>
        <v>&gt;80</v>
      </c>
      <c r="R4841" s="24">
        <f t="shared" si="211"/>
        <v>0.14109201452262743</v>
      </c>
    </row>
    <row r="4842" spans="13:18">
      <c r="M4842">
        <v>20</v>
      </c>
      <c r="N4842" s="1">
        <v>90</v>
      </c>
      <c r="O4842">
        <f t="shared" si="213"/>
        <v>350000</v>
      </c>
      <c r="P4842" t="str">
        <f t="shared" si="212"/>
        <v>2090350000</v>
      </c>
      <c r="Q4842" t="str">
        <f>VLOOKUP(N4842,'Base rates'!$F$2:$H$1126,3,FALSE)</f>
        <v>&gt;80</v>
      </c>
      <c r="R4842" s="24">
        <f t="shared" si="211"/>
        <v>0.14109201452262743</v>
      </c>
    </row>
    <row r="4843" spans="13:18">
      <c r="M4843">
        <v>20</v>
      </c>
      <c r="N4843" s="1">
        <v>91</v>
      </c>
      <c r="O4843">
        <f t="shared" si="213"/>
        <v>350000</v>
      </c>
      <c r="P4843" t="str">
        <f t="shared" si="212"/>
        <v>2091350000</v>
      </c>
      <c r="Q4843" t="str">
        <f>VLOOKUP(N4843,'Base rates'!$F$2:$H$1126,3,FALSE)</f>
        <v>&gt;80</v>
      </c>
      <c r="R4843" s="24">
        <f t="shared" si="211"/>
        <v>0.14109201452262743</v>
      </c>
    </row>
    <row r="4844" spans="13:18">
      <c r="M4844">
        <v>20</v>
      </c>
      <c r="N4844" s="1">
        <v>92</v>
      </c>
      <c r="O4844">
        <f t="shared" si="213"/>
        <v>350000</v>
      </c>
      <c r="P4844" t="str">
        <f t="shared" si="212"/>
        <v>2092350000</v>
      </c>
      <c r="Q4844" t="str">
        <f>VLOOKUP(N4844,'Base rates'!$F$2:$H$1126,3,FALSE)</f>
        <v>&gt;80</v>
      </c>
      <c r="R4844" s="24">
        <f t="shared" si="211"/>
        <v>0.14109201452262743</v>
      </c>
    </row>
    <row r="4845" spans="13:18">
      <c r="M4845">
        <v>20</v>
      </c>
      <c r="N4845" s="1">
        <v>93</v>
      </c>
      <c r="O4845">
        <f t="shared" si="213"/>
        <v>350000</v>
      </c>
      <c r="P4845" t="str">
        <f t="shared" si="212"/>
        <v>2093350000</v>
      </c>
      <c r="Q4845" t="str">
        <f>VLOOKUP(N4845,'Base rates'!$F$2:$H$1126,3,FALSE)</f>
        <v>&gt;80</v>
      </c>
      <c r="R4845" s="24">
        <f t="shared" si="211"/>
        <v>0.14109201452262743</v>
      </c>
    </row>
    <row r="4846" spans="13:18">
      <c r="M4846">
        <v>20</v>
      </c>
      <c r="N4846" s="1">
        <v>94</v>
      </c>
      <c r="O4846">
        <f t="shared" si="213"/>
        <v>350000</v>
      </c>
      <c r="P4846" t="str">
        <f t="shared" si="212"/>
        <v>2094350000</v>
      </c>
      <c r="Q4846" t="str">
        <f>VLOOKUP(N4846,'Base rates'!$F$2:$H$1126,3,FALSE)</f>
        <v>&gt;80</v>
      </c>
      <c r="R4846" s="24">
        <f t="shared" si="211"/>
        <v>0.14109201452262743</v>
      </c>
    </row>
    <row r="4847" spans="13:18">
      <c r="M4847">
        <v>20</v>
      </c>
      <c r="N4847" s="1">
        <v>95</v>
      </c>
      <c r="O4847">
        <f t="shared" si="213"/>
        <v>350000</v>
      </c>
      <c r="P4847" t="str">
        <f t="shared" si="212"/>
        <v>2095350000</v>
      </c>
      <c r="Q4847" t="str">
        <f>VLOOKUP(N4847,'Base rates'!$F$2:$H$1126,3,FALSE)</f>
        <v>&gt;80</v>
      </c>
      <c r="R4847" s="24">
        <f t="shared" si="211"/>
        <v>0.14109201452262743</v>
      </c>
    </row>
    <row r="4848" spans="13:18">
      <c r="M4848">
        <v>20</v>
      </c>
      <c r="N4848" s="1">
        <v>96</v>
      </c>
      <c r="O4848">
        <f t="shared" si="213"/>
        <v>350000</v>
      </c>
      <c r="P4848" t="str">
        <f t="shared" si="212"/>
        <v>2096350000</v>
      </c>
      <c r="Q4848" t="str">
        <f>VLOOKUP(N4848,'Base rates'!$F$2:$H$1126,3,FALSE)</f>
        <v>&gt;80</v>
      </c>
      <c r="R4848" s="24">
        <f t="shared" si="211"/>
        <v>0.14109201452262743</v>
      </c>
    </row>
    <row r="4849" spans="13:18">
      <c r="M4849">
        <v>20</v>
      </c>
      <c r="N4849" s="1">
        <v>97</v>
      </c>
      <c r="O4849">
        <f t="shared" si="213"/>
        <v>350000</v>
      </c>
      <c r="P4849" t="str">
        <f t="shared" si="212"/>
        <v>2097350000</v>
      </c>
      <c r="Q4849" t="str">
        <f>VLOOKUP(N4849,'Base rates'!$F$2:$H$1126,3,FALSE)</f>
        <v>&gt;80</v>
      </c>
      <c r="R4849" s="24">
        <f t="shared" si="211"/>
        <v>0.14109201452262743</v>
      </c>
    </row>
    <row r="4850" spans="13:18">
      <c r="M4850">
        <v>20</v>
      </c>
      <c r="N4850" s="1">
        <v>98</v>
      </c>
      <c r="O4850">
        <f t="shared" si="213"/>
        <v>350000</v>
      </c>
      <c r="P4850" t="str">
        <f t="shared" si="212"/>
        <v>2098350000</v>
      </c>
      <c r="Q4850" t="str">
        <f>VLOOKUP(N4850,'Base rates'!$F$2:$H$1126,3,FALSE)</f>
        <v>&gt;80</v>
      </c>
      <c r="R4850" s="24">
        <f t="shared" si="211"/>
        <v>0.14109201452262743</v>
      </c>
    </row>
    <row r="4851" spans="13:18">
      <c r="M4851">
        <v>20</v>
      </c>
      <c r="N4851" s="1">
        <v>99</v>
      </c>
      <c r="O4851">
        <f t="shared" si="213"/>
        <v>350000</v>
      </c>
      <c r="P4851" t="str">
        <f t="shared" si="212"/>
        <v>2099350000</v>
      </c>
      <c r="Q4851" t="str">
        <f>VLOOKUP(N4851,'Base rates'!$F$2:$H$1126,3,FALSE)</f>
        <v>&gt;80</v>
      </c>
      <c r="R4851" s="24">
        <f t="shared" si="211"/>
        <v>0.14109201452262743</v>
      </c>
    </row>
    <row r="4852" spans="13:18">
      <c r="M4852">
        <v>20</v>
      </c>
      <c r="N4852" s="1">
        <v>100</v>
      </c>
      <c r="O4852">
        <f t="shared" si="213"/>
        <v>350000</v>
      </c>
      <c r="P4852" t="str">
        <f t="shared" si="212"/>
        <v>20100350000</v>
      </c>
      <c r="Q4852" t="str">
        <f>VLOOKUP(N4852,'Base rates'!$F$2:$H$1126,3,FALSE)</f>
        <v>&gt;80</v>
      </c>
      <c r="R4852" s="24">
        <f t="shared" si="211"/>
        <v>0.14109201452262743</v>
      </c>
    </row>
    <row r="4853" spans="13:18">
      <c r="M4853">
        <v>20</v>
      </c>
      <c r="N4853" s="1">
        <v>101</v>
      </c>
      <c r="O4853">
        <f t="shared" si="213"/>
        <v>350000</v>
      </c>
      <c r="P4853" t="str">
        <f t="shared" si="212"/>
        <v>20101350000</v>
      </c>
      <c r="Q4853" t="str">
        <f>VLOOKUP(N4853,'Base rates'!$F$2:$H$1126,3,FALSE)</f>
        <v>&gt;80</v>
      </c>
      <c r="R4853" s="24">
        <f t="shared" si="211"/>
        <v>0.14109201452262743</v>
      </c>
    </row>
    <row r="4854" spans="13:18">
      <c r="M4854">
        <v>20</v>
      </c>
      <c r="N4854" s="1">
        <v>102</v>
      </c>
      <c r="O4854">
        <f t="shared" si="213"/>
        <v>350000</v>
      </c>
      <c r="P4854" t="str">
        <f t="shared" si="212"/>
        <v>20102350000</v>
      </c>
      <c r="Q4854" t="str">
        <f>VLOOKUP(N4854,'Base rates'!$F$2:$H$1126,3,FALSE)</f>
        <v>&gt;80</v>
      </c>
      <c r="R4854" s="24">
        <f t="shared" si="211"/>
        <v>0.14109201452262743</v>
      </c>
    </row>
    <row r="4855" spans="13:18">
      <c r="M4855">
        <v>20</v>
      </c>
      <c r="N4855" s="1">
        <v>103</v>
      </c>
      <c r="O4855">
        <f t="shared" si="213"/>
        <v>350000</v>
      </c>
      <c r="P4855" t="str">
        <f t="shared" si="212"/>
        <v>20103350000</v>
      </c>
      <c r="Q4855" t="str">
        <f>VLOOKUP(N4855,'Base rates'!$F$2:$H$1126,3,FALSE)</f>
        <v>&gt;80</v>
      </c>
      <c r="R4855" s="24">
        <f t="shared" si="211"/>
        <v>0.14109201452262743</v>
      </c>
    </row>
    <row r="4856" spans="13:18">
      <c r="M4856">
        <v>20</v>
      </c>
      <c r="N4856" s="1">
        <v>104</v>
      </c>
      <c r="O4856">
        <f t="shared" si="213"/>
        <v>350000</v>
      </c>
      <c r="P4856" t="str">
        <f t="shared" si="212"/>
        <v>20104350000</v>
      </c>
      <c r="Q4856" t="str">
        <f>VLOOKUP(N4856,'Base rates'!$F$2:$H$1126,3,FALSE)</f>
        <v>&gt;80</v>
      </c>
      <c r="R4856" s="24">
        <f t="shared" si="211"/>
        <v>0.14109201452262743</v>
      </c>
    </row>
    <row r="4857" spans="13:18">
      <c r="M4857">
        <v>20</v>
      </c>
      <c r="N4857" s="1">
        <v>105</v>
      </c>
      <c r="O4857">
        <f t="shared" si="213"/>
        <v>350000</v>
      </c>
      <c r="P4857" t="str">
        <f t="shared" si="212"/>
        <v>20105350000</v>
      </c>
      <c r="Q4857" t="str">
        <f>VLOOKUP(N4857,'Base rates'!$F$2:$H$1126,3,FALSE)</f>
        <v>&gt;80</v>
      </c>
      <c r="R4857" s="24">
        <f t="shared" si="211"/>
        <v>0.14109201452262743</v>
      </c>
    </row>
    <row r="4858" spans="13:18">
      <c r="M4858">
        <v>20</v>
      </c>
      <c r="N4858" s="1">
        <v>106</v>
      </c>
      <c r="O4858">
        <f t="shared" si="213"/>
        <v>350000</v>
      </c>
      <c r="P4858" t="str">
        <f t="shared" si="212"/>
        <v>20106350000</v>
      </c>
      <c r="Q4858" t="str">
        <f>VLOOKUP(N4858,'Base rates'!$F$2:$H$1126,3,FALSE)</f>
        <v>&gt;80</v>
      </c>
      <c r="R4858" s="24">
        <f t="shared" si="211"/>
        <v>0.14109201452262743</v>
      </c>
    </row>
    <row r="4859" spans="13:18">
      <c r="M4859">
        <v>20</v>
      </c>
      <c r="N4859" s="1">
        <v>107</v>
      </c>
      <c r="O4859">
        <f t="shared" si="213"/>
        <v>350000</v>
      </c>
      <c r="P4859" t="str">
        <f t="shared" si="212"/>
        <v>20107350000</v>
      </c>
      <c r="Q4859" t="str">
        <f>VLOOKUP(N4859,'Base rates'!$F$2:$H$1126,3,FALSE)</f>
        <v>&gt;80</v>
      </c>
      <c r="R4859" s="24">
        <f t="shared" si="211"/>
        <v>0.14109201452262743</v>
      </c>
    </row>
    <row r="4860" spans="13:18">
      <c r="M4860">
        <v>20</v>
      </c>
      <c r="N4860" s="1">
        <v>108</v>
      </c>
      <c r="O4860">
        <f t="shared" si="213"/>
        <v>350000</v>
      </c>
      <c r="P4860" t="str">
        <f t="shared" si="212"/>
        <v>20108350000</v>
      </c>
      <c r="Q4860" t="str">
        <f>VLOOKUP(N4860,'Base rates'!$F$2:$H$1126,3,FALSE)</f>
        <v>&gt;80</v>
      </c>
      <c r="R4860" s="24">
        <f t="shared" si="211"/>
        <v>0.14109201452262743</v>
      </c>
    </row>
    <row r="4861" spans="13:18">
      <c r="M4861">
        <v>20</v>
      </c>
      <c r="N4861" s="1">
        <v>109</v>
      </c>
      <c r="O4861">
        <f t="shared" si="213"/>
        <v>350000</v>
      </c>
      <c r="P4861" t="str">
        <f t="shared" si="212"/>
        <v>20109350000</v>
      </c>
      <c r="Q4861" t="str">
        <f>VLOOKUP(N4861,'Base rates'!$F$2:$H$1126,3,FALSE)</f>
        <v>&gt;80</v>
      </c>
      <c r="R4861" s="24">
        <f t="shared" si="211"/>
        <v>0.14109201452262743</v>
      </c>
    </row>
    <row r="4862" spans="13:18">
      <c r="M4862">
        <v>20</v>
      </c>
      <c r="N4862" s="1">
        <v>110</v>
      </c>
      <c r="O4862">
        <f t="shared" si="213"/>
        <v>350000</v>
      </c>
      <c r="P4862" t="str">
        <f t="shared" si="212"/>
        <v>20110350000</v>
      </c>
      <c r="Q4862" t="str">
        <f>VLOOKUP(N4862,'Base rates'!$F$2:$H$1126,3,FALSE)</f>
        <v>&gt;80</v>
      </c>
      <c r="R4862" s="24">
        <f t="shared" si="211"/>
        <v>0.14109201452262743</v>
      </c>
    </row>
    <row r="4863" spans="13:18">
      <c r="M4863">
        <v>20</v>
      </c>
      <c r="N4863" s="1">
        <v>111</v>
      </c>
      <c r="O4863">
        <f t="shared" si="213"/>
        <v>350000</v>
      </c>
      <c r="P4863" t="str">
        <f t="shared" si="212"/>
        <v>20111350000</v>
      </c>
      <c r="Q4863" t="str">
        <f>VLOOKUP(N4863,'Base rates'!$F$2:$H$1126,3,FALSE)</f>
        <v>&gt;80</v>
      </c>
      <c r="R4863" s="24">
        <f t="shared" si="211"/>
        <v>0.14109201452262743</v>
      </c>
    </row>
    <row r="4864" spans="13:18">
      <c r="M4864">
        <v>20</v>
      </c>
      <c r="N4864" s="1">
        <v>112</v>
      </c>
      <c r="O4864">
        <f t="shared" si="213"/>
        <v>350000</v>
      </c>
      <c r="P4864" t="str">
        <f t="shared" si="212"/>
        <v>20112350000</v>
      </c>
      <c r="Q4864" t="str">
        <f>VLOOKUP(N4864,'Base rates'!$F$2:$H$1126,3,FALSE)</f>
        <v>&gt;80</v>
      </c>
      <c r="R4864" s="24">
        <f t="shared" si="211"/>
        <v>0.14109201452262743</v>
      </c>
    </row>
    <row r="4865" spans="13:18">
      <c r="M4865">
        <v>20</v>
      </c>
      <c r="N4865" s="1">
        <v>113</v>
      </c>
      <c r="O4865">
        <f t="shared" si="213"/>
        <v>350000</v>
      </c>
      <c r="P4865" t="str">
        <f t="shared" si="212"/>
        <v>20113350000</v>
      </c>
      <c r="Q4865" t="str">
        <f>VLOOKUP(N4865,'Base rates'!$F$2:$H$1126,3,FALSE)</f>
        <v>&gt;80</v>
      </c>
      <c r="R4865" s="24">
        <f t="shared" si="211"/>
        <v>0.14109201452262743</v>
      </c>
    </row>
    <row r="4866" spans="13:18">
      <c r="M4866">
        <v>20</v>
      </c>
      <c r="N4866" s="1">
        <v>114</v>
      </c>
      <c r="O4866">
        <f t="shared" si="213"/>
        <v>350000</v>
      </c>
      <c r="P4866" t="str">
        <f t="shared" si="212"/>
        <v>20114350000</v>
      </c>
      <c r="Q4866" t="str">
        <f>VLOOKUP(N4866,'Base rates'!$F$2:$H$1126,3,FALSE)</f>
        <v>&gt;80</v>
      </c>
      <c r="R4866" s="24">
        <f t="shared" si="211"/>
        <v>0.14109201452262743</v>
      </c>
    </row>
    <row r="4867" spans="13:18">
      <c r="M4867">
        <v>20</v>
      </c>
      <c r="N4867" s="1">
        <v>115</v>
      </c>
      <c r="O4867">
        <f t="shared" si="213"/>
        <v>350000</v>
      </c>
      <c r="P4867" t="str">
        <f t="shared" si="212"/>
        <v>20115350000</v>
      </c>
      <c r="Q4867" t="str">
        <f>VLOOKUP(N4867,'Base rates'!$F$2:$H$1126,3,FALSE)</f>
        <v>&gt;80</v>
      </c>
      <c r="R4867" s="24">
        <f t="shared" ref="R4867:R4930" si="214">VLOOKUP(M4867&amp;O4867&amp;Q4867,$W$2:$X$694,2,FALSE)</f>
        <v>0.14109201452262743</v>
      </c>
    </row>
    <row r="4868" spans="13:18">
      <c r="M4868">
        <v>20</v>
      </c>
      <c r="N4868" s="1">
        <v>116</v>
      </c>
      <c r="O4868">
        <f t="shared" si="213"/>
        <v>350000</v>
      </c>
      <c r="P4868" t="str">
        <f t="shared" ref="P4868:P4931" si="215">M4868&amp;N4868&amp;O4868</f>
        <v>20116350000</v>
      </c>
      <c r="Q4868" t="str">
        <f>VLOOKUP(N4868,'Base rates'!$F$2:$H$1126,3,FALSE)</f>
        <v>&gt;80</v>
      </c>
      <c r="R4868" s="24">
        <f t="shared" si="214"/>
        <v>0.14109201452262743</v>
      </c>
    </row>
    <row r="4869" spans="13:18">
      <c r="M4869">
        <v>20</v>
      </c>
      <c r="N4869" s="1">
        <v>117</v>
      </c>
      <c r="O4869">
        <f t="shared" si="213"/>
        <v>350000</v>
      </c>
      <c r="P4869" t="str">
        <f t="shared" si="215"/>
        <v>20117350000</v>
      </c>
      <c r="Q4869" t="str">
        <f>VLOOKUP(N4869,'Base rates'!$F$2:$H$1126,3,FALSE)</f>
        <v>&gt;80</v>
      </c>
      <c r="R4869" s="24">
        <f t="shared" si="214"/>
        <v>0.14109201452262743</v>
      </c>
    </row>
    <row r="4870" spans="13:18">
      <c r="M4870">
        <v>20</v>
      </c>
      <c r="N4870" s="1">
        <v>118</v>
      </c>
      <c r="O4870">
        <f t="shared" si="213"/>
        <v>350000</v>
      </c>
      <c r="P4870" t="str">
        <f t="shared" si="215"/>
        <v>20118350000</v>
      </c>
      <c r="Q4870" t="str">
        <f>VLOOKUP(N4870,'Base rates'!$F$2:$H$1126,3,FALSE)</f>
        <v>&gt;80</v>
      </c>
      <c r="R4870" s="24">
        <f t="shared" si="214"/>
        <v>0.14109201452262743</v>
      </c>
    </row>
    <row r="4871" spans="13:18">
      <c r="M4871">
        <v>20</v>
      </c>
      <c r="N4871" s="1">
        <v>119</v>
      </c>
      <c r="O4871">
        <f t="shared" si="213"/>
        <v>350000</v>
      </c>
      <c r="P4871" t="str">
        <f t="shared" si="215"/>
        <v>20119350000</v>
      </c>
      <c r="Q4871" t="str">
        <f>VLOOKUP(N4871,'Base rates'!$F$2:$H$1126,3,FALSE)</f>
        <v>&gt;80</v>
      </c>
      <c r="R4871" s="24">
        <f t="shared" si="214"/>
        <v>0.14109201452262743</v>
      </c>
    </row>
    <row r="4872" spans="13:18">
      <c r="M4872">
        <v>20</v>
      </c>
      <c r="N4872" s="1">
        <v>120</v>
      </c>
      <c r="O4872">
        <f t="shared" si="213"/>
        <v>350000</v>
      </c>
      <c r="P4872" t="str">
        <f t="shared" si="215"/>
        <v>20120350000</v>
      </c>
      <c r="Q4872" t="str">
        <f>VLOOKUP(N4872,'Base rates'!$F$2:$H$1126,3,FALSE)</f>
        <v>&gt;80</v>
      </c>
      <c r="R4872" s="24">
        <f t="shared" si="214"/>
        <v>0.14109201452262743</v>
      </c>
    </row>
    <row r="4873" spans="13:18">
      <c r="M4873">
        <v>20</v>
      </c>
      <c r="N4873" s="1">
        <v>121</v>
      </c>
      <c r="O4873">
        <f t="shared" si="213"/>
        <v>350000</v>
      </c>
      <c r="P4873" t="str">
        <f t="shared" si="215"/>
        <v>20121350000</v>
      </c>
      <c r="Q4873" t="str">
        <f>VLOOKUP(N4873,'Base rates'!$F$2:$H$1126,3,FALSE)</f>
        <v>&gt;80</v>
      </c>
      <c r="R4873" s="24">
        <f t="shared" si="214"/>
        <v>0.14109201452262743</v>
      </c>
    </row>
    <row r="4874" spans="13:18">
      <c r="M4874">
        <v>20</v>
      </c>
      <c r="N4874" s="1">
        <v>122</v>
      </c>
      <c r="O4874">
        <f t="shared" si="213"/>
        <v>350000</v>
      </c>
      <c r="P4874" t="str">
        <f t="shared" si="215"/>
        <v>20122350000</v>
      </c>
      <c r="Q4874" t="str">
        <f>VLOOKUP(N4874,'Base rates'!$F$2:$H$1126,3,FALSE)</f>
        <v>&gt;80</v>
      </c>
      <c r="R4874" s="24">
        <f t="shared" si="214"/>
        <v>0.14109201452262743</v>
      </c>
    </row>
    <row r="4875" spans="13:18">
      <c r="M4875">
        <v>20</v>
      </c>
      <c r="N4875" s="1">
        <v>123</v>
      </c>
      <c r="O4875">
        <f t="shared" si="213"/>
        <v>350000</v>
      </c>
      <c r="P4875" t="str">
        <f t="shared" si="215"/>
        <v>20123350000</v>
      </c>
      <c r="Q4875" t="str">
        <f>VLOOKUP(N4875,'Base rates'!$F$2:$H$1126,3,FALSE)</f>
        <v>&gt;80</v>
      </c>
      <c r="R4875" s="24">
        <f t="shared" si="214"/>
        <v>0.14109201452262743</v>
      </c>
    </row>
    <row r="4876" spans="13:18">
      <c r="M4876">
        <v>20</v>
      </c>
      <c r="N4876" s="1">
        <v>124</v>
      </c>
      <c r="O4876">
        <f t="shared" si="213"/>
        <v>350000</v>
      </c>
      <c r="P4876" t="str">
        <f t="shared" si="215"/>
        <v>20124350000</v>
      </c>
      <c r="Q4876" t="str">
        <f>VLOOKUP(N4876,'Base rates'!$F$2:$H$1126,3,FALSE)</f>
        <v>&gt;80</v>
      </c>
      <c r="R4876" s="24">
        <f t="shared" si="214"/>
        <v>0.14109201452262743</v>
      </c>
    </row>
    <row r="4877" spans="13:18">
      <c r="M4877">
        <v>20</v>
      </c>
      <c r="N4877" s="1">
        <v>125</v>
      </c>
      <c r="O4877">
        <f t="shared" si="213"/>
        <v>350000</v>
      </c>
      <c r="P4877" t="str">
        <f t="shared" si="215"/>
        <v>20125350000</v>
      </c>
      <c r="Q4877" t="str">
        <f>VLOOKUP(N4877,'Base rates'!$F$2:$H$1126,3,FALSE)</f>
        <v>&gt;80</v>
      </c>
      <c r="R4877" s="24">
        <f t="shared" si="214"/>
        <v>0.14109201452262743</v>
      </c>
    </row>
    <row r="4878" spans="13:18">
      <c r="M4878">
        <v>21</v>
      </c>
      <c r="N4878" s="1">
        <v>1</v>
      </c>
      <c r="O4878">
        <f t="shared" si="213"/>
        <v>350000</v>
      </c>
      <c r="P4878" t="str">
        <f t="shared" si="215"/>
        <v>211350000</v>
      </c>
      <c r="Q4878" t="str">
        <f>VLOOKUP(N4878,'Base rates'!$F$2:$H$1126,3,FALSE)</f>
        <v>6-25</v>
      </c>
      <c r="R4878" s="24">
        <f t="shared" si="214"/>
        <v>0.41706806865878354</v>
      </c>
    </row>
    <row r="4879" spans="13:18">
      <c r="M4879">
        <v>21</v>
      </c>
      <c r="N4879" s="1">
        <v>2</v>
      </c>
      <c r="O4879">
        <f t="shared" si="213"/>
        <v>350000</v>
      </c>
      <c r="P4879" t="str">
        <f t="shared" si="215"/>
        <v>212350000</v>
      </c>
      <c r="Q4879" t="str">
        <f>VLOOKUP(N4879,'Base rates'!$F$2:$H$1126,3,FALSE)</f>
        <v>6-25</v>
      </c>
      <c r="R4879" s="24">
        <f t="shared" si="214"/>
        <v>0.41706806865878354</v>
      </c>
    </row>
    <row r="4880" spans="13:18">
      <c r="M4880">
        <v>21</v>
      </c>
      <c r="N4880" s="1">
        <v>3</v>
      </c>
      <c r="O4880">
        <f t="shared" si="213"/>
        <v>350000</v>
      </c>
      <c r="P4880" t="str">
        <f t="shared" si="215"/>
        <v>213350000</v>
      </c>
      <c r="Q4880" t="str">
        <f>VLOOKUP(N4880,'Base rates'!$F$2:$H$1126,3,FALSE)</f>
        <v>6-25</v>
      </c>
      <c r="R4880" s="24">
        <f t="shared" si="214"/>
        <v>0.41706806865878354</v>
      </c>
    </row>
    <row r="4881" spans="13:18">
      <c r="M4881">
        <v>21</v>
      </c>
      <c r="N4881" s="1">
        <v>4</v>
      </c>
      <c r="O4881">
        <f t="shared" si="213"/>
        <v>350000</v>
      </c>
      <c r="P4881" t="str">
        <f t="shared" si="215"/>
        <v>214350000</v>
      </c>
      <c r="Q4881" t="str">
        <f>VLOOKUP(N4881,'Base rates'!$F$2:$H$1126,3,FALSE)</f>
        <v>6-25</v>
      </c>
      <c r="R4881" s="24">
        <f t="shared" si="214"/>
        <v>0.41706806865878354</v>
      </c>
    </row>
    <row r="4882" spans="13:18">
      <c r="M4882">
        <v>21</v>
      </c>
      <c r="N4882" s="1">
        <v>5</v>
      </c>
      <c r="O4882">
        <f t="shared" si="213"/>
        <v>350000</v>
      </c>
      <c r="P4882" t="str">
        <f t="shared" si="215"/>
        <v>215350000</v>
      </c>
      <c r="Q4882" t="str">
        <f>VLOOKUP(N4882,'Base rates'!$F$2:$H$1126,3,FALSE)</f>
        <v>6-25</v>
      </c>
      <c r="R4882" s="24">
        <f t="shared" si="214"/>
        <v>0.41706806865878354</v>
      </c>
    </row>
    <row r="4883" spans="13:18">
      <c r="M4883">
        <v>21</v>
      </c>
      <c r="N4883" s="1">
        <v>6</v>
      </c>
      <c r="O4883">
        <f t="shared" si="213"/>
        <v>350000</v>
      </c>
      <c r="P4883" t="str">
        <f t="shared" si="215"/>
        <v>216350000</v>
      </c>
      <c r="Q4883" t="str">
        <f>VLOOKUP(N4883,'Base rates'!$F$2:$H$1126,3,FALSE)</f>
        <v>6-25</v>
      </c>
      <c r="R4883" s="24">
        <f t="shared" si="214"/>
        <v>0.41706806865878354</v>
      </c>
    </row>
    <row r="4884" spans="13:18">
      <c r="M4884">
        <v>21</v>
      </c>
      <c r="N4884" s="1">
        <v>7</v>
      </c>
      <c r="O4884">
        <f t="shared" si="213"/>
        <v>350000</v>
      </c>
      <c r="P4884" t="str">
        <f t="shared" si="215"/>
        <v>217350000</v>
      </c>
      <c r="Q4884" t="str">
        <f>VLOOKUP(N4884,'Base rates'!$F$2:$H$1126,3,FALSE)</f>
        <v>6-25</v>
      </c>
      <c r="R4884" s="24">
        <f t="shared" si="214"/>
        <v>0.41706806865878354</v>
      </c>
    </row>
    <row r="4885" spans="13:18">
      <c r="M4885">
        <v>21</v>
      </c>
      <c r="N4885" s="1">
        <v>8</v>
      </c>
      <c r="O4885">
        <f t="shared" si="213"/>
        <v>350000</v>
      </c>
      <c r="P4885" t="str">
        <f t="shared" si="215"/>
        <v>218350000</v>
      </c>
      <c r="Q4885" t="str">
        <f>VLOOKUP(N4885,'Base rates'!$F$2:$H$1126,3,FALSE)</f>
        <v>6-25</v>
      </c>
      <c r="R4885" s="24">
        <f t="shared" si="214"/>
        <v>0.41706806865878354</v>
      </c>
    </row>
    <row r="4886" spans="13:18">
      <c r="M4886">
        <v>21</v>
      </c>
      <c r="N4886" s="1">
        <v>9</v>
      </c>
      <c r="O4886">
        <f t="shared" si="213"/>
        <v>350000</v>
      </c>
      <c r="P4886" t="str">
        <f t="shared" si="215"/>
        <v>219350000</v>
      </c>
      <c r="Q4886" t="str">
        <f>VLOOKUP(N4886,'Base rates'!$F$2:$H$1126,3,FALSE)</f>
        <v>6-25</v>
      </c>
      <c r="R4886" s="24">
        <f t="shared" si="214"/>
        <v>0.41706806865878354</v>
      </c>
    </row>
    <row r="4887" spans="13:18">
      <c r="M4887">
        <v>21</v>
      </c>
      <c r="N4887" s="1">
        <v>10</v>
      </c>
      <c r="O4887">
        <f t="shared" si="213"/>
        <v>350000</v>
      </c>
      <c r="P4887" t="str">
        <f t="shared" si="215"/>
        <v>2110350000</v>
      </c>
      <c r="Q4887" t="str">
        <f>VLOOKUP(N4887,'Base rates'!$F$2:$H$1126,3,FALSE)</f>
        <v>6-25</v>
      </c>
      <c r="R4887" s="24">
        <f t="shared" si="214"/>
        <v>0.41706806865878354</v>
      </c>
    </row>
    <row r="4888" spans="13:18">
      <c r="M4888">
        <v>21</v>
      </c>
      <c r="N4888" s="1">
        <v>11</v>
      </c>
      <c r="O4888">
        <f t="shared" si="213"/>
        <v>350000</v>
      </c>
      <c r="P4888" t="str">
        <f t="shared" si="215"/>
        <v>2111350000</v>
      </c>
      <c r="Q4888" t="str">
        <f>VLOOKUP(N4888,'Base rates'!$F$2:$H$1126,3,FALSE)</f>
        <v>6-25</v>
      </c>
      <c r="R4888" s="24">
        <f t="shared" si="214"/>
        <v>0.41706806865878354</v>
      </c>
    </row>
    <row r="4889" spans="13:18">
      <c r="M4889">
        <v>21</v>
      </c>
      <c r="N4889" s="1">
        <v>12</v>
      </c>
      <c r="O4889">
        <f t="shared" si="213"/>
        <v>350000</v>
      </c>
      <c r="P4889" t="str">
        <f t="shared" si="215"/>
        <v>2112350000</v>
      </c>
      <c r="Q4889" t="str">
        <f>VLOOKUP(N4889,'Base rates'!$F$2:$H$1126,3,FALSE)</f>
        <v>6-25</v>
      </c>
      <c r="R4889" s="24">
        <f t="shared" si="214"/>
        <v>0.41706806865878354</v>
      </c>
    </row>
    <row r="4890" spans="13:18">
      <c r="M4890">
        <v>21</v>
      </c>
      <c r="N4890" s="1">
        <v>13</v>
      </c>
      <c r="O4890">
        <f t="shared" si="213"/>
        <v>350000</v>
      </c>
      <c r="P4890" t="str">
        <f t="shared" si="215"/>
        <v>2113350000</v>
      </c>
      <c r="Q4890" t="str">
        <f>VLOOKUP(N4890,'Base rates'!$F$2:$H$1126,3,FALSE)</f>
        <v>6-25</v>
      </c>
      <c r="R4890" s="24">
        <f t="shared" si="214"/>
        <v>0.41706806865878354</v>
      </c>
    </row>
    <row r="4891" spans="13:18">
      <c r="M4891">
        <v>21</v>
      </c>
      <c r="N4891" s="1">
        <v>14</v>
      </c>
      <c r="O4891">
        <f t="shared" ref="O4891:O4954" si="216">$O$4377+50000</f>
        <v>350000</v>
      </c>
      <c r="P4891" t="str">
        <f t="shared" si="215"/>
        <v>2114350000</v>
      </c>
      <c r="Q4891" t="str">
        <f>VLOOKUP(N4891,'Base rates'!$F$2:$H$1126,3,FALSE)</f>
        <v>6-25</v>
      </c>
      <c r="R4891" s="24">
        <f t="shared" si="214"/>
        <v>0.41706806865878354</v>
      </c>
    </row>
    <row r="4892" spans="13:18">
      <c r="M4892">
        <v>21</v>
      </c>
      <c r="N4892" s="1">
        <v>15</v>
      </c>
      <c r="O4892">
        <f t="shared" si="216"/>
        <v>350000</v>
      </c>
      <c r="P4892" t="str">
        <f t="shared" si="215"/>
        <v>2115350000</v>
      </c>
      <c r="Q4892" t="str">
        <f>VLOOKUP(N4892,'Base rates'!$F$2:$H$1126,3,FALSE)</f>
        <v>6-25</v>
      </c>
      <c r="R4892" s="24">
        <f t="shared" si="214"/>
        <v>0.41706806865878354</v>
      </c>
    </row>
    <row r="4893" spans="13:18">
      <c r="M4893">
        <v>21</v>
      </c>
      <c r="N4893" s="1">
        <v>16</v>
      </c>
      <c r="O4893">
        <f t="shared" si="216"/>
        <v>350000</v>
      </c>
      <c r="P4893" t="str">
        <f t="shared" si="215"/>
        <v>2116350000</v>
      </c>
      <c r="Q4893" t="str">
        <f>VLOOKUP(N4893,'Base rates'!$F$2:$H$1126,3,FALSE)</f>
        <v>6-25</v>
      </c>
      <c r="R4893" s="24">
        <f t="shared" si="214"/>
        <v>0.41706806865878354</v>
      </c>
    </row>
    <row r="4894" spans="13:18">
      <c r="M4894">
        <v>21</v>
      </c>
      <c r="N4894" s="1">
        <v>17</v>
      </c>
      <c r="O4894">
        <f t="shared" si="216"/>
        <v>350000</v>
      </c>
      <c r="P4894" t="str">
        <f t="shared" si="215"/>
        <v>2117350000</v>
      </c>
      <c r="Q4894" t="str">
        <f>VLOOKUP(N4894,'Base rates'!$F$2:$H$1126,3,FALSE)</f>
        <v>6-25</v>
      </c>
      <c r="R4894" s="24">
        <f t="shared" si="214"/>
        <v>0.41706806865878354</v>
      </c>
    </row>
    <row r="4895" spans="13:18">
      <c r="M4895">
        <v>21</v>
      </c>
      <c r="N4895" s="1">
        <v>18</v>
      </c>
      <c r="O4895">
        <f t="shared" si="216"/>
        <v>350000</v>
      </c>
      <c r="P4895" t="str">
        <f t="shared" si="215"/>
        <v>2118350000</v>
      </c>
      <c r="Q4895" t="str">
        <f>VLOOKUP(N4895,'Base rates'!$F$2:$H$1126,3,FALSE)</f>
        <v>6-25</v>
      </c>
      <c r="R4895" s="24">
        <f t="shared" si="214"/>
        <v>0.41706806865878354</v>
      </c>
    </row>
    <row r="4896" spans="13:18">
      <c r="M4896">
        <v>21</v>
      </c>
      <c r="N4896" s="1">
        <v>19</v>
      </c>
      <c r="O4896">
        <f t="shared" si="216"/>
        <v>350000</v>
      </c>
      <c r="P4896" t="str">
        <f t="shared" si="215"/>
        <v>2119350000</v>
      </c>
      <c r="Q4896" t="str">
        <f>VLOOKUP(N4896,'Base rates'!$F$2:$H$1126,3,FALSE)</f>
        <v>6-25</v>
      </c>
      <c r="R4896" s="24">
        <f t="shared" si="214"/>
        <v>0.41706806865878354</v>
      </c>
    </row>
    <row r="4897" spans="13:18">
      <c r="M4897">
        <v>21</v>
      </c>
      <c r="N4897" s="1">
        <v>20</v>
      </c>
      <c r="O4897">
        <f t="shared" si="216"/>
        <v>350000</v>
      </c>
      <c r="P4897" t="str">
        <f t="shared" si="215"/>
        <v>2120350000</v>
      </c>
      <c r="Q4897" t="str">
        <f>VLOOKUP(N4897,'Base rates'!$F$2:$H$1126,3,FALSE)</f>
        <v>6-25</v>
      </c>
      <c r="R4897" s="24">
        <f t="shared" si="214"/>
        <v>0.41706806865878354</v>
      </c>
    </row>
    <row r="4898" spans="13:18">
      <c r="M4898">
        <v>21</v>
      </c>
      <c r="N4898" s="1">
        <v>21</v>
      </c>
      <c r="O4898">
        <f t="shared" si="216"/>
        <v>350000</v>
      </c>
      <c r="P4898" t="str">
        <f t="shared" si="215"/>
        <v>2121350000</v>
      </c>
      <c r="Q4898" t="str">
        <f>VLOOKUP(N4898,'Base rates'!$F$2:$H$1126,3,FALSE)</f>
        <v>6-25</v>
      </c>
      <c r="R4898" s="24">
        <f t="shared" si="214"/>
        <v>0.41706806865878354</v>
      </c>
    </row>
    <row r="4899" spans="13:18">
      <c r="M4899">
        <v>21</v>
      </c>
      <c r="N4899" s="1">
        <v>22</v>
      </c>
      <c r="O4899">
        <f t="shared" si="216"/>
        <v>350000</v>
      </c>
      <c r="P4899" t="str">
        <f t="shared" si="215"/>
        <v>2122350000</v>
      </c>
      <c r="Q4899" t="str">
        <f>VLOOKUP(N4899,'Base rates'!$F$2:$H$1126,3,FALSE)</f>
        <v>6-25</v>
      </c>
      <c r="R4899" s="24">
        <f t="shared" si="214"/>
        <v>0.41706806865878354</v>
      </c>
    </row>
    <row r="4900" spans="13:18">
      <c r="M4900">
        <v>21</v>
      </c>
      <c r="N4900" s="1">
        <v>23</v>
      </c>
      <c r="O4900">
        <f t="shared" si="216"/>
        <v>350000</v>
      </c>
      <c r="P4900" t="str">
        <f t="shared" si="215"/>
        <v>2123350000</v>
      </c>
      <c r="Q4900" t="str">
        <f>VLOOKUP(N4900,'Base rates'!$F$2:$H$1126,3,FALSE)</f>
        <v>6-25</v>
      </c>
      <c r="R4900" s="24">
        <f t="shared" si="214"/>
        <v>0.41706806865878354</v>
      </c>
    </row>
    <row r="4901" spans="13:18">
      <c r="M4901">
        <v>21</v>
      </c>
      <c r="N4901" s="1">
        <v>24</v>
      </c>
      <c r="O4901">
        <f t="shared" si="216"/>
        <v>350000</v>
      </c>
      <c r="P4901" t="str">
        <f t="shared" si="215"/>
        <v>2124350000</v>
      </c>
      <c r="Q4901" t="str">
        <f>VLOOKUP(N4901,'Base rates'!$F$2:$H$1126,3,FALSE)</f>
        <v>6-25</v>
      </c>
      <c r="R4901" s="24">
        <f t="shared" si="214"/>
        <v>0.41706806865878354</v>
      </c>
    </row>
    <row r="4902" spans="13:18">
      <c r="M4902">
        <v>21</v>
      </c>
      <c r="N4902" s="1">
        <v>25</v>
      </c>
      <c r="O4902">
        <f t="shared" si="216"/>
        <v>350000</v>
      </c>
      <c r="P4902" t="str">
        <f t="shared" si="215"/>
        <v>2125350000</v>
      </c>
      <c r="Q4902" t="str">
        <f>VLOOKUP(N4902,'Base rates'!$F$2:$H$1126,3,FALSE)</f>
        <v>6-25</v>
      </c>
      <c r="R4902" s="24">
        <f t="shared" si="214"/>
        <v>0.41706806865878354</v>
      </c>
    </row>
    <row r="4903" spans="13:18">
      <c r="M4903">
        <v>21</v>
      </c>
      <c r="N4903" s="1">
        <v>26</v>
      </c>
      <c r="O4903">
        <f t="shared" si="216"/>
        <v>350000</v>
      </c>
      <c r="P4903" t="str">
        <f t="shared" si="215"/>
        <v>2126350000</v>
      </c>
      <c r="Q4903" t="str">
        <f>VLOOKUP(N4903,'Base rates'!$F$2:$H$1126,3,FALSE)</f>
        <v>26-35</v>
      </c>
      <c r="R4903" s="24">
        <f t="shared" si="214"/>
        <v>0.41251379113558972</v>
      </c>
    </row>
    <row r="4904" spans="13:18">
      <c r="M4904">
        <v>21</v>
      </c>
      <c r="N4904" s="1">
        <v>27</v>
      </c>
      <c r="O4904">
        <f t="shared" si="216"/>
        <v>350000</v>
      </c>
      <c r="P4904" t="str">
        <f t="shared" si="215"/>
        <v>2127350000</v>
      </c>
      <c r="Q4904" t="str">
        <f>VLOOKUP(N4904,'Base rates'!$F$2:$H$1126,3,FALSE)</f>
        <v>26-35</v>
      </c>
      <c r="R4904" s="24">
        <f t="shared" si="214"/>
        <v>0.41251379113558972</v>
      </c>
    </row>
    <row r="4905" spans="13:18">
      <c r="M4905">
        <v>21</v>
      </c>
      <c r="N4905" s="1">
        <v>28</v>
      </c>
      <c r="O4905">
        <f t="shared" si="216"/>
        <v>350000</v>
      </c>
      <c r="P4905" t="str">
        <f t="shared" si="215"/>
        <v>2128350000</v>
      </c>
      <c r="Q4905" t="str">
        <f>VLOOKUP(N4905,'Base rates'!$F$2:$H$1126,3,FALSE)</f>
        <v>26-35</v>
      </c>
      <c r="R4905" s="24">
        <f t="shared" si="214"/>
        <v>0.41251379113558972</v>
      </c>
    </row>
    <row r="4906" spans="13:18">
      <c r="M4906">
        <v>21</v>
      </c>
      <c r="N4906" s="1">
        <v>29</v>
      </c>
      <c r="O4906">
        <f t="shared" si="216"/>
        <v>350000</v>
      </c>
      <c r="P4906" t="str">
        <f t="shared" si="215"/>
        <v>2129350000</v>
      </c>
      <c r="Q4906" t="str">
        <f>VLOOKUP(N4906,'Base rates'!$F$2:$H$1126,3,FALSE)</f>
        <v>26-35</v>
      </c>
      <c r="R4906" s="24">
        <f t="shared" si="214"/>
        <v>0.41251379113558972</v>
      </c>
    </row>
    <row r="4907" spans="13:18">
      <c r="M4907">
        <v>21</v>
      </c>
      <c r="N4907" s="1">
        <v>30</v>
      </c>
      <c r="O4907">
        <f t="shared" si="216"/>
        <v>350000</v>
      </c>
      <c r="P4907" t="str">
        <f t="shared" si="215"/>
        <v>2130350000</v>
      </c>
      <c r="Q4907" t="str">
        <f>VLOOKUP(N4907,'Base rates'!$F$2:$H$1126,3,FALSE)</f>
        <v>26-35</v>
      </c>
      <c r="R4907" s="24">
        <f t="shared" si="214"/>
        <v>0.41251379113558972</v>
      </c>
    </row>
    <row r="4908" spans="13:18">
      <c r="M4908">
        <v>21</v>
      </c>
      <c r="N4908" s="1">
        <v>31</v>
      </c>
      <c r="O4908">
        <f t="shared" si="216"/>
        <v>350000</v>
      </c>
      <c r="P4908" t="str">
        <f t="shared" si="215"/>
        <v>2131350000</v>
      </c>
      <c r="Q4908" t="str">
        <f>VLOOKUP(N4908,'Base rates'!$F$2:$H$1126,3,FALSE)</f>
        <v>26-35</v>
      </c>
      <c r="R4908" s="24">
        <f t="shared" si="214"/>
        <v>0.41251379113558972</v>
      </c>
    </row>
    <row r="4909" spans="13:18">
      <c r="M4909">
        <v>21</v>
      </c>
      <c r="N4909" s="1">
        <v>32</v>
      </c>
      <c r="O4909">
        <f t="shared" si="216"/>
        <v>350000</v>
      </c>
      <c r="P4909" t="str">
        <f t="shared" si="215"/>
        <v>2132350000</v>
      </c>
      <c r="Q4909" t="str">
        <f>VLOOKUP(N4909,'Base rates'!$F$2:$H$1126,3,FALSE)</f>
        <v>26-35</v>
      </c>
      <c r="R4909" s="24">
        <f t="shared" si="214"/>
        <v>0.41251379113558972</v>
      </c>
    </row>
    <row r="4910" spans="13:18">
      <c r="M4910">
        <v>21</v>
      </c>
      <c r="N4910" s="1">
        <v>33</v>
      </c>
      <c r="O4910">
        <f t="shared" si="216"/>
        <v>350000</v>
      </c>
      <c r="P4910" t="str">
        <f t="shared" si="215"/>
        <v>2133350000</v>
      </c>
      <c r="Q4910" t="str">
        <f>VLOOKUP(N4910,'Base rates'!$F$2:$H$1126,3,FALSE)</f>
        <v>26-35</v>
      </c>
      <c r="R4910" s="24">
        <f t="shared" si="214"/>
        <v>0.41251379113558972</v>
      </c>
    </row>
    <row r="4911" spans="13:18">
      <c r="M4911">
        <v>21</v>
      </c>
      <c r="N4911" s="1">
        <v>34</v>
      </c>
      <c r="O4911">
        <f t="shared" si="216"/>
        <v>350000</v>
      </c>
      <c r="P4911" t="str">
        <f t="shared" si="215"/>
        <v>2134350000</v>
      </c>
      <c r="Q4911" t="str">
        <f>VLOOKUP(N4911,'Base rates'!$F$2:$H$1126,3,FALSE)</f>
        <v>26-35</v>
      </c>
      <c r="R4911" s="24">
        <f t="shared" si="214"/>
        <v>0.41251379113558972</v>
      </c>
    </row>
    <row r="4912" spans="13:18">
      <c r="M4912">
        <v>21</v>
      </c>
      <c r="N4912" s="1">
        <v>35</v>
      </c>
      <c r="O4912">
        <f t="shared" si="216"/>
        <v>350000</v>
      </c>
      <c r="P4912" t="str">
        <f t="shared" si="215"/>
        <v>2135350000</v>
      </c>
      <c r="Q4912" t="str">
        <f>VLOOKUP(N4912,'Base rates'!$F$2:$H$1126,3,FALSE)</f>
        <v>26-35</v>
      </c>
      <c r="R4912" s="24">
        <f t="shared" si="214"/>
        <v>0.41251379113558972</v>
      </c>
    </row>
    <row r="4913" spans="13:18">
      <c r="M4913">
        <v>21</v>
      </c>
      <c r="N4913" s="1">
        <v>36</v>
      </c>
      <c r="O4913">
        <f t="shared" si="216"/>
        <v>350000</v>
      </c>
      <c r="P4913" t="str">
        <f t="shared" si="215"/>
        <v>2136350000</v>
      </c>
      <c r="Q4913" t="str">
        <f>VLOOKUP(N4913,'Base rates'!$F$2:$H$1126,3,FALSE)</f>
        <v>36-45</v>
      </c>
      <c r="R4913" s="24">
        <f t="shared" si="214"/>
        <v>0.37816105821286417</v>
      </c>
    </row>
    <row r="4914" spans="13:18">
      <c r="M4914">
        <v>21</v>
      </c>
      <c r="N4914" s="1">
        <v>37</v>
      </c>
      <c r="O4914">
        <f t="shared" si="216"/>
        <v>350000</v>
      </c>
      <c r="P4914" t="str">
        <f t="shared" si="215"/>
        <v>2137350000</v>
      </c>
      <c r="Q4914" t="str">
        <f>VLOOKUP(N4914,'Base rates'!$F$2:$H$1126,3,FALSE)</f>
        <v>36-45</v>
      </c>
      <c r="R4914" s="24">
        <f t="shared" si="214"/>
        <v>0.37816105821286417</v>
      </c>
    </row>
    <row r="4915" spans="13:18">
      <c r="M4915">
        <v>21</v>
      </c>
      <c r="N4915" s="1">
        <v>38</v>
      </c>
      <c r="O4915">
        <f t="shared" si="216"/>
        <v>350000</v>
      </c>
      <c r="P4915" t="str">
        <f t="shared" si="215"/>
        <v>2138350000</v>
      </c>
      <c r="Q4915" t="str">
        <f>VLOOKUP(N4915,'Base rates'!$F$2:$H$1126,3,FALSE)</f>
        <v>36-45</v>
      </c>
      <c r="R4915" s="24">
        <f t="shared" si="214"/>
        <v>0.37816105821286417</v>
      </c>
    </row>
    <row r="4916" spans="13:18">
      <c r="M4916">
        <v>21</v>
      </c>
      <c r="N4916" s="1">
        <v>39</v>
      </c>
      <c r="O4916">
        <f t="shared" si="216"/>
        <v>350000</v>
      </c>
      <c r="P4916" t="str">
        <f t="shared" si="215"/>
        <v>2139350000</v>
      </c>
      <c r="Q4916" t="str">
        <f>VLOOKUP(N4916,'Base rates'!$F$2:$H$1126,3,FALSE)</f>
        <v>36-45</v>
      </c>
      <c r="R4916" s="24">
        <f t="shared" si="214"/>
        <v>0.37816105821286417</v>
      </c>
    </row>
    <row r="4917" spans="13:18">
      <c r="M4917">
        <v>21</v>
      </c>
      <c r="N4917" s="1">
        <v>40</v>
      </c>
      <c r="O4917">
        <f t="shared" si="216"/>
        <v>350000</v>
      </c>
      <c r="P4917" t="str">
        <f t="shared" si="215"/>
        <v>2140350000</v>
      </c>
      <c r="Q4917" t="str">
        <f>VLOOKUP(N4917,'Base rates'!$F$2:$H$1126,3,FALSE)</f>
        <v>36-45</v>
      </c>
      <c r="R4917" s="24">
        <f t="shared" si="214"/>
        <v>0.37816105821286417</v>
      </c>
    </row>
    <row r="4918" spans="13:18">
      <c r="M4918">
        <v>21</v>
      </c>
      <c r="N4918" s="1">
        <v>41</v>
      </c>
      <c r="O4918">
        <f t="shared" si="216"/>
        <v>350000</v>
      </c>
      <c r="P4918" t="str">
        <f t="shared" si="215"/>
        <v>2141350000</v>
      </c>
      <c r="Q4918" t="str">
        <f>VLOOKUP(N4918,'Base rates'!$F$2:$H$1126,3,FALSE)</f>
        <v>36-45</v>
      </c>
      <c r="R4918" s="24">
        <f t="shared" si="214"/>
        <v>0.37816105821286417</v>
      </c>
    </row>
    <row r="4919" spans="13:18">
      <c r="M4919">
        <v>21</v>
      </c>
      <c r="N4919" s="1">
        <v>42</v>
      </c>
      <c r="O4919">
        <f t="shared" si="216"/>
        <v>350000</v>
      </c>
      <c r="P4919" t="str">
        <f t="shared" si="215"/>
        <v>2142350000</v>
      </c>
      <c r="Q4919" t="str">
        <f>VLOOKUP(N4919,'Base rates'!$F$2:$H$1126,3,FALSE)</f>
        <v>36-45</v>
      </c>
      <c r="R4919" s="24">
        <f t="shared" si="214"/>
        <v>0.37816105821286417</v>
      </c>
    </row>
    <row r="4920" spans="13:18">
      <c r="M4920">
        <v>21</v>
      </c>
      <c r="N4920" s="1">
        <v>43</v>
      </c>
      <c r="O4920">
        <f t="shared" si="216"/>
        <v>350000</v>
      </c>
      <c r="P4920" t="str">
        <f t="shared" si="215"/>
        <v>2143350000</v>
      </c>
      <c r="Q4920" t="str">
        <f>VLOOKUP(N4920,'Base rates'!$F$2:$H$1126,3,FALSE)</f>
        <v>36-45</v>
      </c>
      <c r="R4920" s="24">
        <f t="shared" si="214"/>
        <v>0.37816105821286417</v>
      </c>
    </row>
    <row r="4921" spans="13:18">
      <c r="M4921">
        <v>21</v>
      </c>
      <c r="N4921" s="1">
        <v>44</v>
      </c>
      <c r="O4921">
        <f t="shared" si="216"/>
        <v>350000</v>
      </c>
      <c r="P4921" t="str">
        <f t="shared" si="215"/>
        <v>2144350000</v>
      </c>
      <c r="Q4921" t="str">
        <f>VLOOKUP(N4921,'Base rates'!$F$2:$H$1126,3,FALSE)</f>
        <v>36-45</v>
      </c>
      <c r="R4921" s="24">
        <f t="shared" si="214"/>
        <v>0.37816105821286417</v>
      </c>
    </row>
    <row r="4922" spans="13:18">
      <c r="M4922">
        <v>21</v>
      </c>
      <c r="N4922" s="1">
        <v>45</v>
      </c>
      <c r="O4922">
        <f t="shared" si="216"/>
        <v>350000</v>
      </c>
      <c r="P4922" t="str">
        <f t="shared" si="215"/>
        <v>2145350000</v>
      </c>
      <c r="Q4922" t="str">
        <f>VLOOKUP(N4922,'Base rates'!$F$2:$H$1126,3,FALSE)</f>
        <v>36-45</v>
      </c>
      <c r="R4922" s="24">
        <f t="shared" si="214"/>
        <v>0.37816105821286417</v>
      </c>
    </row>
    <row r="4923" spans="13:18">
      <c r="M4923">
        <v>21</v>
      </c>
      <c r="N4923" s="1">
        <v>46</v>
      </c>
      <c r="O4923">
        <f t="shared" si="216"/>
        <v>350000</v>
      </c>
      <c r="P4923" t="str">
        <f t="shared" si="215"/>
        <v>2146350000</v>
      </c>
      <c r="Q4923" t="str">
        <f>VLOOKUP(N4923,'Base rates'!$F$2:$H$1126,3,FALSE)</f>
        <v>46-50</v>
      </c>
      <c r="R4923" s="24">
        <f t="shared" si="214"/>
        <v>0.35807378225597042</v>
      </c>
    </row>
    <row r="4924" spans="13:18">
      <c r="M4924">
        <v>21</v>
      </c>
      <c r="N4924" s="1">
        <v>47</v>
      </c>
      <c r="O4924">
        <f t="shared" si="216"/>
        <v>350000</v>
      </c>
      <c r="P4924" t="str">
        <f t="shared" si="215"/>
        <v>2147350000</v>
      </c>
      <c r="Q4924" t="str">
        <f>VLOOKUP(N4924,'Base rates'!$F$2:$H$1126,3,FALSE)</f>
        <v>46-50</v>
      </c>
      <c r="R4924" s="24">
        <f t="shared" si="214"/>
        <v>0.35807378225597042</v>
      </c>
    </row>
    <row r="4925" spans="13:18">
      <c r="M4925">
        <v>21</v>
      </c>
      <c r="N4925" s="1">
        <v>48</v>
      </c>
      <c r="O4925">
        <f t="shared" si="216"/>
        <v>350000</v>
      </c>
      <c r="P4925" t="str">
        <f t="shared" si="215"/>
        <v>2148350000</v>
      </c>
      <c r="Q4925" t="str">
        <f>VLOOKUP(N4925,'Base rates'!$F$2:$H$1126,3,FALSE)</f>
        <v>46-50</v>
      </c>
      <c r="R4925" s="24">
        <f t="shared" si="214"/>
        <v>0.35807378225597042</v>
      </c>
    </row>
    <row r="4926" spans="13:18">
      <c r="M4926">
        <v>21</v>
      </c>
      <c r="N4926" s="1">
        <v>49</v>
      </c>
      <c r="O4926">
        <f t="shared" si="216"/>
        <v>350000</v>
      </c>
      <c r="P4926" t="str">
        <f t="shared" si="215"/>
        <v>2149350000</v>
      </c>
      <c r="Q4926" t="str">
        <f>VLOOKUP(N4926,'Base rates'!$F$2:$H$1126,3,FALSE)</f>
        <v>46-50</v>
      </c>
      <c r="R4926" s="24">
        <f t="shared" si="214"/>
        <v>0.35807378225597042</v>
      </c>
    </row>
    <row r="4927" spans="13:18">
      <c r="M4927">
        <v>21</v>
      </c>
      <c r="N4927" s="1">
        <v>50</v>
      </c>
      <c r="O4927">
        <f t="shared" si="216"/>
        <v>350000</v>
      </c>
      <c r="P4927" t="str">
        <f t="shared" si="215"/>
        <v>2150350000</v>
      </c>
      <c r="Q4927" t="str">
        <f>VLOOKUP(N4927,'Base rates'!$F$2:$H$1126,3,FALSE)</f>
        <v>46-50</v>
      </c>
      <c r="R4927" s="24">
        <f t="shared" si="214"/>
        <v>0.35807378225597042</v>
      </c>
    </row>
    <row r="4928" spans="13:18">
      <c r="M4928">
        <v>21</v>
      </c>
      <c r="N4928" s="1">
        <v>51</v>
      </c>
      <c r="O4928">
        <f t="shared" si="216"/>
        <v>350000</v>
      </c>
      <c r="P4928" t="str">
        <f t="shared" si="215"/>
        <v>2151350000</v>
      </c>
      <c r="Q4928" t="str">
        <f>VLOOKUP(N4928,'Base rates'!$F$2:$H$1126,3,FALSE)</f>
        <v>51-55</v>
      </c>
      <c r="R4928" s="24">
        <f t="shared" si="214"/>
        <v>0.33547874693740243</v>
      </c>
    </row>
    <row r="4929" spans="13:18">
      <c r="M4929">
        <v>21</v>
      </c>
      <c r="N4929" s="1">
        <v>52</v>
      </c>
      <c r="O4929">
        <f t="shared" si="216"/>
        <v>350000</v>
      </c>
      <c r="P4929" t="str">
        <f t="shared" si="215"/>
        <v>2152350000</v>
      </c>
      <c r="Q4929" t="str">
        <f>VLOOKUP(N4929,'Base rates'!$F$2:$H$1126,3,FALSE)</f>
        <v>51-55</v>
      </c>
      <c r="R4929" s="24">
        <f t="shared" si="214"/>
        <v>0.33547874693740243</v>
      </c>
    </row>
    <row r="4930" spans="13:18">
      <c r="M4930">
        <v>21</v>
      </c>
      <c r="N4930" s="1">
        <v>53</v>
      </c>
      <c r="O4930">
        <f t="shared" si="216"/>
        <v>350000</v>
      </c>
      <c r="P4930" t="str">
        <f t="shared" si="215"/>
        <v>2153350000</v>
      </c>
      <c r="Q4930" t="str">
        <f>VLOOKUP(N4930,'Base rates'!$F$2:$H$1126,3,FALSE)</f>
        <v>51-55</v>
      </c>
      <c r="R4930" s="24">
        <f t="shared" si="214"/>
        <v>0.33547874693740243</v>
      </c>
    </row>
    <row r="4931" spans="13:18">
      <c r="M4931">
        <v>21</v>
      </c>
      <c r="N4931" s="1">
        <v>54</v>
      </c>
      <c r="O4931">
        <f t="shared" si="216"/>
        <v>350000</v>
      </c>
      <c r="P4931" t="str">
        <f t="shared" si="215"/>
        <v>2154350000</v>
      </c>
      <c r="Q4931" t="str">
        <f>VLOOKUP(N4931,'Base rates'!$F$2:$H$1126,3,FALSE)</f>
        <v>51-55</v>
      </c>
      <c r="R4931" s="24">
        <f t="shared" ref="R4931:R4994" si="217">VLOOKUP(M4931&amp;O4931&amp;Q4931,$W$2:$X$694,2,FALSE)</f>
        <v>0.33547874693740243</v>
      </c>
    </row>
    <row r="4932" spans="13:18">
      <c r="M4932">
        <v>21</v>
      </c>
      <c r="N4932" s="1">
        <v>55</v>
      </c>
      <c r="O4932">
        <f t="shared" si="216"/>
        <v>350000</v>
      </c>
      <c r="P4932" t="str">
        <f t="shared" ref="P4932:P4995" si="218">M4932&amp;N4932&amp;O4932</f>
        <v>2155350000</v>
      </c>
      <c r="Q4932" t="str">
        <f>VLOOKUP(N4932,'Base rates'!$F$2:$H$1126,3,FALSE)</f>
        <v>51-55</v>
      </c>
      <c r="R4932" s="24">
        <f t="shared" si="217"/>
        <v>0.33547874693740243</v>
      </c>
    </row>
    <row r="4933" spans="13:18">
      <c r="M4933">
        <v>21</v>
      </c>
      <c r="N4933" s="1">
        <v>56</v>
      </c>
      <c r="O4933">
        <f t="shared" si="216"/>
        <v>350000</v>
      </c>
      <c r="P4933" t="str">
        <f t="shared" si="218"/>
        <v>2156350000</v>
      </c>
      <c r="Q4933" t="str">
        <f>VLOOKUP(N4933,'Base rates'!$F$2:$H$1126,3,FALSE)</f>
        <v>56-60</v>
      </c>
      <c r="R4933" s="24">
        <f t="shared" si="217"/>
        <v>0.23517730300605455</v>
      </c>
    </row>
    <row r="4934" spans="13:18">
      <c r="M4934">
        <v>21</v>
      </c>
      <c r="N4934" s="1">
        <v>57</v>
      </c>
      <c r="O4934">
        <f t="shared" si="216"/>
        <v>350000</v>
      </c>
      <c r="P4934" t="str">
        <f t="shared" si="218"/>
        <v>2157350000</v>
      </c>
      <c r="Q4934" t="str">
        <f>VLOOKUP(N4934,'Base rates'!$F$2:$H$1126,3,FALSE)</f>
        <v>56-60</v>
      </c>
      <c r="R4934" s="24">
        <f t="shared" si="217"/>
        <v>0.23517730300605455</v>
      </c>
    </row>
    <row r="4935" spans="13:18">
      <c r="M4935">
        <v>21</v>
      </c>
      <c r="N4935" s="1">
        <v>58</v>
      </c>
      <c r="O4935">
        <f t="shared" si="216"/>
        <v>350000</v>
      </c>
      <c r="P4935" t="str">
        <f t="shared" si="218"/>
        <v>2158350000</v>
      </c>
      <c r="Q4935" t="str">
        <f>VLOOKUP(N4935,'Base rates'!$F$2:$H$1126,3,FALSE)</f>
        <v>56-60</v>
      </c>
      <c r="R4935" s="24">
        <f t="shared" si="217"/>
        <v>0.23517730300605455</v>
      </c>
    </row>
    <row r="4936" spans="13:18">
      <c r="M4936">
        <v>21</v>
      </c>
      <c r="N4936" s="1">
        <v>59</v>
      </c>
      <c r="O4936">
        <f t="shared" si="216"/>
        <v>350000</v>
      </c>
      <c r="P4936" t="str">
        <f t="shared" si="218"/>
        <v>2159350000</v>
      </c>
      <c r="Q4936" t="str">
        <f>VLOOKUP(N4936,'Base rates'!$F$2:$H$1126,3,FALSE)</f>
        <v>56-60</v>
      </c>
      <c r="R4936" s="24">
        <f t="shared" si="217"/>
        <v>0.23517730300605455</v>
      </c>
    </row>
    <row r="4937" spans="13:18">
      <c r="M4937">
        <v>21</v>
      </c>
      <c r="N4937" s="1">
        <v>60</v>
      </c>
      <c r="O4937">
        <f t="shared" si="216"/>
        <v>350000</v>
      </c>
      <c r="P4937" t="str">
        <f t="shared" si="218"/>
        <v>2160350000</v>
      </c>
      <c r="Q4937" t="str">
        <f>VLOOKUP(N4937,'Base rates'!$F$2:$H$1126,3,FALSE)</f>
        <v>56-60</v>
      </c>
      <c r="R4937" s="24">
        <f t="shared" si="217"/>
        <v>0.23517730300605455</v>
      </c>
    </row>
    <row r="4938" spans="13:18">
      <c r="M4938">
        <v>21</v>
      </c>
      <c r="N4938" s="1">
        <v>61</v>
      </c>
      <c r="O4938">
        <f t="shared" si="216"/>
        <v>350000</v>
      </c>
      <c r="P4938" t="str">
        <f t="shared" si="218"/>
        <v>2161350000</v>
      </c>
      <c r="Q4938" t="str">
        <f>VLOOKUP(N4938,'Base rates'!$F$2:$H$1126,3,FALSE)</f>
        <v>61-65</v>
      </c>
      <c r="R4938" s="24">
        <f t="shared" si="217"/>
        <v>0.18283039805205248</v>
      </c>
    </row>
    <row r="4939" spans="13:18">
      <c r="M4939">
        <v>21</v>
      </c>
      <c r="N4939" s="1">
        <v>62</v>
      </c>
      <c r="O4939">
        <f t="shared" si="216"/>
        <v>350000</v>
      </c>
      <c r="P4939" t="str">
        <f t="shared" si="218"/>
        <v>2162350000</v>
      </c>
      <c r="Q4939" t="str">
        <f>VLOOKUP(N4939,'Base rates'!$F$2:$H$1126,3,FALSE)</f>
        <v>61-65</v>
      </c>
      <c r="R4939" s="24">
        <f t="shared" si="217"/>
        <v>0.18283039805205248</v>
      </c>
    </row>
    <row r="4940" spans="13:18">
      <c r="M4940">
        <v>21</v>
      </c>
      <c r="N4940" s="1">
        <v>63</v>
      </c>
      <c r="O4940">
        <f t="shared" si="216"/>
        <v>350000</v>
      </c>
      <c r="P4940" t="str">
        <f t="shared" si="218"/>
        <v>2163350000</v>
      </c>
      <c r="Q4940" t="str">
        <f>VLOOKUP(N4940,'Base rates'!$F$2:$H$1126,3,FALSE)</f>
        <v>61-65</v>
      </c>
      <c r="R4940" s="24">
        <f t="shared" si="217"/>
        <v>0.18283039805205248</v>
      </c>
    </row>
    <row r="4941" spans="13:18">
      <c r="M4941">
        <v>21</v>
      </c>
      <c r="N4941" s="1">
        <v>64</v>
      </c>
      <c r="O4941">
        <f t="shared" si="216"/>
        <v>350000</v>
      </c>
      <c r="P4941" t="str">
        <f t="shared" si="218"/>
        <v>2164350000</v>
      </c>
      <c r="Q4941" t="str">
        <f>VLOOKUP(N4941,'Base rates'!$F$2:$H$1126,3,FALSE)</f>
        <v>61-65</v>
      </c>
      <c r="R4941" s="24">
        <f t="shared" si="217"/>
        <v>0.18283039805205248</v>
      </c>
    </row>
    <row r="4942" spans="13:18">
      <c r="M4942">
        <v>21</v>
      </c>
      <c r="N4942" s="1">
        <v>65</v>
      </c>
      <c r="O4942">
        <f t="shared" si="216"/>
        <v>350000</v>
      </c>
      <c r="P4942" t="str">
        <f t="shared" si="218"/>
        <v>2165350000</v>
      </c>
      <c r="Q4942" t="str">
        <f>VLOOKUP(N4942,'Base rates'!$F$2:$H$1126,3,FALSE)</f>
        <v>61-65</v>
      </c>
      <c r="R4942" s="24">
        <f t="shared" si="217"/>
        <v>0.18283039805205248</v>
      </c>
    </row>
    <row r="4943" spans="13:18">
      <c r="M4943">
        <v>21</v>
      </c>
      <c r="N4943" s="1">
        <v>66</v>
      </c>
      <c r="O4943">
        <f t="shared" si="216"/>
        <v>350000</v>
      </c>
      <c r="P4943" t="str">
        <f t="shared" si="218"/>
        <v>2166350000</v>
      </c>
      <c r="Q4943" t="str">
        <f>VLOOKUP(N4943,'Base rates'!$F$2:$H$1126,3,FALSE)</f>
        <v>66-70</v>
      </c>
      <c r="R4943" s="24">
        <f t="shared" si="217"/>
        <v>0.16413892945989883</v>
      </c>
    </row>
    <row r="4944" spans="13:18">
      <c r="M4944">
        <v>21</v>
      </c>
      <c r="N4944" s="1">
        <v>67</v>
      </c>
      <c r="O4944">
        <f t="shared" si="216"/>
        <v>350000</v>
      </c>
      <c r="P4944" t="str">
        <f t="shared" si="218"/>
        <v>2167350000</v>
      </c>
      <c r="Q4944" t="str">
        <f>VLOOKUP(N4944,'Base rates'!$F$2:$H$1126,3,FALSE)</f>
        <v>66-70</v>
      </c>
      <c r="R4944" s="24">
        <f t="shared" si="217"/>
        <v>0.16413892945989883</v>
      </c>
    </row>
    <row r="4945" spans="13:18">
      <c r="M4945">
        <v>21</v>
      </c>
      <c r="N4945" s="1">
        <v>68</v>
      </c>
      <c r="O4945">
        <f t="shared" si="216"/>
        <v>350000</v>
      </c>
      <c r="P4945" t="str">
        <f t="shared" si="218"/>
        <v>2168350000</v>
      </c>
      <c r="Q4945" t="str">
        <f>VLOOKUP(N4945,'Base rates'!$F$2:$H$1126,3,FALSE)</f>
        <v>66-70</v>
      </c>
      <c r="R4945" s="24">
        <f t="shared" si="217"/>
        <v>0.16413892945989883</v>
      </c>
    </row>
    <row r="4946" spans="13:18">
      <c r="M4946">
        <v>21</v>
      </c>
      <c r="N4946" s="1">
        <v>69</v>
      </c>
      <c r="O4946">
        <f t="shared" si="216"/>
        <v>350000</v>
      </c>
      <c r="P4946" t="str">
        <f t="shared" si="218"/>
        <v>2169350000</v>
      </c>
      <c r="Q4946" t="str">
        <f>VLOOKUP(N4946,'Base rates'!$F$2:$H$1126,3,FALSE)</f>
        <v>66-70</v>
      </c>
      <c r="R4946" s="24">
        <f t="shared" si="217"/>
        <v>0.16413892945989883</v>
      </c>
    </row>
    <row r="4947" spans="13:18">
      <c r="M4947">
        <v>21</v>
      </c>
      <c r="N4947" s="1">
        <v>70</v>
      </c>
      <c r="O4947">
        <f t="shared" si="216"/>
        <v>350000</v>
      </c>
      <c r="P4947" t="str">
        <f t="shared" si="218"/>
        <v>2170350000</v>
      </c>
      <c r="Q4947" t="str">
        <f>VLOOKUP(N4947,'Base rates'!$F$2:$H$1126,3,FALSE)</f>
        <v>66-70</v>
      </c>
      <c r="R4947" s="24">
        <f t="shared" si="217"/>
        <v>0.16413892945989883</v>
      </c>
    </row>
    <row r="4948" spans="13:18">
      <c r="M4948">
        <v>21</v>
      </c>
      <c r="N4948" s="1">
        <v>71</v>
      </c>
      <c r="O4948">
        <f t="shared" si="216"/>
        <v>350000</v>
      </c>
      <c r="P4948" t="str">
        <f t="shared" si="218"/>
        <v>2171350000</v>
      </c>
      <c r="Q4948" t="str">
        <f>VLOOKUP(N4948,'Base rates'!$F$2:$H$1126,3,FALSE)</f>
        <v>71-75</v>
      </c>
      <c r="R4948" s="24">
        <f t="shared" si="217"/>
        <v>0.1493378068870741</v>
      </c>
    </row>
    <row r="4949" spans="13:18">
      <c r="M4949">
        <v>21</v>
      </c>
      <c r="N4949" s="1">
        <v>72</v>
      </c>
      <c r="O4949">
        <f t="shared" si="216"/>
        <v>350000</v>
      </c>
      <c r="P4949" t="str">
        <f t="shared" si="218"/>
        <v>2172350000</v>
      </c>
      <c r="Q4949" t="str">
        <f>VLOOKUP(N4949,'Base rates'!$F$2:$H$1126,3,FALSE)</f>
        <v>71-75</v>
      </c>
      <c r="R4949" s="24">
        <f t="shared" si="217"/>
        <v>0.1493378068870741</v>
      </c>
    </row>
    <row r="4950" spans="13:18">
      <c r="M4950">
        <v>21</v>
      </c>
      <c r="N4950" s="1">
        <v>73</v>
      </c>
      <c r="O4950">
        <f t="shared" si="216"/>
        <v>350000</v>
      </c>
      <c r="P4950" t="str">
        <f t="shared" si="218"/>
        <v>2173350000</v>
      </c>
      <c r="Q4950" t="str">
        <f>VLOOKUP(N4950,'Base rates'!$F$2:$H$1126,3,FALSE)</f>
        <v>71-75</v>
      </c>
      <c r="R4950" s="24">
        <f t="shared" si="217"/>
        <v>0.1493378068870741</v>
      </c>
    </row>
    <row r="4951" spans="13:18">
      <c r="M4951">
        <v>21</v>
      </c>
      <c r="N4951" s="1">
        <v>74</v>
      </c>
      <c r="O4951">
        <f t="shared" si="216"/>
        <v>350000</v>
      </c>
      <c r="P4951" t="str">
        <f t="shared" si="218"/>
        <v>2174350000</v>
      </c>
      <c r="Q4951" t="str">
        <f>VLOOKUP(N4951,'Base rates'!$F$2:$H$1126,3,FALSE)</f>
        <v>71-75</v>
      </c>
      <c r="R4951" s="24">
        <f t="shared" si="217"/>
        <v>0.1493378068870741</v>
      </c>
    </row>
    <row r="4952" spans="13:18">
      <c r="M4952">
        <v>21</v>
      </c>
      <c r="N4952" s="1">
        <v>75</v>
      </c>
      <c r="O4952">
        <f t="shared" si="216"/>
        <v>350000</v>
      </c>
      <c r="P4952" t="str">
        <f t="shared" si="218"/>
        <v>2175350000</v>
      </c>
      <c r="Q4952" t="str">
        <f>VLOOKUP(N4952,'Base rates'!$F$2:$H$1126,3,FALSE)</f>
        <v>71-75</v>
      </c>
      <c r="R4952" s="24">
        <f t="shared" si="217"/>
        <v>0.1493378068870741</v>
      </c>
    </row>
    <row r="4953" spans="13:18">
      <c r="M4953">
        <v>21</v>
      </c>
      <c r="N4953" s="1">
        <v>76</v>
      </c>
      <c r="O4953">
        <f t="shared" si="216"/>
        <v>350000</v>
      </c>
      <c r="P4953" t="str">
        <f t="shared" si="218"/>
        <v>2176350000</v>
      </c>
      <c r="Q4953" t="str">
        <f>VLOOKUP(N4953,'Base rates'!$F$2:$H$1126,3,FALSE)</f>
        <v>76-80</v>
      </c>
      <c r="R4953" s="24">
        <f t="shared" si="217"/>
        <v>0.1387169843377889</v>
      </c>
    </row>
    <row r="4954" spans="13:18">
      <c r="M4954">
        <v>21</v>
      </c>
      <c r="N4954" s="1">
        <v>77</v>
      </c>
      <c r="O4954">
        <f t="shared" si="216"/>
        <v>350000</v>
      </c>
      <c r="P4954" t="str">
        <f t="shared" si="218"/>
        <v>2177350000</v>
      </c>
      <c r="Q4954" t="str">
        <f>VLOOKUP(N4954,'Base rates'!$F$2:$H$1126,3,FALSE)</f>
        <v>76-80</v>
      </c>
      <c r="R4954" s="24">
        <f t="shared" si="217"/>
        <v>0.1387169843377889</v>
      </c>
    </row>
    <row r="4955" spans="13:18">
      <c r="M4955">
        <v>21</v>
      </c>
      <c r="N4955" s="1">
        <v>78</v>
      </c>
      <c r="O4955">
        <f t="shared" ref="O4955:O5018" si="219">$O$4377+50000</f>
        <v>350000</v>
      </c>
      <c r="P4955" t="str">
        <f t="shared" si="218"/>
        <v>2178350000</v>
      </c>
      <c r="Q4955" t="str">
        <f>VLOOKUP(N4955,'Base rates'!$F$2:$H$1126,3,FALSE)</f>
        <v>76-80</v>
      </c>
      <c r="R4955" s="24">
        <f t="shared" si="217"/>
        <v>0.1387169843377889</v>
      </c>
    </row>
    <row r="4956" spans="13:18">
      <c r="M4956">
        <v>21</v>
      </c>
      <c r="N4956" s="1">
        <v>79</v>
      </c>
      <c r="O4956">
        <f t="shared" si="219"/>
        <v>350000</v>
      </c>
      <c r="P4956" t="str">
        <f t="shared" si="218"/>
        <v>2179350000</v>
      </c>
      <c r="Q4956" t="str">
        <f>VLOOKUP(N4956,'Base rates'!$F$2:$H$1126,3,FALSE)</f>
        <v>76-80</v>
      </c>
      <c r="R4956" s="24">
        <f t="shared" si="217"/>
        <v>0.1387169843377889</v>
      </c>
    </row>
    <row r="4957" spans="13:18">
      <c r="M4957">
        <v>21</v>
      </c>
      <c r="N4957" s="1">
        <v>80</v>
      </c>
      <c r="O4957">
        <f t="shared" si="219"/>
        <v>350000</v>
      </c>
      <c r="P4957" t="str">
        <f t="shared" si="218"/>
        <v>2180350000</v>
      </c>
      <c r="Q4957" t="str">
        <f>VLOOKUP(N4957,'Base rates'!$F$2:$H$1126,3,FALSE)</f>
        <v>76-80</v>
      </c>
      <c r="R4957" s="24">
        <f t="shared" si="217"/>
        <v>0.1387169843377889</v>
      </c>
    </row>
    <row r="4958" spans="13:18">
      <c r="M4958">
        <v>21</v>
      </c>
      <c r="N4958" s="1">
        <v>81</v>
      </c>
      <c r="O4958">
        <f t="shared" si="219"/>
        <v>350000</v>
      </c>
      <c r="P4958" t="str">
        <f t="shared" si="218"/>
        <v>2181350000</v>
      </c>
      <c r="Q4958" t="str">
        <f>VLOOKUP(N4958,'Base rates'!$F$2:$H$1126,3,FALSE)</f>
        <v>&gt;80</v>
      </c>
      <c r="R4958" s="24">
        <f t="shared" si="217"/>
        <v>0.13361414340773836</v>
      </c>
    </row>
    <row r="4959" spans="13:18">
      <c r="M4959">
        <v>21</v>
      </c>
      <c r="N4959" s="1">
        <v>82</v>
      </c>
      <c r="O4959">
        <f t="shared" si="219"/>
        <v>350000</v>
      </c>
      <c r="P4959" t="str">
        <f t="shared" si="218"/>
        <v>2182350000</v>
      </c>
      <c r="Q4959" t="str">
        <f>VLOOKUP(N4959,'Base rates'!$F$2:$H$1126,3,FALSE)</f>
        <v>&gt;80</v>
      </c>
      <c r="R4959" s="24">
        <f t="shared" si="217"/>
        <v>0.13361414340773836</v>
      </c>
    </row>
    <row r="4960" spans="13:18">
      <c r="M4960">
        <v>21</v>
      </c>
      <c r="N4960" s="1">
        <v>83</v>
      </c>
      <c r="O4960">
        <f t="shared" si="219"/>
        <v>350000</v>
      </c>
      <c r="P4960" t="str">
        <f t="shared" si="218"/>
        <v>2183350000</v>
      </c>
      <c r="Q4960" t="str">
        <f>VLOOKUP(N4960,'Base rates'!$F$2:$H$1126,3,FALSE)</f>
        <v>&gt;80</v>
      </c>
      <c r="R4960" s="24">
        <f t="shared" si="217"/>
        <v>0.13361414340773836</v>
      </c>
    </row>
    <row r="4961" spans="13:18">
      <c r="M4961">
        <v>21</v>
      </c>
      <c r="N4961" s="1">
        <v>84</v>
      </c>
      <c r="O4961">
        <f t="shared" si="219"/>
        <v>350000</v>
      </c>
      <c r="P4961" t="str">
        <f t="shared" si="218"/>
        <v>2184350000</v>
      </c>
      <c r="Q4961" t="str">
        <f>VLOOKUP(N4961,'Base rates'!$F$2:$H$1126,3,FALSE)</f>
        <v>&gt;80</v>
      </c>
      <c r="R4961" s="24">
        <f t="shared" si="217"/>
        <v>0.13361414340773836</v>
      </c>
    </row>
    <row r="4962" spans="13:18">
      <c r="M4962">
        <v>21</v>
      </c>
      <c r="N4962" s="1">
        <v>85</v>
      </c>
      <c r="O4962">
        <f t="shared" si="219"/>
        <v>350000</v>
      </c>
      <c r="P4962" t="str">
        <f t="shared" si="218"/>
        <v>2185350000</v>
      </c>
      <c r="Q4962" t="str">
        <f>VLOOKUP(N4962,'Base rates'!$F$2:$H$1126,3,FALSE)</f>
        <v>&gt;80</v>
      </c>
      <c r="R4962" s="24">
        <f t="shared" si="217"/>
        <v>0.13361414340773836</v>
      </c>
    </row>
    <row r="4963" spans="13:18">
      <c r="M4963">
        <v>21</v>
      </c>
      <c r="N4963" s="1">
        <v>86</v>
      </c>
      <c r="O4963">
        <f t="shared" si="219"/>
        <v>350000</v>
      </c>
      <c r="P4963" t="str">
        <f t="shared" si="218"/>
        <v>2186350000</v>
      </c>
      <c r="Q4963" t="str">
        <f>VLOOKUP(N4963,'Base rates'!$F$2:$H$1126,3,FALSE)</f>
        <v>&gt;80</v>
      </c>
      <c r="R4963" s="24">
        <f t="shared" si="217"/>
        <v>0.13361414340773836</v>
      </c>
    </row>
    <row r="4964" spans="13:18">
      <c r="M4964">
        <v>21</v>
      </c>
      <c r="N4964" s="1">
        <v>87</v>
      </c>
      <c r="O4964">
        <f t="shared" si="219"/>
        <v>350000</v>
      </c>
      <c r="P4964" t="str">
        <f t="shared" si="218"/>
        <v>2187350000</v>
      </c>
      <c r="Q4964" t="str">
        <f>VLOOKUP(N4964,'Base rates'!$F$2:$H$1126,3,FALSE)</f>
        <v>&gt;80</v>
      </c>
      <c r="R4964" s="24">
        <f t="shared" si="217"/>
        <v>0.13361414340773836</v>
      </c>
    </row>
    <row r="4965" spans="13:18">
      <c r="M4965">
        <v>21</v>
      </c>
      <c r="N4965" s="1">
        <v>88</v>
      </c>
      <c r="O4965">
        <f t="shared" si="219"/>
        <v>350000</v>
      </c>
      <c r="P4965" t="str">
        <f t="shared" si="218"/>
        <v>2188350000</v>
      </c>
      <c r="Q4965" t="str">
        <f>VLOOKUP(N4965,'Base rates'!$F$2:$H$1126,3,FALSE)</f>
        <v>&gt;80</v>
      </c>
      <c r="R4965" s="24">
        <f t="shared" si="217"/>
        <v>0.13361414340773836</v>
      </c>
    </row>
    <row r="4966" spans="13:18">
      <c r="M4966">
        <v>21</v>
      </c>
      <c r="N4966" s="1">
        <v>89</v>
      </c>
      <c r="O4966">
        <f t="shared" si="219"/>
        <v>350000</v>
      </c>
      <c r="P4966" t="str">
        <f t="shared" si="218"/>
        <v>2189350000</v>
      </c>
      <c r="Q4966" t="str">
        <f>VLOOKUP(N4966,'Base rates'!$F$2:$H$1126,3,FALSE)</f>
        <v>&gt;80</v>
      </c>
      <c r="R4966" s="24">
        <f t="shared" si="217"/>
        <v>0.13361414340773836</v>
      </c>
    </row>
    <row r="4967" spans="13:18">
      <c r="M4967">
        <v>21</v>
      </c>
      <c r="N4967" s="1">
        <v>90</v>
      </c>
      <c r="O4967">
        <f t="shared" si="219"/>
        <v>350000</v>
      </c>
      <c r="P4967" t="str">
        <f t="shared" si="218"/>
        <v>2190350000</v>
      </c>
      <c r="Q4967" t="str">
        <f>VLOOKUP(N4967,'Base rates'!$F$2:$H$1126,3,FALSE)</f>
        <v>&gt;80</v>
      </c>
      <c r="R4967" s="24">
        <f t="shared" si="217"/>
        <v>0.13361414340773836</v>
      </c>
    </row>
    <row r="4968" spans="13:18">
      <c r="M4968">
        <v>21</v>
      </c>
      <c r="N4968" s="1">
        <v>91</v>
      </c>
      <c r="O4968">
        <f t="shared" si="219"/>
        <v>350000</v>
      </c>
      <c r="P4968" t="str">
        <f t="shared" si="218"/>
        <v>2191350000</v>
      </c>
      <c r="Q4968" t="str">
        <f>VLOOKUP(N4968,'Base rates'!$F$2:$H$1126,3,FALSE)</f>
        <v>&gt;80</v>
      </c>
      <c r="R4968" s="24">
        <f t="shared" si="217"/>
        <v>0.13361414340773836</v>
      </c>
    </row>
    <row r="4969" spans="13:18">
      <c r="M4969">
        <v>21</v>
      </c>
      <c r="N4969" s="1">
        <v>92</v>
      </c>
      <c r="O4969">
        <f t="shared" si="219"/>
        <v>350000</v>
      </c>
      <c r="P4969" t="str">
        <f t="shared" si="218"/>
        <v>2192350000</v>
      </c>
      <c r="Q4969" t="str">
        <f>VLOOKUP(N4969,'Base rates'!$F$2:$H$1126,3,FALSE)</f>
        <v>&gt;80</v>
      </c>
      <c r="R4969" s="24">
        <f t="shared" si="217"/>
        <v>0.13361414340773836</v>
      </c>
    </row>
    <row r="4970" spans="13:18">
      <c r="M4970">
        <v>21</v>
      </c>
      <c r="N4970" s="1">
        <v>93</v>
      </c>
      <c r="O4970">
        <f t="shared" si="219"/>
        <v>350000</v>
      </c>
      <c r="P4970" t="str">
        <f t="shared" si="218"/>
        <v>2193350000</v>
      </c>
      <c r="Q4970" t="str">
        <f>VLOOKUP(N4970,'Base rates'!$F$2:$H$1126,3,FALSE)</f>
        <v>&gt;80</v>
      </c>
      <c r="R4970" s="24">
        <f t="shared" si="217"/>
        <v>0.13361414340773836</v>
      </c>
    </row>
    <row r="4971" spans="13:18">
      <c r="M4971">
        <v>21</v>
      </c>
      <c r="N4971" s="1">
        <v>94</v>
      </c>
      <c r="O4971">
        <f t="shared" si="219"/>
        <v>350000</v>
      </c>
      <c r="P4971" t="str">
        <f t="shared" si="218"/>
        <v>2194350000</v>
      </c>
      <c r="Q4971" t="str">
        <f>VLOOKUP(N4971,'Base rates'!$F$2:$H$1126,3,FALSE)</f>
        <v>&gt;80</v>
      </c>
      <c r="R4971" s="24">
        <f t="shared" si="217"/>
        <v>0.13361414340773836</v>
      </c>
    </row>
    <row r="4972" spans="13:18">
      <c r="M4972">
        <v>21</v>
      </c>
      <c r="N4972" s="1">
        <v>95</v>
      </c>
      <c r="O4972">
        <f t="shared" si="219"/>
        <v>350000</v>
      </c>
      <c r="P4972" t="str">
        <f t="shared" si="218"/>
        <v>2195350000</v>
      </c>
      <c r="Q4972" t="str">
        <f>VLOOKUP(N4972,'Base rates'!$F$2:$H$1126,3,FALSE)</f>
        <v>&gt;80</v>
      </c>
      <c r="R4972" s="24">
        <f t="shared" si="217"/>
        <v>0.13361414340773836</v>
      </c>
    </row>
    <row r="4973" spans="13:18">
      <c r="M4973">
        <v>21</v>
      </c>
      <c r="N4973" s="1">
        <v>96</v>
      </c>
      <c r="O4973">
        <f t="shared" si="219"/>
        <v>350000</v>
      </c>
      <c r="P4973" t="str">
        <f t="shared" si="218"/>
        <v>2196350000</v>
      </c>
      <c r="Q4973" t="str">
        <f>VLOOKUP(N4973,'Base rates'!$F$2:$H$1126,3,FALSE)</f>
        <v>&gt;80</v>
      </c>
      <c r="R4973" s="24">
        <f t="shared" si="217"/>
        <v>0.13361414340773836</v>
      </c>
    </row>
    <row r="4974" spans="13:18">
      <c r="M4974">
        <v>21</v>
      </c>
      <c r="N4974" s="1">
        <v>97</v>
      </c>
      <c r="O4974">
        <f t="shared" si="219"/>
        <v>350000</v>
      </c>
      <c r="P4974" t="str">
        <f t="shared" si="218"/>
        <v>2197350000</v>
      </c>
      <c r="Q4974" t="str">
        <f>VLOOKUP(N4974,'Base rates'!$F$2:$H$1126,3,FALSE)</f>
        <v>&gt;80</v>
      </c>
      <c r="R4974" s="24">
        <f t="shared" si="217"/>
        <v>0.13361414340773836</v>
      </c>
    </row>
    <row r="4975" spans="13:18">
      <c r="M4975">
        <v>21</v>
      </c>
      <c r="N4975" s="1">
        <v>98</v>
      </c>
      <c r="O4975">
        <f t="shared" si="219"/>
        <v>350000</v>
      </c>
      <c r="P4975" t="str">
        <f t="shared" si="218"/>
        <v>2198350000</v>
      </c>
      <c r="Q4975" t="str">
        <f>VLOOKUP(N4975,'Base rates'!$F$2:$H$1126,3,FALSE)</f>
        <v>&gt;80</v>
      </c>
      <c r="R4975" s="24">
        <f t="shared" si="217"/>
        <v>0.13361414340773836</v>
      </c>
    </row>
    <row r="4976" spans="13:18">
      <c r="M4976">
        <v>21</v>
      </c>
      <c r="N4976" s="1">
        <v>99</v>
      </c>
      <c r="O4976">
        <f t="shared" si="219"/>
        <v>350000</v>
      </c>
      <c r="P4976" t="str">
        <f t="shared" si="218"/>
        <v>2199350000</v>
      </c>
      <c r="Q4976" t="str">
        <f>VLOOKUP(N4976,'Base rates'!$F$2:$H$1126,3,FALSE)</f>
        <v>&gt;80</v>
      </c>
      <c r="R4976" s="24">
        <f t="shared" si="217"/>
        <v>0.13361414340773836</v>
      </c>
    </row>
    <row r="4977" spans="13:18">
      <c r="M4977">
        <v>21</v>
      </c>
      <c r="N4977" s="1">
        <v>100</v>
      </c>
      <c r="O4977">
        <f t="shared" si="219"/>
        <v>350000</v>
      </c>
      <c r="P4977" t="str">
        <f t="shared" si="218"/>
        <v>21100350000</v>
      </c>
      <c r="Q4977" t="str">
        <f>VLOOKUP(N4977,'Base rates'!$F$2:$H$1126,3,FALSE)</f>
        <v>&gt;80</v>
      </c>
      <c r="R4977" s="24">
        <f t="shared" si="217"/>
        <v>0.13361414340773836</v>
      </c>
    </row>
    <row r="4978" spans="13:18">
      <c r="M4978">
        <v>21</v>
      </c>
      <c r="N4978" s="1">
        <v>101</v>
      </c>
      <c r="O4978">
        <f t="shared" si="219"/>
        <v>350000</v>
      </c>
      <c r="P4978" t="str">
        <f t="shared" si="218"/>
        <v>21101350000</v>
      </c>
      <c r="Q4978" t="str">
        <f>VLOOKUP(N4978,'Base rates'!$F$2:$H$1126,3,FALSE)</f>
        <v>&gt;80</v>
      </c>
      <c r="R4978" s="24">
        <f t="shared" si="217"/>
        <v>0.13361414340773836</v>
      </c>
    </row>
    <row r="4979" spans="13:18">
      <c r="M4979">
        <v>21</v>
      </c>
      <c r="N4979" s="1">
        <v>102</v>
      </c>
      <c r="O4979">
        <f t="shared" si="219"/>
        <v>350000</v>
      </c>
      <c r="P4979" t="str">
        <f t="shared" si="218"/>
        <v>21102350000</v>
      </c>
      <c r="Q4979" t="str">
        <f>VLOOKUP(N4979,'Base rates'!$F$2:$H$1126,3,FALSE)</f>
        <v>&gt;80</v>
      </c>
      <c r="R4979" s="24">
        <f t="shared" si="217"/>
        <v>0.13361414340773836</v>
      </c>
    </row>
    <row r="4980" spans="13:18">
      <c r="M4980">
        <v>21</v>
      </c>
      <c r="N4980" s="1">
        <v>103</v>
      </c>
      <c r="O4980">
        <f t="shared" si="219"/>
        <v>350000</v>
      </c>
      <c r="P4980" t="str">
        <f t="shared" si="218"/>
        <v>21103350000</v>
      </c>
      <c r="Q4980" t="str">
        <f>VLOOKUP(N4980,'Base rates'!$F$2:$H$1126,3,FALSE)</f>
        <v>&gt;80</v>
      </c>
      <c r="R4980" s="24">
        <f t="shared" si="217"/>
        <v>0.13361414340773836</v>
      </c>
    </row>
    <row r="4981" spans="13:18">
      <c r="M4981">
        <v>21</v>
      </c>
      <c r="N4981" s="1">
        <v>104</v>
      </c>
      <c r="O4981">
        <f t="shared" si="219"/>
        <v>350000</v>
      </c>
      <c r="P4981" t="str">
        <f t="shared" si="218"/>
        <v>21104350000</v>
      </c>
      <c r="Q4981" t="str">
        <f>VLOOKUP(N4981,'Base rates'!$F$2:$H$1126,3,FALSE)</f>
        <v>&gt;80</v>
      </c>
      <c r="R4981" s="24">
        <f t="shared" si="217"/>
        <v>0.13361414340773836</v>
      </c>
    </row>
    <row r="4982" spans="13:18">
      <c r="M4982">
        <v>21</v>
      </c>
      <c r="N4982" s="1">
        <v>105</v>
      </c>
      <c r="O4982">
        <f t="shared" si="219"/>
        <v>350000</v>
      </c>
      <c r="P4982" t="str">
        <f t="shared" si="218"/>
        <v>21105350000</v>
      </c>
      <c r="Q4982" t="str">
        <f>VLOOKUP(N4982,'Base rates'!$F$2:$H$1126,3,FALSE)</f>
        <v>&gt;80</v>
      </c>
      <c r="R4982" s="24">
        <f t="shared" si="217"/>
        <v>0.13361414340773836</v>
      </c>
    </row>
    <row r="4983" spans="13:18">
      <c r="M4983">
        <v>21</v>
      </c>
      <c r="N4983" s="1">
        <v>106</v>
      </c>
      <c r="O4983">
        <f t="shared" si="219"/>
        <v>350000</v>
      </c>
      <c r="P4983" t="str">
        <f t="shared" si="218"/>
        <v>21106350000</v>
      </c>
      <c r="Q4983" t="str">
        <f>VLOOKUP(N4983,'Base rates'!$F$2:$H$1126,3,FALSE)</f>
        <v>&gt;80</v>
      </c>
      <c r="R4983" s="24">
        <f t="shared" si="217"/>
        <v>0.13361414340773836</v>
      </c>
    </row>
    <row r="4984" spans="13:18">
      <c r="M4984">
        <v>21</v>
      </c>
      <c r="N4984" s="1">
        <v>107</v>
      </c>
      <c r="O4984">
        <f t="shared" si="219"/>
        <v>350000</v>
      </c>
      <c r="P4984" t="str">
        <f t="shared" si="218"/>
        <v>21107350000</v>
      </c>
      <c r="Q4984" t="str">
        <f>VLOOKUP(N4984,'Base rates'!$F$2:$H$1126,3,FALSE)</f>
        <v>&gt;80</v>
      </c>
      <c r="R4984" s="24">
        <f t="shared" si="217"/>
        <v>0.13361414340773836</v>
      </c>
    </row>
    <row r="4985" spans="13:18">
      <c r="M4985">
        <v>21</v>
      </c>
      <c r="N4985" s="1">
        <v>108</v>
      </c>
      <c r="O4985">
        <f t="shared" si="219"/>
        <v>350000</v>
      </c>
      <c r="P4985" t="str">
        <f t="shared" si="218"/>
        <v>21108350000</v>
      </c>
      <c r="Q4985" t="str">
        <f>VLOOKUP(N4985,'Base rates'!$F$2:$H$1126,3,FALSE)</f>
        <v>&gt;80</v>
      </c>
      <c r="R4985" s="24">
        <f t="shared" si="217"/>
        <v>0.13361414340773836</v>
      </c>
    </row>
    <row r="4986" spans="13:18">
      <c r="M4986">
        <v>21</v>
      </c>
      <c r="N4986" s="1">
        <v>109</v>
      </c>
      <c r="O4986">
        <f t="shared" si="219"/>
        <v>350000</v>
      </c>
      <c r="P4986" t="str">
        <f t="shared" si="218"/>
        <v>21109350000</v>
      </c>
      <c r="Q4986" t="str">
        <f>VLOOKUP(N4986,'Base rates'!$F$2:$H$1126,3,FALSE)</f>
        <v>&gt;80</v>
      </c>
      <c r="R4986" s="24">
        <f t="shared" si="217"/>
        <v>0.13361414340773836</v>
      </c>
    </row>
    <row r="4987" spans="13:18">
      <c r="M4987">
        <v>21</v>
      </c>
      <c r="N4987" s="1">
        <v>110</v>
      </c>
      <c r="O4987">
        <f t="shared" si="219"/>
        <v>350000</v>
      </c>
      <c r="P4987" t="str">
        <f t="shared" si="218"/>
        <v>21110350000</v>
      </c>
      <c r="Q4987" t="str">
        <f>VLOOKUP(N4987,'Base rates'!$F$2:$H$1126,3,FALSE)</f>
        <v>&gt;80</v>
      </c>
      <c r="R4987" s="24">
        <f t="shared" si="217"/>
        <v>0.13361414340773836</v>
      </c>
    </row>
    <row r="4988" spans="13:18">
      <c r="M4988">
        <v>21</v>
      </c>
      <c r="N4988" s="1">
        <v>111</v>
      </c>
      <c r="O4988">
        <f t="shared" si="219"/>
        <v>350000</v>
      </c>
      <c r="P4988" t="str">
        <f t="shared" si="218"/>
        <v>21111350000</v>
      </c>
      <c r="Q4988" t="str">
        <f>VLOOKUP(N4988,'Base rates'!$F$2:$H$1126,3,FALSE)</f>
        <v>&gt;80</v>
      </c>
      <c r="R4988" s="24">
        <f t="shared" si="217"/>
        <v>0.13361414340773836</v>
      </c>
    </row>
    <row r="4989" spans="13:18">
      <c r="M4989">
        <v>21</v>
      </c>
      <c r="N4989" s="1">
        <v>112</v>
      </c>
      <c r="O4989">
        <f t="shared" si="219"/>
        <v>350000</v>
      </c>
      <c r="P4989" t="str">
        <f t="shared" si="218"/>
        <v>21112350000</v>
      </c>
      <c r="Q4989" t="str">
        <f>VLOOKUP(N4989,'Base rates'!$F$2:$H$1126,3,FALSE)</f>
        <v>&gt;80</v>
      </c>
      <c r="R4989" s="24">
        <f t="shared" si="217"/>
        <v>0.13361414340773836</v>
      </c>
    </row>
    <row r="4990" spans="13:18">
      <c r="M4990">
        <v>21</v>
      </c>
      <c r="N4990" s="1">
        <v>113</v>
      </c>
      <c r="O4990">
        <f t="shared" si="219"/>
        <v>350000</v>
      </c>
      <c r="P4990" t="str">
        <f t="shared" si="218"/>
        <v>21113350000</v>
      </c>
      <c r="Q4990" t="str">
        <f>VLOOKUP(N4990,'Base rates'!$F$2:$H$1126,3,FALSE)</f>
        <v>&gt;80</v>
      </c>
      <c r="R4990" s="24">
        <f t="shared" si="217"/>
        <v>0.13361414340773836</v>
      </c>
    </row>
    <row r="4991" spans="13:18">
      <c r="M4991">
        <v>21</v>
      </c>
      <c r="N4991" s="1">
        <v>114</v>
      </c>
      <c r="O4991">
        <f t="shared" si="219"/>
        <v>350000</v>
      </c>
      <c r="P4991" t="str">
        <f t="shared" si="218"/>
        <v>21114350000</v>
      </c>
      <c r="Q4991" t="str">
        <f>VLOOKUP(N4991,'Base rates'!$F$2:$H$1126,3,FALSE)</f>
        <v>&gt;80</v>
      </c>
      <c r="R4991" s="24">
        <f t="shared" si="217"/>
        <v>0.13361414340773836</v>
      </c>
    </row>
    <row r="4992" spans="13:18">
      <c r="M4992">
        <v>21</v>
      </c>
      <c r="N4992" s="1">
        <v>115</v>
      </c>
      <c r="O4992">
        <f t="shared" si="219"/>
        <v>350000</v>
      </c>
      <c r="P4992" t="str">
        <f t="shared" si="218"/>
        <v>21115350000</v>
      </c>
      <c r="Q4992" t="str">
        <f>VLOOKUP(N4992,'Base rates'!$F$2:$H$1126,3,FALSE)</f>
        <v>&gt;80</v>
      </c>
      <c r="R4992" s="24">
        <f t="shared" si="217"/>
        <v>0.13361414340773836</v>
      </c>
    </row>
    <row r="4993" spans="13:18">
      <c r="M4993">
        <v>21</v>
      </c>
      <c r="N4993" s="1">
        <v>116</v>
      </c>
      <c r="O4993">
        <f t="shared" si="219"/>
        <v>350000</v>
      </c>
      <c r="P4993" t="str">
        <f t="shared" si="218"/>
        <v>21116350000</v>
      </c>
      <c r="Q4993" t="str">
        <f>VLOOKUP(N4993,'Base rates'!$F$2:$H$1126,3,FALSE)</f>
        <v>&gt;80</v>
      </c>
      <c r="R4993" s="24">
        <f t="shared" si="217"/>
        <v>0.13361414340773836</v>
      </c>
    </row>
    <row r="4994" spans="13:18">
      <c r="M4994">
        <v>21</v>
      </c>
      <c r="N4994" s="1">
        <v>117</v>
      </c>
      <c r="O4994">
        <f t="shared" si="219"/>
        <v>350000</v>
      </c>
      <c r="P4994" t="str">
        <f t="shared" si="218"/>
        <v>21117350000</v>
      </c>
      <c r="Q4994" t="str">
        <f>VLOOKUP(N4994,'Base rates'!$F$2:$H$1126,3,FALSE)</f>
        <v>&gt;80</v>
      </c>
      <c r="R4994" s="24">
        <f t="shared" si="217"/>
        <v>0.13361414340773836</v>
      </c>
    </row>
    <row r="4995" spans="13:18">
      <c r="M4995">
        <v>21</v>
      </c>
      <c r="N4995" s="1">
        <v>118</v>
      </c>
      <c r="O4995">
        <f t="shared" si="219"/>
        <v>350000</v>
      </c>
      <c r="P4995" t="str">
        <f t="shared" si="218"/>
        <v>21118350000</v>
      </c>
      <c r="Q4995" t="str">
        <f>VLOOKUP(N4995,'Base rates'!$F$2:$H$1126,3,FALSE)</f>
        <v>&gt;80</v>
      </c>
      <c r="R4995" s="24">
        <f t="shared" ref="R4995:R5058" si="220">VLOOKUP(M4995&amp;O4995&amp;Q4995,$W$2:$X$694,2,FALSE)</f>
        <v>0.13361414340773836</v>
      </c>
    </row>
    <row r="4996" spans="13:18">
      <c r="M4996">
        <v>21</v>
      </c>
      <c r="N4996" s="1">
        <v>119</v>
      </c>
      <c r="O4996">
        <f t="shared" si="219"/>
        <v>350000</v>
      </c>
      <c r="P4996" t="str">
        <f t="shared" ref="P4996:P5059" si="221">M4996&amp;N4996&amp;O4996</f>
        <v>21119350000</v>
      </c>
      <c r="Q4996" t="str">
        <f>VLOOKUP(N4996,'Base rates'!$F$2:$H$1126,3,FALSE)</f>
        <v>&gt;80</v>
      </c>
      <c r="R4996" s="24">
        <f t="shared" si="220"/>
        <v>0.13361414340773836</v>
      </c>
    </row>
    <row r="4997" spans="13:18">
      <c r="M4997">
        <v>21</v>
      </c>
      <c r="N4997" s="1">
        <v>120</v>
      </c>
      <c r="O4997">
        <f t="shared" si="219"/>
        <v>350000</v>
      </c>
      <c r="P4997" t="str">
        <f t="shared" si="221"/>
        <v>21120350000</v>
      </c>
      <c r="Q4997" t="str">
        <f>VLOOKUP(N4997,'Base rates'!$F$2:$H$1126,3,FALSE)</f>
        <v>&gt;80</v>
      </c>
      <c r="R4997" s="24">
        <f t="shared" si="220"/>
        <v>0.13361414340773836</v>
      </c>
    </row>
    <row r="4998" spans="13:18">
      <c r="M4998">
        <v>21</v>
      </c>
      <c r="N4998" s="1">
        <v>121</v>
      </c>
      <c r="O4998">
        <f t="shared" si="219"/>
        <v>350000</v>
      </c>
      <c r="P4998" t="str">
        <f t="shared" si="221"/>
        <v>21121350000</v>
      </c>
      <c r="Q4998" t="str">
        <f>VLOOKUP(N4998,'Base rates'!$F$2:$H$1126,3,FALSE)</f>
        <v>&gt;80</v>
      </c>
      <c r="R4998" s="24">
        <f t="shared" si="220"/>
        <v>0.13361414340773836</v>
      </c>
    </row>
    <row r="4999" spans="13:18">
      <c r="M4999">
        <v>21</v>
      </c>
      <c r="N4999" s="1">
        <v>122</v>
      </c>
      <c r="O4999">
        <f t="shared" si="219"/>
        <v>350000</v>
      </c>
      <c r="P4999" t="str">
        <f t="shared" si="221"/>
        <v>21122350000</v>
      </c>
      <c r="Q4999" t="str">
        <f>VLOOKUP(N4999,'Base rates'!$F$2:$H$1126,3,FALSE)</f>
        <v>&gt;80</v>
      </c>
      <c r="R4999" s="24">
        <f t="shared" si="220"/>
        <v>0.13361414340773836</v>
      </c>
    </row>
    <row r="5000" spans="13:18">
      <c r="M5000">
        <v>21</v>
      </c>
      <c r="N5000" s="1">
        <v>123</v>
      </c>
      <c r="O5000">
        <f t="shared" si="219"/>
        <v>350000</v>
      </c>
      <c r="P5000" t="str">
        <f t="shared" si="221"/>
        <v>21123350000</v>
      </c>
      <c r="Q5000" t="str">
        <f>VLOOKUP(N5000,'Base rates'!$F$2:$H$1126,3,FALSE)</f>
        <v>&gt;80</v>
      </c>
      <c r="R5000" s="24">
        <f t="shared" si="220"/>
        <v>0.13361414340773836</v>
      </c>
    </row>
    <row r="5001" spans="13:18">
      <c r="M5001">
        <v>21</v>
      </c>
      <c r="N5001" s="1">
        <v>124</v>
      </c>
      <c r="O5001">
        <f t="shared" si="219"/>
        <v>350000</v>
      </c>
      <c r="P5001" t="str">
        <f t="shared" si="221"/>
        <v>21124350000</v>
      </c>
      <c r="Q5001" t="str">
        <f>VLOOKUP(N5001,'Base rates'!$F$2:$H$1126,3,FALSE)</f>
        <v>&gt;80</v>
      </c>
      <c r="R5001" s="24">
        <f t="shared" si="220"/>
        <v>0.13361414340773836</v>
      </c>
    </row>
    <row r="5002" spans="13:18">
      <c r="M5002">
        <v>21</v>
      </c>
      <c r="N5002" s="1">
        <v>125</v>
      </c>
      <c r="O5002">
        <f t="shared" si="219"/>
        <v>350000</v>
      </c>
      <c r="P5002" t="str">
        <f t="shared" si="221"/>
        <v>21125350000</v>
      </c>
      <c r="Q5002" t="str">
        <f>VLOOKUP(N5002,'Base rates'!$F$2:$H$1126,3,FALSE)</f>
        <v>&gt;80</v>
      </c>
      <c r="R5002" s="24">
        <f t="shared" si="220"/>
        <v>0.13361414340773836</v>
      </c>
    </row>
    <row r="5003" spans="13:18">
      <c r="M5003">
        <v>22</v>
      </c>
      <c r="N5003" s="1">
        <v>1</v>
      </c>
      <c r="O5003">
        <f t="shared" si="219"/>
        <v>350000</v>
      </c>
      <c r="P5003" t="str">
        <f t="shared" si="221"/>
        <v>221350000</v>
      </c>
      <c r="Q5003" t="str">
        <f>VLOOKUP(N5003,'Base rates'!$F$2:$H$1126,3,FALSE)</f>
        <v>6-25</v>
      </c>
      <c r="R5003" s="24">
        <f t="shared" si="220"/>
        <v>0.46388767624524518</v>
      </c>
    </row>
    <row r="5004" spans="13:18">
      <c r="M5004">
        <v>22</v>
      </c>
      <c r="N5004" s="1">
        <v>2</v>
      </c>
      <c r="O5004">
        <f t="shared" si="219"/>
        <v>350000</v>
      </c>
      <c r="P5004" t="str">
        <f t="shared" si="221"/>
        <v>222350000</v>
      </c>
      <c r="Q5004" t="str">
        <f>VLOOKUP(N5004,'Base rates'!$F$2:$H$1126,3,FALSE)</f>
        <v>6-25</v>
      </c>
      <c r="R5004" s="24">
        <f t="shared" si="220"/>
        <v>0.46388767624524518</v>
      </c>
    </row>
    <row r="5005" spans="13:18">
      <c r="M5005">
        <v>22</v>
      </c>
      <c r="N5005" s="1">
        <v>3</v>
      </c>
      <c r="O5005">
        <f t="shared" si="219"/>
        <v>350000</v>
      </c>
      <c r="P5005" t="str">
        <f t="shared" si="221"/>
        <v>223350000</v>
      </c>
      <c r="Q5005" t="str">
        <f>VLOOKUP(N5005,'Base rates'!$F$2:$H$1126,3,FALSE)</f>
        <v>6-25</v>
      </c>
      <c r="R5005" s="24">
        <f t="shared" si="220"/>
        <v>0.46388767624524518</v>
      </c>
    </row>
    <row r="5006" spans="13:18">
      <c r="M5006">
        <v>22</v>
      </c>
      <c r="N5006" s="1">
        <v>4</v>
      </c>
      <c r="O5006">
        <f t="shared" si="219"/>
        <v>350000</v>
      </c>
      <c r="P5006" t="str">
        <f t="shared" si="221"/>
        <v>224350000</v>
      </c>
      <c r="Q5006" t="str">
        <f>VLOOKUP(N5006,'Base rates'!$F$2:$H$1126,3,FALSE)</f>
        <v>6-25</v>
      </c>
      <c r="R5006" s="24">
        <f t="shared" si="220"/>
        <v>0.46388767624524518</v>
      </c>
    </row>
    <row r="5007" spans="13:18">
      <c r="M5007">
        <v>22</v>
      </c>
      <c r="N5007" s="1">
        <v>5</v>
      </c>
      <c r="O5007">
        <f t="shared" si="219"/>
        <v>350000</v>
      </c>
      <c r="P5007" t="str">
        <f t="shared" si="221"/>
        <v>225350000</v>
      </c>
      <c r="Q5007" t="str">
        <f>VLOOKUP(N5007,'Base rates'!$F$2:$H$1126,3,FALSE)</f>
        <v>6-25</v>
      </c>
      <c r="R5007" s="24">
        <f t="shared" si="220"/>
        <v>0.46388767624524518</v>
      </c>
    </row>
    <row r="5008" spans="13:18">
      <c r="M5008">
        <v>22</v>
      </c>
      <c r="N5008" s="1">
        <v>6</v>
      </c>
      <c r="O5008">
        <f t="shared" si="219"/>
        <v>350000</v>
      </c>
      <c r="P5008" t="str">
        <f t="shared" si="221"/>
        <v>226350000</v>
      </c>
      <c r="Q5008" t="str">
        <f>VLOOKUP(N5008,'Base rates'!$F$2:$H$1126,3,FALSE)</f>
        <v>6-25</v>
      </c>
      <c r="R5008" s="24">
        <f t="shared" si="220"/>
        <v>0.46388767624524518</v>
      </c>
    </row>
    <row r="5009" spans="13:18">
      <c r="M5009">
        <v>22</v>
      </c>
      <c r="N5009" s="1">
        <v>7</v>
      </c>
      <c r="O5009">
        <f t="shared" si="219"/>
        <v>350000</v>
      </c>
      <c r="P5009" t="str">
        <f t="shared" si="221"/>
        <v>227350000</v>
      </c>
      <c r="Q5009" t="str">
        <f>VLOOKUP(N5009,'Base rates'!$F$2:$H$1126,3,FALSE)</f>
        <v>6-25</v>
      </c>
      <c r="R5009" s="24">
        <f t="shared" si="220"/>
        <v>0.46388767624524518</v>
      </c>
    </row>
    <row r="5010" spans="13:18">
      <c r="M5010">
        <v>22</v>
      </c>
      <c r="N5010" s="1">
        <v>8</v>
      </c>
      <c r="O5010">
        <f t="shared" si="219"/>
        <v>350000</v>
      </c>
      <c r="P5010" t="str">
        <f t="shared" si="221"/>
        <v>228350000</v>
      </c>
      <c r="Q5010" t="str">
        <f>VLOOKUP(N5010,'Base rates'!$F$2:$H$1126,3,FALSE)</f>
        <v>6-25</v>
      </c>
      <c r="R5010" s="24">
        <f t="shared" si="220"/>
        <v>0.46388767624524518</v>
      </c>
    </row>
    <row r="5011" spans="13:18">
      <c r="M5011">
        <v>22</v>
      </c>
      <c r="N5011" s="1">
        <v>9</v>
      </c>
      <c r="O5011">
        <f t="shared" si="219"/>
        <v>350000</v>
      </c>
      <c r="P5011" t="str">
        <f t="shared" si="221"/>
        <v>229350000</v>
      </c>
      <c r="Q5011" t="str">
        <f>VLOOKUP(N5011,'Base rates'!$F$2:$H$1126,3,FALSE)</f>
        <v>6-25</v>
      </c>
      <c r="R5011" s="24">
        <f t="shared" si="220"/>
        <v>0.46388767624524518</v>
      </c>
    </row>
    <row r="5012" spans="13:18">
      <c r="M5012">
        <v>22</v>
      </c>
      <c r="N5012" s="1">
        <v>10</v>
      </c>
      <c r="O5012">
        <f t="shared" si="219"/>
        <v>350000</v>
      </c>
      <c r="P5012" t="str">
        <f t="shared" si="221"/>
        <v>2210350000</v>
      </c>
      <c r="Q5012" t="str">
        <f>VLOOKUP(N5012,'Base rates'!$F$2:$H$1126,3,FALSE)</f>
        <v>6-25</v>
      </c>
      <c r="R5012" s="24">
        <f t="shared" si="220"/>
        <v>0.46388767624524518</v>
      </c>
    </row>
    <row r="5013" spans="13:18">
      <c r="M5013">
        <v>22</v>
      </c>
      <c r="N5013" s="1">
        <v>11</v>
      </c>
      <c r="O5013">
        <f t="shared" si="219"/>
        <v>350000</v>
      </c>
      <c r="P5013" t="str">
        <f t="shared" si="221"/>
        <v>2211350000</v>
      </c>
      <c r="Q5013" t="str">
        <f>VLOOKUP(N5013,'Base rates'!$F$2:$H$1126,3,FALSE)</f>
        <v>6-25</v>
      </c>
      <c r="R5013" s="24">
        <f t="shared" si="220"/>
        <v>0.46388767624524518</v>
      </c>
    </row>
    <row r="5014" spans="13:18">
      <c r="M5014">
        <v>22</v>
      </c>
      <c r="N5014" s="1">
        <v>12</v>
      </c>
      <c r="O5014">
        <f t="shared" si="219"/>
        <v>350000</v>
      </c>
      <c r="P5014" t="str">
        <f t="shared" si="221"/>
        <v>2212350000</v>
      </c>
      <c r="Q5014" t="str">
        <f>VLOOKUP(N5014,'Base rates'!$F$2:$H$1126,3,FALSE)</f>
        <v>6-25</v>
      </c>
      <c r="R5014" s="24">
        <f t="shared" si="220"/>
        <v>0.46388767624524518</v>
      </c>
    </row>
    <row r="5015" spans="13:18">
      <c r="M5015">
        <v>22</v>
      </c>
      <c r="N5015" s="1">
        <v>13</v>
      </c>
      <c r="O5015">
        <f t="shared" si="219"/>
        <v>350000</v>
      </c>
      <c r="P5015" t="str">
        <f t="shared" si="221"/>
        <v>2213350000</v>
      </c>
      <c r="Q5015" t="str">
        <f>VLOOKUP(N5015,'Base rates'!$F$2:$H$1126,3,FALSE)</f>
        <v>6-25</v>
      </c>
      <c r="R5015" s="24">
        <f t="shared" si="220"/>
        <v>0.46388767624524518</v>
      </c>
    </row>
    <row r="5016" spans="13:18">
      <c r="M5016">
        <v>22</v>
      </c>
      <c r="N5016" s="1">
        <v>14</v>
      </c>
      <c r="O5016">
        <f t="shared" si="219"/>
        <v>350000</v>
      </c>
      <c r="P5016" t="str">
        <f t="shared" si="221"/>
        <v>2214350000</v>
      </c>
      <c r="Q5016" t="str">
        <f>VLOOKUP(N5016,'Base rates'!$F$2:$H$1126,3,FALSE)</f>
        <v>6-25</v>
      </c>
      <c r="R5016" s="24">
        <f t="shared" si="220"/>
        <v>0.46388767624524518</v>
      </c>
    </row>
    <row r="5017" spans="13:18">
      <c r="M5017">
        <v>22</v>
      </c>
      <c r="N5017" s="1">
        <v>15</v>
      </c>
      <c r="O5017">
        <f t="shared" si="219"/>
        <v>350000</v>
      </c>
      <c r="P5017" t="str">
        <f t="shared" si="221"/>
        <v>2215350000</v>
      </c>
      <c r="Q5017" t="str">
        <f>VLOOKUP(N5017,'Base rates'!$F$2:$H$1126,3,FALSE)</f>
        <v>6-25</v>
      </c>
      <c r="R5017" s="24">
        <f t="shared" si="220"/>
        <v>0.46388767624524518</v>
      </c>
    </row>
    <row r="5018" spans="13:18">
      <c r="M5018">
        <v>22</v>
      </c>
      <c r="N5018" s="1">
        <v>16</v>
      </c>
      <c r="O5018">
        <f t="shared" si="219"/>
        <v>350000</v>
      </c>
      <c r="P5018" t="str">
        <f t="shared" si="221"/>
        <v>2216350000</v>
      </c>
      <c r="Q5018" t="str">
        <f>VLOOKUP(N5018,'Base rates'!$F$2:$H$1126,3,FALSE)</f>
        <v>6-25</v>
      </c>
      <c r="R5018" s="24">
        <f t="shared" si="220"/>
        <v>0.46388767624524518</v>
      </c>
    </row>
    <row r="5019" spans="13:18">
      <c r="M5019">
        <v>22</v>
      </c>
      <c r="N5019" s="1">
        <v>17</v>
      </c>
      <c r="O5019">
        <f t="shared" ref="O5019:O5082" si="222">$O$4377+50000</f>
        <v>350000</v>
      </c>
      <c r="P5019" t="str">
        <f t="shared" si="221"/>
        <v>2217350000</v>
      </c>
      <c r="Q5019" t="str">
        <f>VLOOKUP(N5019,'Base rates'!$F$2:$H$1126,3,FALSE)</f>
        <v>6-25</v>
      </c>
      <c r="R5019" s="24">
        <f t="shared" si="220"/>
        <v>0.46388767624524518</v>
      </c>
    </row>
    <row r="5020" spans="13:18">
      <c r="M5020">
        <v>22</v>
      </c>
      <c r="N5020" s="1">
        <v>18</v>
      </c>
      <c r="O5020">
        <f t="shared" si="222"/>
        <v>350000</v>
      </c>
      <c r="P5020" t="str">
        <f t="shared" si="221"/>
        <v>2218350000</v>
      </c>
      <c r="Q5020" t="str">
        <f>VLOOKUP(N5020,'Base rates'!$F$2:$H$1126,3,FALSE)</f>
        <v>6-25</v>
      </c>
      <c r="R5020" s="24">
        <f t="shared" si="220"/>
        <v>0.46388767624524518</v>
      </c>
    </row>
    <row r="5021" spans="13:18">
      <c r="M5021">
        <v>22</v>
      </c>
      <c r="N5021" s="1">
        <v>19</v>
      </c>
      <c r="O5021">
        <f t="shared" si="222"/>
        <v>350000</v>
      </c>
      <c r="P5021" t="str">
        <f t="shared" si="221"/>
        <v>2219350000</v>
      </c>
      <c r="Q5021" t="str">
        <f>VLOOKUP(N5021,'Base rates'!$F$2:$H$1126,3,FALSE)</f>
        <v>6-25</v>
      </c>
      <c r="R5021" s="24">
        <f t="shared" si="220"/>
        <v>0.46388767624524518</v>
      </c>
    </row>
    <row r="5022" spans="13:18">
      <c r="M5022">
        <v>22</v>
      </c>
      <c r="N5022" s="1">
        <v>20</v>
      </c>
      <c r="O5022">
        <f t="shared" si="222"/>
        <v>350000</v>
      </c>
      <c r="P5022" t="str">
        <f t="shared" si="221"/>
        <v>2220350000</v>
      </c>
      <c r="Q5022" t="str">
        <f>VLOOKUP(N5022,'Base rates'!$F$2:$H$1126,3,FALSE)</f>
        <v>6-25</v>
      </c>
      <c r="R5022" s="24">
        <f t="shared" si="220"/>
        <v>0.46388767624524518</v>
      </c>
    </row>
    <row r="5023" spans="13:18">
      <c r="M5023">
        <v>22</v>
      </c>
      <c r="N5023" s="1">
        <v>21</v>
      </c>
      <c r="O5023">
        <f t="shared" si="222"/>
        <v>350000</v>
      </c>
      <c r="P5023" t="str">
        <f t="shared" si="221"/>
        <v>2221350000</v>
      </c>
      <c r="Q5023" t="str">
        <f>VLOOKUP(N5023,'Base rates'!$F$2:$H$1126,3,FALSE)</f>
        <v>6-25</v>
      </c>
      <c r="R5023" s="24">
        <f t="shared" si="220"/>
        <v>0.46388767624524518</v>
      </c>
    </row>
    <row r="5024" spans="13:18">
      <c r="M5024">
        <v>22</v>
      </c>
      <c r="N5024" s="1">
        <v>22</v>
      </c>
      <c r="O5024">
        <f t="shared" si="222"/>
        <v>350000</v>
      </c>
      <c r="P5024" t="str">
        <f t="shared" si="221"/>
        <v>2222350000</v>
      </c>
      <c r="Q5024" t="str">
        <f>VLOOKUP(N5024,'Base rates'!$F$2:$H$1126,3,FALSE)</f>
        <v>6-25</v>
      </c>
      <c r="R5024" s="24">
        <f t="shared" si="220"/>
        <v>0.46388767624524518</v>
      </c>
    </row>
    <row r="5025" spans="13:18">
      <c r="M5025">
        <v>22</v>
      </c>
      <c r="N5025" s="1">
        <v>23</v>
      </c>
      <c r="O5025">
        <f t="shared" si="222"/>
        <v>350000</v>
      </c>
      <c r="P5025" t="str">
        <f t="shared" si="221"/>
        <v>2223350000</v>
      </c>
      <c r="Q5025" t="str">
        <f>VLOOKUP(N5025,'Base rates'!$F$2:$H$1126,3,FALSE)</f>
        <v>6-25</v>
      </c>
      <c r="R5025" s="24">
        <f t="shared" si="220"/>
        <v>0.46388767624524518</v>
      </c>
    </row>
    <row r="5026" spans="13:18">
      <c r="M5026">
        <v>22</v>
      </c>
      <c r="N5026" s="1">
        <v>24</v>
      </c>
      <c r="O5026">
        <f t="shared" si="222"/>
        <v>350000</v>
      </c>
      <c r="P5026" t="str">
        <f t="shared" si="221"/>
        <v>2224350000</v>
      </c>
      <c r="Q5026" t="str">
        <f>VLOOKUP(N5026,'Base rates'!$F$2:$H$1126,3,FALSE)</f>
        <v>6-25</v>
      </c>
      <c r="R5026" s="24">
        <f t="shared" si="220"/>
        <v>0.46388767624524518</v>
      </c>
    </row>
    <row r="5027" spans="13:18">
      <c r="M5027">
        <v>22</v>
      </c>
      <c r="N5027" s="1">
        <v>25</v>
      </c>
      <c r="O5027">
        <f t="shared" si="222"/>
        <v>350000</v>
      </c>
      <c r="P5027" t="str">
        <f t="shared" si="221"/>
        <v>2225350000</v>
      </c>
      <c r="Q5027" t="str">
        <f>VLOOKUP(N5027,'Base rates'!$F$2:$H$1126,3,FALSE)</f>
        <v>6-25</v>
      </c>
      <c r="R5027" s="24">
        <f t="shared" si="220"/>
        <v>0.46388767624524518</v>
      </c>
    </row>
    <row r="5028" spans="13:18">
      <c r="M5028">
        <v>22</v>
      </c>
      <c r="N5028" s="1">
        <v>26</v>
      </c>
      <c r="O5028">
        <f t="shared" si="222"/>
        <v>350000</v>
      </c>
      <c r="P5028" t="str">
        <f t="shared" si="221"/>
        <v>2226350000</v>
      </c>
      <c r="Q5028" t="str">
        <f>VLOOKUP(N5028,'Base rates'!$F$2:$H$1126,3,FALSE)</f>
        <v>26-35</v>
      </c>
      <c r="R5028" s="24">
        <f t="shared" si="220"/>
        <v>0.45637721048571778</v>
      </c>
    </row>
    <row r="5029" spans="13:18">
      <c r="M5029">
        <v>22</v>
      </c>
      <c r="N5029" s="1">
        <v>27</v>
      </c>
      <c r="O5029">
        <f t="shared" si="222"/>
        <v>350000</v>
      </c>
      <c r="P5029" t="str">
        <f t="shared" si="221"/>
        <v>2227350000</v>
      </c>
      <c r="Q5029" t="str">
        <f>VLOOKUP(N5029,'Base rates'!$F$2:$H$1126,3,FALSE)</f>
        <v>26-35</v>
      </c>
      <c r="R5029" s="24">
        <f t="shared" si="220"/>
        <v>0.45637721048571778</v>
      </c>
    </row>
    <row r="5030" spans="13:18">
      <c r="M5030">
        <v>22</v>
      </c>
      <c r="N5030" s="1">
        <v>28</v>
      </c>
      <c r="O5030">
        <f t="shared" si="222"/>
        <v>350000</v>
      </c>
      <c r="P5030" t="str">
        <f t="shared" si="221"/>
        <v>2228350000</v>
      </c>
      <c r="Q5030" t="str">
        <f>VLOOKUP(N5030,'Base rates'!$F$2:$H$1126,3,FALSE)</f>
        <v>26-35</v>
      </c>
      <c r="R5030" s="24">
        <f t="shared" si="220"/>
        <v>0.45637721048571778</v>
      </c>
    </row>
    <row r="5031" spans="13:18">
      <c r="M5031">
        <v>22</v>
      </c>
      <c r="N5031" s="1">
        <v>29</v>
      </c>
      <c r="O5031">
        <f t="shared" si="222"/>
        <v>350000</v>
      </c>
      <c r="P5031" t="str">
        <f t="shared" si="221"/>
        <v>2229350000</v>
      </c>
      <c r="Q5031" t="str">
        <f>VLOOKUP(N5031,'Base rates'!$F$2:$H$1126,3,FALSE)</f>
        <v>26-35</v>
      </c>
      <c r="R5031" s="24">
        <f t="shared" si="220"/>
        <v>0.45637721048571778</v>
      </c>
    </row>
    <row r="5032" spans="13:18">
      <c r="M5032">
        <v>22</v>
      </c>
      <c r="N5032" s="1">
        <v>30</v>
      </c>
      <c r="O5032">
        <f t="shared" si="222"/>
        <v>350000</v>
      </c>
      <c r="P5032" t="str">
        <f t="shared" si="221"/>
        <v>2230350000</v>
      </c>
      <c r="Q5032" t="str">
        <f>VLOOKUP(N5032,'Base rates'!$F$2:$H$1126,3,FALSE)</f>
        <v>26-35</v>
      </c>
      <c r="R5032" s="24">
        <f t="shared" si="220"/>
        <v>0.45637721048571778</v>
      </c>
    </row>
    <row r="5033" spans="13:18">
      <c r="M5033">
        <v>22</v>
      </c>
      <c r="N5033" s="1">
        <v>31</v>
      </c>
      <c r="O5033">
        <f t="shared" si="222"/>
        <v>350000</v>
      </c>
      <c r="P5033" t="str">
        <f t="shared" si="221"/>
        <v>2231350000</v>
      </c>
      <c r="Q5033" t="str">
        <f>VLOOKUP(N5033,'Base rates'!$F$2:$H$1126,3,FALSE)</f>
        <v>26-35</v>
      </c>
      <c r="R5033" s="24">
        <f t="shared" si="220"/>
        <v>0.45637721048571778</v>
      </c>
    </row>
    <row r="5034" spans="13:18">
      <c r="M5034">
        <v>22</v>
      </c>
      <c r="N5034" s="1">
        <v>32</v>
      </c>
      <c r="O5034">
        <f t="shared" si="222"/>
        <v>350000</v>
      </c>
      <c r="P5034" t="str">
        <f t="shared" si="221"/>
        <v>2232350000</v>
      </c>
      <c r="Q5034" t="str">
        <f>VLOOKUP(N5034,'Base rates'!$F$2:$H$1126,3,FALSE)</f>
        <v>26-35</v>
      </c>
      <c r="R5034" s="24">
        <f t="shared" si="220"/>
        <v>0.45637721048571778</v>
      </c>
    </row>
    <row r="5035" spans="13:18">
      <c r="M5035">
        <v>22</v>
      </c>
      <c r="N5035" s="1">
        <v>33</v>
      </c>
      <c r="O5035">
        <f t="shared" si="222"/>
        <v>350000</v>
      </c>
      <c r="P5035" t="str">
        <f t="shared" si="221"/>
        <v>2233350000</v>
      </c>
      <c r="Q5035" t="str">
        <f>VLOOKUP(N5035,'Base rates'!$F$2:$H$1126,3,FALSE)</f>
        <v>26-35</v>
      </c>
      <c r="R5035" s="24">
        <f t="shared" si="220"/>
        <v>0.45637721048571778</v>
      </c>
    </row>
    <row r="5036" spans="13:18">
      <c r="M5036">
        <v>22</v>
      </c>
      <c r="N5036" s="1">
        <v>34</v>
      </c>
      <c r="O5036">
        <f t="shared" si="222"/>
        <v>350000</v>
      </c>
      <c r="P5036" t="str">
        <f t="shared" si="221"/>
        <v>2234350000</v>
      </c>
      <c r="Q5036" t="str">
        <f>VLOOKUP(N5036,'Base rates'!$F$2:$H$1126,3,FALSE)</f>
        <v>26-35</v>
      </c>
      <c r="R5036" s="24">
        <f t="shared" si="220"/>
        <v>0.45637721048571778</v>
      </c>
    </row>
    <row r="5037" spans="13:18">
      <c r="M5037">
        <v>22</v>
      </c>
      <c r="N5037" s="1">
        <v>35</v>
      </c>
      <c r="O5037">
        <f t="shared" si="222"/>
        <v>350000</v>
      </c>
      <c r="P5037" t="str">
        <f t="shared" si="221"/>
        <v>2235350000</v>
      </c>
      <c r="Q5037" t="str">
        <f>VLOOKUP(N5037,'Base rates'!$F$2:$H$1126,3,FALSE)</f>
        <v>26-35</v>
      </c>
      <c r="R5037" s="24">
        <f t="shared" si="220"/>
        <v>0.45637721048571778</v>
      </c>
    </row>
    <row r="5038" spans="13:18">
      <c r="M5038">
        <v>22</v>
      </c>
      <c r="N5038" s="1">
        <v>36</v>
      </c>
      <c r="O5038">
        <f t="shared" si="222"/>
        <v>350000</v>
      </c>
      <c r="P5038" t="str">
        <f t="shared" si="221"/>
        <v>2236350000</v>
      </c>
      <c r="Q5038" t="str">
        <f>VLOOKUP(N5038,'Base rates'!$F$2:$H$1126,3,FALSE)</f>
        <v>36-45</v>
      </c>
      <c r="R5038" s="24">
        <f t="shared" si="220"/>
        <v>0.44859163583478001</v>
      </c>
    </row>
    <row r="5039" spans="13:18">
      <c r="M5039">
        <v>22</v>
      </c>
      <c r="N5039" s="1">
        <v>37</v>
      </c>
      <c r="O5039">
        <f t="shared" si="222"/>
        <v>350000</v>
      </c>
      <c r="P5039" t="str">
        <f t="shared" si="221"/>
        <v>2237350000</v>
      </c>
      <c r="Q5039" t="str">
        <f>VLOOKUP(N5039,'Base rates'!$F$2:$H$1126,3,FALSE)</f>
        <v>36-45</v>
      </c>
      <c r="R5039" s="24">
        <f t="shared" si="220"/>
        <v>0.44859163583478001</v>
      </c>
    </row>
    <row r="5040" spans="13:18">
      <c r="M5040">
        <v>22</v>
      </c>
      <c r="N5040" s="1">
        <v>38</v>
      </c>
      <c r="O5040">
        <f t="shared" si="222"/>
        <v>350000</v>
      </c>
      <c r="P5040" t="str">
        <f t="shared" si="221"/>
        <v>2238350000</v>
      </c>
      <c r="Q5040" t="str">
        <f>VLOOKUP(N5040,'Base rates'!$F$2:$H$1126,3,FALSE)</f>
        <v>36-45</v>
      </c>
      <c r="R5040" s="24">
        <f t="shared" si="220"/>
        <v>0.44859163583478001</v>
      </c>
    </row>
    <row r="5041" spans="13:18">
      <c r="M5041">
        <v>22</v>
      </c>
      <c r="N5041" s="1">
        <v>39</v>
      </c>
      <c r="O5041">
        <f t="shared" si="222"/>
        <v>350000</v>
      </c>
      <c r="P5041" t="str">
        <f t="shared" si="221"/>
        <v>2239350000</v>
      </c>
      <c r="Q5041" t="str">
        <f>VLOOKUP(N5041,'Base rates'!$F$2:$H$1126,3,FALSE)</f>
        <v>36-45</v>
      </c>
      <c r="R5041" s="24">
        <f t="shared" si="220"/>
        <v>0.44859163583478001</v>
      </c>
    </row>
    <row r="5042" spans="13:18">
      <c r="M5042">
        <v>22</v>
      </c>
      <c r="N5042" s="1">
        <v>40</v>
      </c>
      <c r="O5042">
        <f t="shared" si="222"/>
        <v>350000</v>
      </c>
      <c r="P5042" t="str">
        <f t="shared" si="221"/>
        <v>2240350000</v>
      </c>
      <c r="Q5042" t="str">
        <f>VLOOKUP(N5042,'Base rates'!$F$2:$H$1126,3,FALSE)</f>
        <v>36-45</v>
      </c>
      <c r="R5042" s="24">
        <f t="shared" si="220"/>
        <v>0.44859163583478001</v>
      </c>
    </row>
    <row r="5043" spans="13:18">
      <c r="M5043">
        <v>22</v>
      </c>
      <c r="N5043" s="1">
        <v>41</v>
      </c>
      <c r="O5043">
        <f t="shared" si="222"/>
        <v>350000</v>
      </c>
      <c r="P5043" t="str">
        <f t="shared" si="221"/>
        <v>2241350000</v>
      </c>
      <c r="Q5043" t="str">
        <f>VLOOKUP(N5043,'Base rates'!$F$2:$H$1126,3,FALSE)</f>
        <v>36-45</v>
      </c>
      <c r="R5043" s="24">
        <f t="shared" si="220"/>
        <v>0.44859163583478001</v>
      </c>
    </row>
    <row r="5044" spans="13:18">
      <c r="M5044">
        <v>22</v>
      </c>
      <c r="N5044" s="1">
        <v>42</v>
      </c>
      <c r="O5044">
        <f t="shared" si="222"/>
        <v>350000</v>
      </c>
      <c r="P5044" t="str">
        <f t="shared" si="221"/>
        <v>2242350000</v>
      </c>
      <c r="Q5044" t="str">
        <f>VLOOKUP(N5044,'Base rates'!$F$2:$H$1126,3,FALSE)</f>
        <v>36-45</v>
      </c>
      <c r="R5044" s="24">
        <f t="shared" si="220"/>
        <v>0.44859163583478001</v>
      </c>
    </row>
    <row r="5045" spans="13:18">
      <c r="M5045">
        <v>22</v>
      </c>
      <c r="N5045" s="1">
        <v>43</v>
      </c>
      <c r="O5045">
        <f t="shared" si="222"/>
        <v>350000</v>
      </c>
      <c r="P5045" t="str">
        <f t="shared" si="221"/>
        <v>2243350000</v>
      </c>
      <c r="Q5045" t="str">
        <f>VLOOKUP(N5045,'Base rates'!$F$2:$H$1126,3,FALSE)</f>
        <v>36-45</v>
      </c>
      <c r="R5045" s="24">
        <f t="shared" si="220"/>
        <v>0.44859163583478001</v>
      </c>
    </row>
    <row r="5046" spans="13:18">
      <c r="M5046">
        <v>22</v>
      </c>
      <c r="N5046" s="1">
        <v>44</v>
      </c>
      <c r="O5046">
        <f t="shared" si="222"/>
        <v>350000</v>
      </c>
      <c r="P5046" t="str">
        <f t="shared" si="221"/>
        <v>2244350000</v>
      </c>
      <c r="Q5046" t="str">
        <f>VLOOKUP(N5046,'Base rates'!$F$2:$H$1126,3,FALSE)</f>
        <v>36-45</v>
      </c>
      <c r="R5046" s="24">
        <f t="shared" si="220"/>
        <v>0.44859163583478001</v>
      </c>
    </row>
    <row r="5047" spans="13:18">
      <c r="M5047">
        <v>22</v>
      </c>
      <c r="N5047" s="1">
        <v>45</v>
      </c>
      <c r="O5047">
        <f t="shared" si="222"/>
        <v>350000</v>
      </c>
      <c r="P5047" t="str">
        <f t="shared" si="221"/>
        <v>2245350000</v>
      </c>
      <c r="Q5047" t="str">
        <f>VLOOKUP(N5047,'Base rates'!$F$2:$H$1126,3,FALSE)</f>
        <v>36-45</v>
      </c>
      <c r="R5047" s="24">
        <f t="shared" si="220"/>
        <v>0.44859163583478001</v>
      </c>
    </row>
    <row r="5048" spans="13:18">
      <c r="M5048">
        <v>22</v>
      </c>
      <c r="N5048" s="1">
        <v>46</v>
      </c>
      <c r="O5048">
        <f t="shared" si="222"/>
        <v>350000</v>
      </c>
      <c r="P5048" t="str">
        <f t="shared" si="221"/>
        <v>2246350000</v>
      </c>
      <c r="Q5048" t="str">
        <f>VLOOKUP(N5048,'Base rates'!$F$2:$H$1126,3,FALSE)</f>
        <v>46-50</v>
      </c>
      <c r="R5048" s="24">
        <f t="shared" si="220"/>
        <v>0.4369085588707794</v>
      </c>
    </row>
    <row r="5049" spans="13:18">
      <c r="M5049">
        <v>22</v>
      </c>
      <c r="N5049" s="1">
        <v>47</v>
      </c>
      <c r="O5049">
        <f t="shared" si="222"/>
        <v>350000</v>
      </c>
      <c r="P5049" t="str">
        <f t="shared" si="221"/>
        <v>2247350000</v>
      </c>
      <c r="Q5049" t="str">
        <f>VLOOKUP(N5049,'Base rates'!$F$2:$H$1126,3,FALSE)</f>
        <v>46-50</v>
      </c>
      <c r="R5049" s="24">
        <f t="shared" si="220"/>
        <v>0.4369085588707794</v>
      </c>
    </row>
    <row r="5050" spans="13:18">
      <c r="M5050">
        <v>22</v>
      </c>
      <c r="N5050" s="1">
        <v>48</v>
      </c>
      <c r="O5050">
        <f t="shared" si="222"/>
        <v>350000</v>
      </c>
      <c r="P5050" t="str">
        <f t="shared" si="221"/>
        <v>2248350000</v>
      </c>
      <c r="Q5050" t="str">
        <f>VLOOKUP(N5050,'Base rates'!$F$2:$H$1126,3,FALSE)</f>
        <v>46-50</v>
      </c>
      <c r="R5050" s="24">
        <f t="shared" si="220"/>
        <v>0.4369085588707794</v>
      </c>
    </row>
    <row r="5051" spans="13:18">
      <c r="M5051">
        <v>22</v>
      </c>
      <c r="N5051" s="1">
        <v>49</v>
      </c>
      <c r="O5051">
        <f t="shared" si="222"/>
        <v>350000</v>
      </c>
      <c r="P5051" t="str">
        <f t="shared" si="221"/>
        <v>2249350000</v>
      </c>
      <c r="Q5051" t="str">
        <f>VLOOKUP(N5051,'Base rates'!$F$2:$H$1126,3,FALSE)</f>
        <v>46-50</v>
      </c>
      <c r="R5051" s="24">
        <f t="shared" si="220"/>
        <v>0.4369085588707794</v>
      </c>
    </row>
    <row r="5052" spans="13:18">
      <c r="M5052">
        <v>22</v>
      </c>
      <c r="N5052" s="1">
        <v>50</v>
      </c>
      <c r="O5052">
        <f t="shared" si="222"/>
        <v>350000</v>
      </c>
      <c r="P5052" t="str">
        <f t="shared" si="221"/>
        <v>2250350000</v>
      </c>
      <c r="Q5052" t="str">
        <f>VLOOKUP(N5052,'Base rates'!$F$2:$H$1126,3,FALSE)</f>
        <v>46-50</v>
      </c>
      <c r="R5052" s="24">
        <f t="shared" si="220"/>
        <v>0.4369085588707794</v>
      </c>
    </row>
    <row r="5053" spans="13:18">
      <c r="M5053">
        <v>22</v>
      </c>
      <c r="N5053" s="1">
        <v>51</v>
      </c>
      <c r="O5053">
        <f t="shared" si="222"/>
        <v>350000</v>
      </c>
      <c r="P5053" t="str">
        <f t="shared" si="221"/>
        <v>2251350000</v>
      </c>
      <c r="Q5053" t="str">
        <f>VLOOKUP(N5053,'Base rates'!$F$2:$H$1126,3,FALSE)</f>
        <v>51-55</v>
      </c>
      <c r="R5053" s="24">
        <f t="shared" si="220"/>
        <v>0.37037473525940312</v>
      </c>
    </row>
    <row r="5054" spans="13:18">
      <c r="M5054">
        <v>22</v>
      </c>
      <c r="N5054" s="1">
        <v>52</v>
      </c>
      <c r="O5054">
        <f t="shared" si="222"/>
        <v>350000</v>
      </c>
      <c r="P5054" t="str">
        <f t="shared" si="221"/>
        <v>2252350000</v>
      </c>
      <c r="Q5054" t="str">
        <f>VLOOKUP(N5054,'Base rates'!$F$2:$H$1126,3,FALSE)</f>
        <v>51-55</v>
      </c>
      <c r="R5054" s="24">
        <f t="shared" si="220"/>
        <v>0.37037473525940312</v>
      </c>
    </row>
    <row r="5055" spans="13:18">
      <c r="M5055">
        <v>22</v>
      </c>
      <c r="N5055" s="1">
        <v>53</v>
      </c>
      <c r="O5055">
        <f t="shared" si="222"/>
        <v>350000</v>
      </c>
      <c r="P5055" t="str">
        <f t="shared" si="221"/>
        <v>2253350000</v>
      </c>
      <c r="Q5055" t="str">
        <f>VLOOKUP(N5055,'Base rates'!$F$2:$H$1126,3,FALSE)</f>
        <v>51-55</v>
      </c>
      <c r="R5055" s="24">
        <f t="shared" si="220"/>
        <v>0.37037473525940312</v>
      </c>
    </row>
    <row r="5056" spans="13:18">
      <c r="M5056">
        <v>22</v>
      </c>
      <c r="N5056" s="1">
        <v>54</v>
      </c>
      <c r="O5056">
        <f t="shared" si="222"/>
        <v>350000</v>
      </c>
      <c r="P5056" t="str">
        <f t="shared" si="221"/>
        <v>2254350000</v>
      </c>
      <c r="Q5056" t="str">
        <f>VLOOKUP(N5056,'Base rates'!$F$2:$H$1126,3,FALSE)</f>
        <v>51-55</v>
      </c>
      <c r="R5056" s="24">
        <f t="shared" si="220"/>
        <v>0.37037473525940312</v>
      </c>
    </row>
    <row r="5057" spans="13:18">
      <c r="M5057">
        <v>22</v>
      </c>
      <c r="N5057" s="1">
        <v>55</v>
      </c>
      <c r="O5057">
        <f t="shared" si="222"/>
        <v>350000</v>
      </c>
      <c r="P5057" t="str">
        <f t="shared" si="221"/>
        <v>2255350000</v>
      </c>
      <c r="Q5057" t="str">
        <f>VLOOKUP(N5057,'Base rates'!$F$2:$H$1126,3,FALSE)</f>
        <v>51-55</v>
      </c>
      <c r="R5057" s="24">
        <f t="shared" si="220"/>
        <v>0.37037473525940312</v>
      </c>
    </row>
    <row r="5058" spans="13:18">
      <c r="M5058">
        <v>22</v>
      </c>
      <c r="N5058" s="1">
        <v>56</v>
      </c>
      <c r="O5058">
        <f t="shared" si="222"/>
        <v>350000</v>
      </c>
      <c r="P5058" t="str">
        <f t="shared" si="221"/>
        <v>2256350000</v>
      </c>
      <c r="Q5058" t="str">
        <f>VLOOKUP(N5058,'Base rates'!$F$2:$H$1126,3,FALSE)</f>
        <v>56-60</v>
      </c>
      <c r="R5058" s="24">
        <f t="shared" si="220"/>
        <v>0.25204916883341699</v>
      </c>
    </row>
    <row r="5059" spans="13:18">
      <c r="M5059">
        <v>22</v>
      </c>
      <c r="N5059" s="1">
        <v>57</v>
      </c>
      <c r="O5059">
        <f t="shared" si="222"/>
        <v>350000</v>
      </c>
      <c r="P5059" t="str">
        <f t="shared" si="221"/>
        <v>2257350000</v>
      </c>
      <c r="Q5059" t="str">
        <f>VLOOKUP(N5059,'Base rates'!$F$2:$H$1126,3,FALSE)</f>
        <v>56-60</v>
      </c>
      <c r="R5059" s="24">
        <f t="shared" ref="R5059:R5122" si="223">VLOOKUP(M5059&amp;O5059&amp;Q5059,$W$2:$X$694,2,FALSE)</f>
        <v>0.25204916883341699</v>
      </c>
    </row>
    <row r="5060" spans="13:18">
      <c r="M5060">
        <v>22</v>
      </c>
      <c r="N5060" s="1">
        <v>58</v>
      </c>
      <c r="O5060">
        <f t="shared" si="222"/>
        <v>350000</v>
      </c>
      <c r="P5060" t="str">
        <f t="shared" ref="P5060:P5123" si="224">M5060&amp;N5060&amp;O5060</f>
        <v>2258350000</v>
      </c>
      <c r="Q5060" t="str">
        <f>VLOOKUP(N5060,'Base rates'!$F$2:$H$1126,3,FALSE)</f>
        <v>56-60</v>
      </c>
      <c r="R5060" s="24">
        <f t="shared" si="223"/>
        <v>0.25204916883341699</v>
      </c>
    </row>
    <row r="5061" spans="13:18">
      <c r="M5061">
        <v>22</v>
      </c>
      <c r="N5061" s="1">
        <v>59</v>
      </c>
      <c r="O5061">
        <f t="shared" si="222"/>
        <v>350000</v>
      </c>
      <c r="P5061" t="str">
        <f t="shared" si="224"/>
        <v>2259350000</v>
      </c>
      <c r="Q5061" t="str">
        <f>VLOOKUP(N5061,'Base rates'!$F$2:$H$1126,3,FALSE)</f>
        <v>56-60</v>
      </c>
      <c r="R5061" s="24">
        <f t="shared" si="223"/>
        <v>0.25204916883341699</v>
      </c>
    </row>
    <row r="5062" spans="13:18">
      <c r="M5062">
        <v>22</v>
      </c>
      <c r="N5062" s="1">
        <v>60</v>
      </c>
      <c r="O5062">
        <f t="shared" si="222"/>
        <v>350000</v>
      </c>
      <c r="P5062" t="str">
        <f t="shared" si="224"/>
        <v>2260350000</v>
      </c>
      <c r="Q5062" t="str">
        <f>VLOOKUP(N5062,'Base rates'!$F$2:$H$1126,3,FALSE)</f>
        <v>56-60</v>
      </c>
      <c r="R5062" s="24">
        <f t="shared" si="223"/>
        <v>0.25204916883341699</v>
      </c>
    </row>
    <row r="5063" spans="13:18">
      <c r="M5063">
        <v>22</v>
      </c>
      <c r="N5063" s="1">
        <v>61</v>
      </c>
      <c r="O5063">
        <f t="shared" si="222"/>
        <v>350000</v>
      </c>
      <c r="P5063" t="str">
        <f t="shared" si="224"/>
        <v>2261350000</v>
      </c>
      <c r="Q5063" t="str">
        <f>VLOOKUP(N5063,'Base rates'!$F$2:$H$1126,3,FALSE)</f>
        <v>61-65</v>
      </c>
      <c r="R5063" s="24">
        <f t="shared" si="223"/>
        <v>0.17925051334903486</v>
      </c>
    </row>
    <row r="5064" spans="13:18">
      <c r="M5064">
        <v>22</v>
      </c>
      <c r="N5064" s="1">
        <v>62</v>
      </c>
      <c r="O5064">
        <f t="shared" si="222"/>
        <v>350000</v>
      </c>
      <c r="P5064" t="str">
        <f t="shared" si="224"/>
        <v>2262350000</v>
      </c>
      <c r="Q5064" t="str">
        <f>VLOOKUP(N5064,'Base rates'!$F$2:$H$1126,3,FALSE)</f>
        <v>61-65</v>
      </c>
      <c r="R5064" s="24">
        <f t="shared" si="223"/>
        <v>0.17925051334903486</v>
      </c>
    </row>
    <row r="5065" spans="13:18">
      <c r="M5065">
        <v>22</v>
      </c>
      <c r="N5065" s="1">
        <v>63</v>
      </c>
      <c r="O5065">
        <f t="shared" si="222"/>
        <v>350000</v>
      </c>
      <c r="P5065" t="str">
        <f t="shared" si="224"/>
        <v>2263350000</v>
      </c>
      <c r="Q5065" t="str">
        <f>VLOOKUP(N5065,'Base rates'!$F$2:$H$1126,3,FALSE)</f>
        <v>61-65</v>
      </c>
      <c r="R5065" s="24">
        <f t="shared" si="223"/>
        <v>0.17925051334903486</v>
      </c>
    </row>
    <row r="5066" spans="13:18">
      <c r="M5066">
        <v>22</v>
      </c>
      <c r="N5066" s="1">
        <v>64</v>
      </c>
      <c r="O5066">
        <f t="shared" si="222"/>
        <v>350000</v>
      </c>
      <c r="P5066" t="str">
        <f t="shared" si="224"/>
        <v>2264350000</v>
      </c>
      <c r="Q5066" t="str">
        <f>VLOOKUP(N5066,'Base rates'!$F$2:$H$1126,3,FALSE)</f>
        <v>61-65</v>
      </c>
      <c r="R5066" s="24">
        <f t="shared" si="223"/>
        <v>0.17925051334903486</v>
      </c>
    </row>
    <row r="5067" spans="13:18">
      <c r="M5067">
        <v>22</v>
      </c>
      <c r="N5067" s="1">
        <v>65</v>
      </c>
      <c r="O5067">
        <f t="shared" si="222"/>
        <v>350000</v>
      </c>
      <c r="P5067" t="str">
        <f t="shared" si="224"/>
        <v>2265350000</v>
      </c>
      <c r="Q5067" t="str">
        <f>VLOOKUP(N5067,'Base rates'!$F$2:$H$1126,3,FALSE)</f>
        <v>61-65</v>
      </c>
      <c r="R5067" s="24">
        <f t="shared" si="223"/>
        <v>0.17925051334903486</v>
      </c>
    </row>
    <row r="5068" spans="13:18">
      <c r="M5068">
        <v>22</v>
      </c>
      <c r="N5068" s="1">
        <v>66</v>
      </c>
      <c r="O5068">
        <f t="shared" si="222"/>
        <v>350000</v>
      </c>
      <c r="P5068" t="str">
        <f t="shared" si="224"/>
        <v>2266350000</v>
      </c>
      <c r="Q5068" t="str">
        <f>VLOOKUP(N5068,'Base rates'!$F$2:$H$1126,3,FALSE)</f>
        <v>66-70</v>
      </c>
      <c r="R5068" s="24">
        <f t="shared" si="223"/>
        <v>0.16836719999765726</v>
      </c>
    </row>
    <row r="5069" spans="13:18">
      <c r="M5069">
        <v>22</v>
      </c>
      <c r="N5069" s="1">
        <v>67</v>
      </c>
      <c r="O5069">
        <f t="shared" si="222"/>
        <v>350000</v>
      </c>
      <c r="P5069" t="str">
        <f t="shared" si="224"/>
        <v>2267350000</v>
      </c>
      <c r="Q5069" t="str">
        <f>VLOOKUP(N5069,'Base rates'!$F$2:$H$1126,3,FALSE)</f>
        <v>66-70</v>
      </c>
      <c r="R5069" s="24">
        <f t="shared" si="223"/>
        <v>0.16836719999765726</v>
      </c>
    </row>
    <row r="5070" spans="13:18">
      <c r="M5070">
        <v>22</v>
      </c>
      <c r="N5070" s="1">
        <v>68</v>
      </c>
      <c r="O5070">
        <f t="shared" si="222"/>
        <v>350000</v>
      </c>
      <c r="P5070" t="str">
        <f t="shared" si="224"/>
        <v>2268350000</v>
      </c>
      <c r="Q5070" t="str">
        <f>VLOOKUP(N5070,'Base rates'!$F$2:$H$1126,3,FALSE)</f>
        <v>66-70</v>
      </c>
      <c r="R5070" s="24">
        <f t="shared" si="223"/>
        <v>0.16836719999765726</v>
      </c>
    </row>
    <row r="5071" spans="13:18">
      <c r="M5071">
        <v>22</v>
      </c>
      <c r="N5071" s="1">
        <v>69</v>
      </c>
      <c r="O5071">
        <f t="shared" si="222"/>
        <v>350000</v>
      </c>
      <c r="P5071" t="str">
        <f t="shared" si="224"/>
        <v>2269350000</v>
      </c>
      <c r="Q5071" t="str">
        <f>VLOOKUP(N5071,'Base rates'!$F$2:$H$1126,3,FALSE)</f>
        <v>66-70</v>
      </c>
      <c r="R5071" s="24">
        <f t="shared" si="223"/>
        <v>0.16836719999765726</v>
      </c>
    </row>
    <row r="5072" spans="13:18">
      <c r="M5072">
        <v>22</v>
      </c>
      <c r="N5072" s="1">
        <v>70</v>
      </c>
      <c r="O5072">
        <f t="shared" si="222"/>
        <v>350000</v>
      </c>
      <c r="P5072" t="str">
        <f t="shared" si="224"/>
        <v>2270350000</v>
      </c>
      <c r="Q5072" t="str">
        <f>VLOOKUP(N5072,'Base rates'!$F$2:$H$1126,3,FALSE)</f>
        <v>66-70</v>
      </c>
      <c r="R5072" s="24">
        <f t="shared" si="223"/>
        <v>0.16836719999765726</v>
      </c>
    </row>
    <row r="5073" spans="13:18">
      <c r="M5073">
        <v>22</v>
      </c>
      <c r="N5073" s="1">
        <v>71</v>
      </c>
      <c r="O5073">
        <f t="shared" si="222"/>
        <v>350000</v>
      </c>
      <c r="P5073" t="str">
        <f t="shared" si="224"/>
        <v>2271350000</v>
      </c>
      <c r="Q5073" t="str">
        <f>VLOOKUP(N5073,'Base rates'!$F$2:$H$1126,3,FALSE)</f>
        <v>71-75</v>
      </c>
      <c r="R5073" s="24">
        <f t="shared" si="223"/>
        <v>0.16337554242805197</v>
      </c>
    </row>
    <row r="5074" spans="13:18">
      <c r="M5074">
        <v>22</v>
      </c>
      <c r="N5074" s="1">
        <v>72</v>
      </c>
      <c r="O5074">
        <f t="shared" si="222"/>
        <v>350000</v>
      </c>
      <c r="P5074" t="str">
        <f t="shared" si="224"/>
        <v>2272350000</v>
      </c>
      <c r="Q5074" t="str">
        <f>VLOOKUP(N5074,'Base rates'!$F$2:$H$1126,3,FALSE)</f>
        <v>71-75</v>
      </c>
      <c r="R5074" s="24">
        <f t="shared" si="223"/>
        <v>0.16337554242805197</v>
      </c>
    </row>
    <row r="5075" spans="13:18">
      <c r="M5075">
        <v>22</v>
      </c>
      <c r="N5075" s="1">
        <v>73</v>
      </c>
      <c r="O5075">
        <f t="shared" si="222"/>
        <v>350000</v>
      </c>
      <c r="P5075" t="str">
        <f t="shared" si="224"/>
        <v>2273350000</v>
      </c>
      <c r="Q5075" t="str">
        <f>VLOOKUP(N5075,'Base rates'!$F$2:$H$1126,3,FALSE)</f>
        <v>71-75</v>
      </c>
      <c r="R5075" s="24">
        <f t="shared" si="223"/>
        <v>0.16337554242805197</v>
      </c>
    </row>
    <row r="5076" spans="13:18">
      <c r="M5076">
        <v>22</v>
      </c>
      <c r="N5076" s="1">
        <v>74</v>
      </c>
      <c r="O5076">
        <f t="shared" si="222"/>
        <v>350000</v>
      </c>
      <c r="P5076" t="str">
        <f t="shared" si="224"/>
        <v>2274350000</v>
      </c>
      <c r="Q5076" t="str">
        <f>VLOOKUP(N5076,'Base rates'!$F$2:$H$1126,3,FALSE)</f>
        <v>71-75</v>
      </c>
      <c r="R5076" s="24">
        <f t="shared" si="223"/>
        <v>0.16337554242805197</v>
      </c>
    </row>
    <row r="5077" spans="13:18">
      <c r="M5077">
        <v>22</v>
      </c>
      <c r="N5077" s="1">
        <v>75</v>
      </c>
      <c r="O5077">
        <f t="shared" si="222"/>
        <v>350000</v>
      </c>
      <c r="P5077" t="str">
        <f t="shared" si="224"/>
        <v>2275350000</v>
      </c>
      <c r="Q5077" t="str">
        <f>VLOOKUP(N5077,'Base rates'!$F$2:$H$1126,3,FALSE)</f>
        <v>71-75</v>
      </c>
      <c r="R5077" s="24">
        <f t="shared" si="223"/>
        <v>0.16337554242805197</v>
      </c>
    </row>
    <row r="5078" spans="13:18">
      <c r="M5078">
        <v>22</v>
      </c>
      <c r="N5078" s="1">
        <v>76</v>
      </c>
      <c r="O5078">
        <f t="shared" si="222"/>
        <v>350000</v>
      </c>
      <c r="P5078" t="str">
        <f t="shared" si="224"/>
        <v>2276350000</v>
      </c>
      <c r="Q5078" t="str">
        <f>VLOOKUP(N5078,'Base rates'!$F$2:$H$1126,3,FALSE)</f>
        <v>76-80</v>
      </c>
      <c r="R5078" s="24">
        <f t="shared" si="223"/>
        <v>0.16008172767352169</v>
      </c>
    </row>
    <row r="5079" spans="13:18">
      <c r="M5079">
        <v>22</v>
      </c>
      <c r="N5079" s="1">
        <v>77</v>
      </c>
      <c r="O5079">
        <f t="shared" si="222"/>
        <v>350000</v>
      </c>
      <c r="P5079" t="str">
        <f t="shared" si="224"/>
        <v>2277350000</v>
      </c>
      <c r="Q5079" t="str">
        <f>VLOOKUP(N5079,'Base rates'!$F$2:$H$1126,3,FALSE)</f>
        <v>76-80</v>
      </c>
      <c r="R5079" s="24">
        <f t="shared" si="223"/>
        <v>0.16008172767352169</v>
      </c>
    </row>
    <row r="5080" spans="13:18">
      <c r="M5080">
        <v>22</v>
      </c>
      <c r="N5080" s="1">
        <v>78</v>
      </c>
      <c r="O5080">
        <f t="shared" si="222"/>
        <v>350000</v>
      </c>
      <c r="P5080" t="str">
        <f t="shared" si="224"/>
        <v>2278350000</v>
      </c>
      <c r="Q5080" t="str">
        <f>VLOOKUP(N5080,'Base rates'!$F$2:$H$1126,3,FALSE)</f>
        <v>76-80</v>
      </c>
      <c r="R5080" s="24">
        <f t="shared" si="223"/>
        <v>0.16008172767352169</v>
      </c>
    </row>
    <row r="5081" spans="13:18">
      <c r="M5081">
        <v>22</v>
      </c>
      <c r="N5081" s="1">
        <v>79</v>
      </c>
      <c r="O5081">
        <f t="shared" si="222"/>
        <v>350000</v>
      </c>
      <c r="P5081" t="str">
        <f t="shared" si="224"/>
        <v>2279350000</v>
      </c>
      <c r="Q5081" t="str">
        <f>VLOOKUP(N5081,'Base rates'!$F$2:$H$1126,3,FALSE)</f>
        <v>76-80</v>
      </c>
      <c r="R5081" s="24">
        <f t="shared" si="223"/>
        <v>0.16008172767352169</v>
      </c>
    </row>
    <row r="5082" spans="13:18">
      <c r="M5082">
        <v>22</v>
      </c>
      <c r="N5082" s="1">
        <v>80</v>
      </c>
      <c r="O5082">
        <f t="shared" si="222"/>
        <v>350000</v>
      </c>
      <c r="P5082" t="str">
        <f t="shared" si="224"/>
        <v>2280350000</v>
      </c>
      <c r="Q5082" t="str">
        <f>VLOOKUP(N5082,'Base rates'!$F$2:$H$1126,3,FALSE)</f>
        <v>76-80</v>
      </c>
      <c r="R5082" s="24">
        <f t="shared" si="223"/>
        <v>0.16008172767352169</v>
      </c>
    </row>
    <row r="5083" spans="13:18">
      <c r="M5083">
        <v>22</v>
      </c>
      <c r="N5083" s="1">
        <v>81</v>
      </c>
      <c r="O5083">
        <f t="shared" ref="O5083:O5146" si="225">$O$4377+50000</f>
        <v>350000</v>
      </c>
      <c r="P5083" t="str">
        <f t="shared" si="224"/>
        <v>2281350000</v>
      </c>
      <c r="Q5083" t="str">
        <f>VLOOKUP(N5083,'Base rates'!$F$2:$H$1126,3,FALSE)</f>
        <v>&gt;80</v>
      </c>
      <c r="R5083" s="24">
        <f t="shared" si="223"/>
        <v>0.15751362220919063</v>
      </c>
    </row>
    <row r="5084" spans="13:18">
      <c r="M5084">
        <v>22</v>
      </c>
      <c r="N5084" s="1">
        <v>82</v>
      </c>
      <c r="O5084">
        <f t="shared" si="225"/>
        <v>350000</v>
      </c>
      <c r="P5084" t="str">
        <f t="shared" si="224"/>
        <v>2282350000</v>
      </c>
      <c r="Q5084" t="str">
        <f>VLOOKUP(N5084,'Base rates'!$F$2:$H$1126,3,FALSE)</f>
        <v>&gt;80</v>
      </c>
      <c r="R5084" s="24">
        <f t="shared" si="223"/>
        <v>0.15751362220919063</v>
      </c>
    </row>
    <row r="5085" spans="13:18">
      <c r="M5085">
        <v>22</v>
      </c>
      <c r="N5085" s="1">
        <v>83</v>
      </c>
      <c r="O5085">
        <f t="shared" si="225"/>
        <v>350000</v>
      </c>
      <c r="P5085" t="str">
        <f t="shared" si="224"/>
        <v>2283350000</v>
      </c>
      <c r="Q5085" t="str">
        <f>VLOOKUP(N5085,'Base rates'!$F$2:$H$1126,3,FALSE)</f>
        <v>&gt;80</v>
      </c>
      <c r="R5085" s="24">
        <f t="shared" si="223"/>
        <v>0.15751362220919063</v>
      </c>
    </row>
    <row r="5086" spans="13:18">
      <c r="M5086">
        <v>22</v>
      </c>
      <c r="N5086" s="1">
        <v>84</v>
      </c>
      <c r="O5086">
        <f t="shared" si="225"/>
        <v>350000</v>
      </c>
      <c r="P5086" t="str">
        <f t="shared" si="224"/>
        <v>2284350000</v>
      </c>
      <c r="Q5086" t="str">
        <f>VLOOKUP(N5086,'Base rates'!$F$2:$H$1126,3,FALSE)</f>
        <v>&gt;80</v>
      </c>
      <c r="R5086" s="24">
        <f t="shared" si="223"/>
        <v>0.15751362220919063</v>
      </c>
    </row>
    <row r="5087" spans="13:18">
      <c r="M5087">
        <v>22</v>
      </c>
      <c r="N5087" s="1">
        <v>85</v>
      </c>
      <c r="O5087">
        <f t="shared" si="225"/>
        <v>350000</v>
      </c>
      <c r="P5087" t="str">
        <f t="shared" si="224"/>
        <v>2285350000</v>
      </c>
      <c r="Q5087" t="str">
        <f>VLOOKUP(N5087,'Base rates'!$F$2:$H$1126,3,FALSE)</f>
        <v>&gt;80</v>
      </c>
      <c r="R5087" s="24">
        <f t="shared" si="223"/>
        <v>0.15751362220919063</v>
      </c>
    </row>
    <row r="5088" spans="13:18">
      <c r="M5088">
        <v>22</v>
      </c>
      <c r="N5088" s="1">
        <v>86</v>
      </c>
      <c r="O5088">
        <f t="shared" si="225"/>
        <v>350000</v>
      </c>
      <c r="P5088" t="str">
        <f t="shared" si="224"/>
        <v>2286350000</v>
      </c>
      <c r="Q5088" t="str">
        <f>VLOOKUP(N5088,'Base rates'!$F$2:$H$1126,3,FALSE)</f>
        <v>&gt;80</v>
      </c>
      <c r="R5088" s="24">
        <f t="shared" si="223"/>
        <v>0.15751362220919063</v>
      </c>
    </row>
    <row r="5089" spans="13:18">
      <c r="M5089">
        <v>22</v>
      </c>
      <c r="N5089" s="1">
        <v>87</v>
      </c>
      <c r="O5089">
        <f t="shared" si="225"/>
        <v>350000</v>
      </c>
      <c r="P5089" t="str">
        <f t="shared" si="224"/>
        <v>2287350000</v>
      </c>
      <c r="Q5089" t="str">
        <f>VLOOKUP(N5089,'Base rates'!$F$2:$H$1126,3,FALSE)</f>
        <v>&gt;80</v>
      </c>
      <c r="R5089" s="24">
        <f t="shared" si="223"/>
        <v>0.15751362220919063</v>
      </c>
    </row>
    <row r="5090" spans="13:18">
      <c r="M5090">
        <v>22</v>
      </c>
      <c r="N5090" s="1">
        <v>88</v>
      </c>
      <c r="O5090">
        <f t="shared" si="225"/>
        <v>350000</v>
      </c>
      <c r="P5090" t="str">
        <f t="shared" si="224"/>
        <v>2288350000</v>
      </c>
      <c r="Q5090" t="str">
        <f>VLOOKUP(N5090,'Base rates'!$F$2:$H$1126,3,FALSE)</f>
        <v>&gt;80</v>
      </c>
      <c r="R5090" s="24">
        <f t="shared" si="223"/>
        <v>0.15751362220919063</v>
      </c>
    </row>
    <row r="5091" spans="13:18">
      <c r="M5091">
        <v>22</v>
      </c>
      <c r="N5091" s="1">
        <v>89</v>
      </c>
      <c r="O5091">
        <f t="shared" si="225"/>
        <v>350000</v>
      </c>
      <c r="P5091" t="str">
        <f t="shared" si="224"/>
        <v>2289350000</v>
      </c>
      <c r="Q5091" t="str">
        <f>VLOOKUP(N5091,'Base rates'!$F$2:$H$1126,3,FALSE)</f>
        <v>&gt;80</v>
      </c>
      <c r="R5091" s="24">
        <f t="shared" si="223"/>
        <v>0.15751362220919063</v>
      </c>
    </row>
    <row r="5092" spans="13:18">
      <c r="M5092">
        <v>22</v>
      </c>
      <c r="N5092" s="1">
        <v>90</v>
      </c>
      <c r="O5092">
        <f t="shared" si="225"/>
        <v>350000</v>
      </c>
      <c r="P5092" t="str">
        <f t="shared" si="224"/>
        <v>2290350000</v>
      </c>
      <c r="Q5092" t="str">
        <f>VLOOKUP(N5092,'Base rates'!$F$2:$H$1126,3,FALSE)</f>
        <v>&gt;80</v>
      </c>
      <c r="R5092" s="24">
        <f t="shared" si="223"/>
        <v>0.15751362220919063</v>
      </c>
    </row>
    <row r="5093" spans="13:18">
      <c r="M5093">
        <v>22</v>
      </c>
      <c r="N5093" s="1">
        <v>91</v>
      </c>
      <c r="O5093">
        <f t="shared" si="225"/>
        <v>350000</v>
      </c>
      <c r="P5093" t="str">
        <f t="shared" si="224"/>
        <v>2291350000</v>
      </c>
      <c r="Q5093" t="str">
        <f>VLOOKUP(N5093,'Base rates'!$F$2:$H$1126,3,FALSE)</f>
        <v>&gt;80</v>
      </c>
      <c r="R5093" s="24">
        <f t="shared" si="223"/>
        <v>0.15751362220919063</v>
      </c>
    </row>
    <row r="5094" spans="13:18">
      <c r="M5094">
        <v>22</v>
      </c>
      <c r="N5094" s="1">
        <v>92</v>
      </c>
      <c r="O5094">
        <f t="shared" si="225"/>
        <v>350000</v>
      </c>
      <c r="P5094" t="str">
        <f t="shared" si="224"/>
        <v>2292350000</v>
      </c>
      <c r="Q5094" t="str">
        <f>VLOOKUP(N5094,'Base rates'!$F$2:$H$1126,3,FALSE)</f>
        <v>&gt;80</v>
      </c>
      <c r="R5094" s="24">
        <f t="shared" si="223"/>
        <v>0.15751362220919063</v>
      </c>
    </row>
    <row r="5095" spans="13:18">
      <c r="M5095">
        <v>22</v>
      </c>
      <c r="N5095" s="1">
        <v>93</v>
      </c>
      <c r="O5095">
        <f t="shared" si="225"/>
        <v>350000</v>
      </c>
      <c r="P5095" t="str">
        <f t="shared" si="224"/>
        <v>2293350000</v>
      </c>
      <c r="Q5095" t="str">
        <f>VLOOKUP(N5095,'Base rates'!$F$2:$H$1126,3,FALSE)</f>
        <v>&gt;80</v>
      </c>
      <c r="R5095" s="24">
        <f t="shared" si="223"/>
        <v>0.15751362220919063</v>
      </c>
    </row>
    <row r="5096" spans="13:18">
      <c r="M5096">
        <v>22</v>
      </c>
      <c r="N5096" s="1">
        <v>94</v>
      </c>
      <c r="O5096">
        <f t="shared" si="225"/>
        <v>350000</v>
      </c>
      <c r="P5096" t="str">
        <f t="shared" si="224"/>
        <v>2294350000</v>
      </c>
      <c r="Q5096" t="str">
        <f>VLOOKUP(N5096,'Base rates'!$F$2:$H$1126,3,FALSE)</f>
        <v>&gt;80</v>
      </c>
      <c r="R5096" s="24">
        <f t="shared" si="223"/>
        <v>0.15751362220919063</v>
      </c>
    </row>
    <row r="5097" spans="13:18">
      <c r="M5097">
        <v>22</v>
      </c>
      <c r="N5097" s="1">
        <v>95</v>
      </c>
      <c r="O5097">
        <f t="shared" si="225"/>
        <v>350000</v>
      </c>
      <c r="P5097" t="str">
        <f t="shared" si="224"/>
        <v>2295350000</v>
      </c>
      <c r="Q5097" t="str">
        <f>VLOOKUP(N5097,'Base rates'!$F$2:$H$1126,3,FALSE)</f>
        <v>&gt;80</v>
      </c>
      <c r="R5097" s="24">
        <f t="shared" si="223"/>
        <v>0.15751362220919063</v>
      </c>
    </row>
    <row r="5098" spans="13:18">
      <c r="M5098">
        <v>22</v>
      </c>
      <c r="N5098" s="1">
        <v>96</v>
      </c>
      <c r="O5098">
        <f t="shared" si="225"/>
        <v>350000</v>
      </c>
      <c r="P5098" t="str">
        <f t="shared" si="224"/>
        <v>2296350000</v>
      </c>
      <c r="Q5098" t="str">
        <f>VLOOKUP(N5098,'Base rates'!$F$2:$H$1126,3,FALSE)</f>
        <v>&gt;80</v>
      </c>
      <c r="R5098" s="24">
        <f t="shared" si="223"/>
        <v>0.15751362220919063</v>
      </c>
    </row>
    <row r="5099" spans="13:18">
      <c r="M5099">
        <v>22</v>
      </c>
      <c r="N5099" s="1">
        <v>97</v>
      </c>
      <c r="O5099">
        <f t="shared" si="225"/>
        <v>350000</v>
      </c>
      <c r="P5099" t="str">
        <f t="shared" si="224"/>
        <v>2297350000</v>
      </c>
      <c r="Q5099" t="str">
        <f>VLOOKUP(N5099,'Base rates'!$F$2:$H$1126,3,FALSE)</f>
        <v>&gt;80</v>
      </c>
      <c r="R5099" s="24">
        <f t="shared" si="223"/>
        <v>0.15751362220919063</v>
      </c>
    </row>
    <row r="5100" spans="13:18">
      <c r="M5100">
        <v>22</v>
      </c>
      <c r="N5100" s="1">
        <v>98</v>
      </c>
      <c r="O5100">
        <f t="shared" si="225"/>
        <v>350000</v>
      </c>
      <c r="P5100" t="str">
        <f t="shared" si="224"/>
        <v>2298350000</v>
      </c>
      <c r="Q5100" t="str">
        <f>VLOOKUP(N5100,'Base rates'!$F$2:$H$1126,3,FALSE)</f>
        <v>&gt;80</v>
      </c>
      <c r="R5100" s="24">
        <f t="shared" si="223"/>
        <v>0.15751362220919063</v>
      </c>
    </row>
    <row r="5101" spans="13:18">
      <c r="M5101">
        <v>22</v>
      </c>
      <c r="N5101" s="1">
        <v>99</v>
      </c>
      <c r="O5101">
        <f t="shared" si="225"/>
        <v>350000</v>
      </c>
      <c r="P5101" t="str">
        <f t="shared" si="224"/>
        <v>2299350000</v>
      </c>
      <c r="Q5101" t="str">
        <f>VLOOKUP(N5101,'Base rates'!$F$2:$H$1126,3,FALSE)</f>
        <v>&gt;80</v>
      </c>
      <c r="R5101" s="24">
        <f t="shared" si="223"/>
        <v>0.15751362220919063</v>
      </c>
    </row>
    <row r="5102" spans="13:18">
      <c r="M5102">
        <v>22</v>
      </c>
      <c r="N5102" s="1">
        <v>100</v>
      </c>
      <c r="O5102">
        <f t="shared" si="225"/>
        <v>350000</v>
      </c>
      <c r="P5102" t="str">
        <f t="shared" si="224"/>
        <v>22100350000</v>
      </c>
      <c r="Q5102" t="str">
        <f>VLOOKUP(N5102,'Base rates'!$F$2:$H$1126,3,FALSE)</f>
        <v>&gt;80</v>
      </c>
      <c r="R5102" s="24">
        <f t="shared" si="223"/>
        <v>0.15751362220919063</v>
      </c>
    </row>
    <row r="5103" spans="13:18">
      <c r="M5103">
        <v>22</v>
      </c>
      <c r="N5103" s="1">
        <v>101</v>
      </c>
      <c r="O5103">
        <f t="shared" si="225"/>
        <v>350000</v>
      </c>
      <c r="P5103" t="str">
        <f t="shared" si="224"/>
        <v>22101350000</v>
      </c>
      <c r="Q5103" t="str">
        <f>VLOOKUP(N5103,'Base rates'!$F$2:$H$1126,3,FALSE)</f>
        <v>&gt;80</v>
      </c>
      <c r="R5103" s="24">
        <f t="shared" si="223"/>
        <v>0.15751362220919063</v>
      </c>
    </row>
    <row r="5104" spans="13:18">
      <c r="M5104">
        <v>22</v>
      </c>
      <c r="N5104" s="1">
        <v>102</v>
      </c>
      <c r="O5104">
        <f t="shared" si="225"/>
        <v>350000</v>
      </c>
      <c r="P5104" t="str">
        <f t="shared" si="224"/>
        <v>22102350000</v>
      </c>
      <c r="Q5104" t="str">
        <f>VLOOKUP(N5104,'Base rates'!$F$2:$H$1126,3,FALSE)</f>
        <v>&gt;80</v>
      </c>
      <c r="R5104" s="24">
        <f t="shared" si="223"/>
        <v>0.15751362220919063</v>
      </c>
    </row>
    <row r="5105" spans="13:18">
      <c r="M5105">
        <v>22</v>
      </c>
      <c r="N5105" s="1">
        <v>103</v>
      </c>
      <c r="O5105">
        <f t="shared" si="225"/>
        <v>350000</v>
      </c>
      <c r="P5105" t="str">
        <f t="shared" si="224"/>
        <v>22103350000</v>
      </c>
      <c r="Q5105" t="str">
        <f>VLOOKUP(N5105,'Base rates'!$F$2:$H$1126,3,FALSE)</f>
        <v>&gt;80</v>
      </c>
      <c r="R5105" s="24">
        <f t="shared" si="223"/>
        <v>0.15751362220919063</v>
      </c>
    </row>
    <row r="5106" spans="13:18">
      <c r="M5106">
        <v>22</v>
      </c>
      <c r="N5106" s="1">
        <v>104</v>
      </c>
      <c r="O5106">
        <f t="shared" si="225"/>
        <v>350000</v>
      </c>
      <c r="P5106" t="str">
        <f t="shared" si="224"/>
        <v>22104350000</v>
      </c>
      <c r="Q5106" t="str">
        <f>VLOOKUP(N5106,'Base rates'!$F$2:$H$1126,3,FALSE)</f>
        <v>&gt;80</v>
      </c>
      <c r="R5106" s="24">
        <f t="shared" si="223"/>
        <v>0.15751362220919063</v>
      </c>
    </row>
    <row r="5107" spans="13:18">
      <c r="M5107">
        <v>22</v>
      </c>
      <c r="N5107" s="1">
        <v>105</v>
      </c>
      <c r="O5107">
        <f t="shared" si="225"/>
        <v>350000</v>
      </c>
      <c r="P5107" t="str">
        <f t="shared" si="224"/>
        <v>22105350000</v>
      </c>
      <c r="Q5107" t="str">
        <f>VLOOKUP(N5107,'Base rates'!$F$2:$H$1126,3,FALSE)</f>
        <v>&gt;80</v>
      </c>
      <c r="R5107" s="24">
        <f t="shared" si="223"/>
        <v>0.15751362220919063</v>
      </c>
    </row>
    <row r="5108" spans="13:18">
      <c r="M5108">
        <v>22</v>
      </c>
      <c r="N5108" s="1">
        <v>106</v>
      </c>
      <c r="O5108">
        <f t="shared" si="225"/>
        <v>350000</v>
      </c>
      <c r="P5108" t="str">
        <f t="shared" si="224"/>
        <v>22106350000</v>
      </c>
      <c r="Q5108" t="str">
        <f>VLOOKUP(N5108,'Base rates'!$F$2:$H$1126,3,FALSE)</f>
        <v>&gt;80</v>
      </c>
      <c r="R5108" s="24">
        <f t="shared" si="223"/>
        <v>0.15751362220919063</v>
      </c>
    </row>
    <row r="5109" spans="13:18">
      <c r="M5109">
        <v>22</v>
      </c>
      <c r="N5109" s="1">
        <v>107</v>
      </c>
      <c r="O5109">
        <f t="shared" si="225"/>
        <v>350000</v>
      </c>
      <c r="P5109" t="str">
        <f t="shared" si="224"/>
        <v>22107350000</v>
      </c>
      <c r="Q5109" t="str">
        <f>VLOOKUP(N5109,'Base rates'!$F$2:$H$1126,3,FALSE)</f>
        <v>&gt;80</v>
      </c>
      <c r="R5109" s="24">
        <f t="shared" si="223"/>
        <v>0.15751362220919063</v>
      </c>
    </row>
    <row r="5110" spans="13:18">
      <c r="M5110">
        <v>22</v>
      </c>
      <c r="N5110" s="1">
        <v>108</v>
      </c>
      <c r="O5110">
        <f t="shared" si="225"/>
        <v>350000</v>
      </c>
      <c r="P5110" t="str">
        <f t="shared" si="224"/>
        <v>22108350000</v>
      </c>
      <c r="Q5110" t="str">
        <f>VLOOKUP(N5110,'Base rates'!$F$2:$H$1126,3,FALSE)</f>
        <v>&gt;80</v>
      </c>
      <c r="R5110" s="24">
        <f t="shared" si="223"/>
        <v>0.15751362220919063</v>
      </c>
    </row>
    <row r="5111" spans="13:18">
      <c r="M5111">
        <v>22</v>
      </c>
      <c r="N5111" s="1">
        <v>109</v>
      </c>
      <c r="O5111">
        <f t="shared" si="225"/>
        <v>350000</v>
      </c>
      <c r="P5111" t="str">
        <f t="shared" si="224"/>
        <v>22109350000</v>
      </c>
      <c r="Q5111" t="str">
        <f>VLOOKUP(N5111,'Base rates'!$F$2:$H$1126,3,FALSE)</f>
        <v>&gt;80</v>
      </c>
      <c r="R5111" s="24">
        <f t="shared" si="223"/>
        <v>0.15751362220919063</v>
      </c>
    </row>
    <row r="5112" spans="13:18">
      <c r="M5112">
        <v>22</v>
      </c>
      <c r="N5112" s="1">
        <v>110</v>
      </c>
      <c r="O5112">
        <f t="shared" si="225"/>
        <v>350000</v>
      </c>
      <c r="P5112" t="str">
        <f t="shared" si="224"/>
        <v>22110350000</v>
      </c>
      <c r="Q5112" t="str">
        <f>VLOOKUP(N5112,'Base rates'!$F$2:$H$1126,3,FALSE)</f>
        <v>&gt;80</v>
      </c>
      <c r="R5112" s="24">
        <f t="shared" si="223"/>
        <v>0.15751362220919063</v>
      </c>
    </row>
    <row r="5113" spans="13:18">
      <c r="M5113">
        <v>22</v>
      </c>
      <c r="N5113" s="1">
        <v>111</v>
      </c>
      <c r="O5113">
        <f t="shared" si="225"/>
        <v>350000</v>
      </c>
      <c r="P5113" t="str">
        <f t="shared" si="224"/>
        <v>22111350000</v>
      </c>
      <c r="Q5113" t="str">
        <f>VLOOKUP(N5113,'Base rates'!$F$2:$H$1126,3,FALSE)</f>
        <v>&gt;80</v>
      </c>
      <c r="R5113" s="24">
        <f t="shared" si="223"/>
        <v>0.15751362220919063</v>
      </c>
    </row>
    <row r="5114" spans="13:18">
      <c r="M5114">
        <v>22</v>
      </c>
      <c r="N5114" s="1">
        <v>112</v>
      </c>
      <c r="O5114">
        <f t="shared" si="225"/>
        <v>350000</v>
      </c>
      <c r="P5114" t="str">
        <f t="shared" si="224"/>
        <v>22112350000</v>
      </c>
      <c r="Q5114" t="str">
        <f>VLOOKUP(N5114,'Base rates'!$F$2:$H$1126,3,FALSE)</f>
        <v>&gt;80</v>
      </c>
      <c r="R5114" s="24">
        <f t="shared" si="223"/>
        <v>0.15751362220919063</v>
      </c>
    </row>
    <row r="5115" spans="13:18">
      <c r="M5115">
        <v>22</v>
      </c>
      <c r="N5115" s="1">
        <v>113</v>
      </c>
      <c r="O5115">
        <f t="shared" si="225"/>
        <v>350000</v>
      </c>
      <c r="P5115" t="str">
        <f t="shared" si="224"/>
        <v>22113350000</v>
      </c>
      <c r="Q5115" t="str">
        <f>VLOOKUP(N5115,'Base rates'!$F$2:$H$1126,3,FALSE)</f>
        <v>&gt;80</v>
      </c>
      <c r="R5115" s="24">
        <f t="shared" si="223"/>
        <v>0.15751362220919063</v>
      </c>
    </row>
    <row r="5116" spans="13:18">
      <c r="M5116">
        <v>22</v>
      </c>
      <c r="N5116" s="1">
        <v>114</v>
      </c>
      <c r="O5116">
        <f t="shared" si="225"/>
        <v>350000</v>
      </c>
      <c r="P5116" t="str">
        <f t="shared" si="224"/>
        <v>22114350000</v>
      </c>
      <c r="Q5116" t="str">
        <f>VLOOKUP(N5116,'Base rates'!$F$2:$H$1126,3,FALSE)</f>
        <v>&gt;80</v>
      </c>
      <c r="R5116" s="24">
        <f t="shared" si="223"/>
        <v>0.15751362220919063</v>
      </c>
    </row>
    <row r="5117" spans="13:18">
      <c r="M5117">
        <v>22</v>
      </c>
      <c r="N5117" s="1">
        <v>115</v>
      </c>
      <c r="O5117">
        <f t="shared" si="225"/>
        <v>350000</v>
      </c>
      <c r="P5117" t="str">
        <f t="shared" si="224"/>
        <v>22115350000</v>
      </c>
      <c r="Q5117" t="str">
        <f>VLOOKUP(N5117,'Base rates'!$F$2:$H$1126,3,FALSE)</f>
        <v>&gt;80</v>
      </c>
      <c r="R5117" s="24">
        <f t="shared" si="223"/>
        <v>0.15751362220919063</v>
      </c>
    </row>
    <row r="5118" spans="13:18">
      <c r="M5118">
        <v>22</v>
      </c>
      <c r="N5118" s="1">
        <v>116</v>
      </c>
      <c r="O5118">
        <f t="shared" si="225"/>
        <v>350000</v>
      </c>
      <c r="P5118" t="str">
        <f t="shared" si="224"/>
        <v>22116350000</v>
      </c>
      <c r="Q5118" t="str">
        <f>VLOOKUP(N5118,'Base rates'!$F$2:$H$1126,3,FALSE)</f>
        <v>&gt;80</v>
      </c>
      <c r="R5118" s="24">
        <f t="shared" si="223"/>
        <v>0.15751362220919063</v>
      </c>
    </row>
    <row r="5119" spans="13:18">
      <c r="M5119">
        <v>22</v>
      </c>
      <c r="N5119" s="1">
        <v>117</v>
      </c>
      <c r="O5119">
        <f t="shared" si="225"/>
        <v>350000</v>
      </c>
      <c r="P5119" t="str">
        <f t="shared" si="224"/>
        <v>22117350000</v>
      </c>
      <c r="Q5119" t="str">
        <f>VLOOKUP(N5119,'Base rates'!$F$2:$H$1126,3,FALSE)</f>
        <v>&gt;80</v>
      </c>
      <c r="R5119" s="24">
        <f t="shared" si="223"/>
        <v>0.15751362220919063</v>
      </c>
    </row>
    <row r="5120" spans="13:18">
      <c r="M5120">
        <v>22</v>
      </c>
      <c r="N5120" s="1">
        <v>118</v>
      </c>
      <c r="O5120">
        <f t="shared" si="225"/>
        <v>350000</v>
      </c>
      <c r="P5120" t="str">
        <f t="shared" si="224"/>
        <v>22118350000</v>
      </c>
      <c r="Q5120" t="str">
        <f>VLOOKUP(N5120,'Base rates'!$F$2:$H$1126,3,FALSE)</f>
        <v>&gt;80</v>
      </c>
      <c r="R5120" s="24">
        <f t="shared" si="223"/>
        <v>0.15751362220919063</v>
      </c>
    </row>
    <row r="5121" spans="13:18">
      <c r="M5121">
        <v>22</v>
      </c>
      <c r="N5121" s="1">
        <v>119</v>
      </c>
      <c r="O5121">
        <f t="shared" si="225"/>
        <v>350000</v>
      </c>
      <c r="P5121" t="str">
        <f t="shared" si="224"/>
        <v>22119350000</v>
      </c>
      <c r="Q5121" t="str">
        <f>VLOOKUP(N5121,'Base rates'!$F$2:$H$1126,3,FALSE)</f>
        <v>&gt;80</v>
      </c>
      <c r="R5121" s="24">
        <f t="shared" si="223"/>
        <v>0.15751362220919063</v>
      </c>
    </row>
    <row r="5122" spans="13:18">
      <c r="M5122">
        <v>22</v>
      </c>
      <c r="N5122" s="1">
        <v>120</v>
      </c>
      <c r="O5122">
        <f t="shared" si="225"/>
        <v>350000</v>
      </c>
      <c r="P5122" t="str">
        <f t="shared" si="224"/>
        <v>22120350000</v>
      </c>
      <c r="Q5122" t="str">
        <f>VLOOKUP(N5122,'Base rates'!$F$2:$H$1126,3,FALSE)</f>
        <v>&gt;80</v>
      </c>
      <c r="R5122" s="24">
        <f t="shared" si="223"/>
        <v>0.15751362220919063</v>
      </c>
    </row>
    <row r="5123" spans="13:18">
      <c r="M5123">
        <v>22</v>
      </c>
      <c r="N5123" s="1">
        <v>121</v>
      </c>
      <c r="O5123">
        <f t="shared" si="225"/>
        <v>350000</v>
      </c>
      <c r="P5123" t="str">
        <f t="shared" si="224"/>
        <v>22121350000</v>
      </c>
      <c r="Q5123" t="str">
        <f>VLOOKUP(N5123,'Base rates'!$F$2:$H$1126,3,FALSE)</f>
        <v>&gt;80</v>
      </c>
      <c r="R5123" s="24">
        <f t="shared" ref="R5123:R5186" si="226">VLOOKUP(M5123&amp;O5123&amp;Q5123,$W$2:$X$694,2,FALSE)</f>
        <v>0.15751362220919063</v>
      </c>
    </row>
    <row r="5124" spans="13:18">
      <c r="M5124">
        <v>22</v>
      </c>
      <c r="N5124" s="1">
        <v>122</v>
      </c>
      <c r="O5124">
        <f t="shared" si="225"/>
        <v>350000</v>
      </c>
      <c r="P5124" t="str">
        <f t="shared" ref="P5124:P5187" si="227">M5124&amp;N5124&amp;O5124</f>
        <v>22122350000</v>
      </c>
      <c r="Q5124" t="str">
        <f>VLOOKUP(N5124,'Base rates'!$F$2:$H$1126,3,FALSE)</f>
        <v>&gt;80</v>
      </c>
      <c r="R5124" s="24">
        <f t="shared" si="226"/>
        <v>0.15751362220919063</v>
      </c>
    </row>
    <row r="5125" spans="13:18">
      <c r="M5125">
        <v>22</v>
      </c>
      <c r="N5125" s="1">
        <v>123</v>
      </c>
      <c r="O5125">
        <f t="shared" si="225"/>
        <v>350000</v>
      </c>
      <c r="P5125" t="str">
        <f t="shared" si="227"/>
        <v>22123350000</v>
      </c>
      <c r="Q5125" t="str">
        <f>VLOOKUP(N5125,'Base rates'!$F$2:$H$1126,3,FALSE)</f>
        <v>&gt;80</v>
      </c>
      <c r="R5125" s="24">
        <f t="shared" si="226"/>
        <v>0.15751362220919063</v>
      </c>
    </row>
    <row r="5126" spans="13:18">
      <c r="M5126">
        <v>22</v>
      </c>
      <c r="N5126" s="1">
        <v>124</v>
      </c>
      <c r="O5126">
        <f t="shared" si="225"/>
        <v>350000</v>
      </c>
      <c r="P5126" t="str">
        <f t="shared" si="227"/>
        <v>22124350000</v>
      </c>
      <c r="Q5126" t="str">
        <f>VLOOKUP(N5126,'Base rates'!$F$2:$H$1126,3,FALSE)</f>
        <v>&gt;80</v>
      </c>
      <c r="R5126" s="24">
        <f t="shared" si="226"/>
        <v>0.15751362220919063</v>
      </c>
    </row>
    <row r="5127" spans="13:18">
      <c r="M5127">
        <v>22</v>
      </c>
      <c r="N5127" s="1">
        <v>125</v>
      </c>
      <c r="O5127">
        <f t="shared" si="225"/>
        <v>350000</v>
      </c>
      <c r="P5127" t="str">
        <f t="shared" si="227"/>
        <v>22125350000</v>
      </c>
      <c r="Q5127" t="str">
        <f>VLOOKUP(N5127,'Base rates'!$F$2:$H$1126,3,FALSE)</f>
        <v>&gt;80</v>
      </c>
      <c r="R5127" s="24">
        <f t="shared" si="226"/>
        <v>0.15751362220919063</v>
      </c>
    </row>
    <row r="5128" spans="13:18">
      <c r="M5128">
        <v>23</v>
      </c>
      <c r="N5128" s="1">
        <v>1</v>
      </c>
      <c r="O5128">
        <f t="shared" si="225"/>
        <v>350000</v>
      </c>
      <c r="P5128" t="str">
        <f t="shared" si="227"/>
        <v>231350000</v>
      </c>
      <c r="Q5128" t="str">
        <f>VLOOKUP(N5128,'Base rates'!$F$2:$H$1126,3,FALSE)</f>
        <v>6-25</v>
      </c>
      <c r="R5128" s="24">
        <f t="shared" si="226"/>
        <v>0.49197944079712208</v>
      </c>
    </row>
    <row r="5129" spans="13:18">
      <c r="M5129">
        <v>23</v>
      </c>
      <c r="N5129" s="1">
        <v>2</v>
      </c>
      <c r="O5129">
        <f t="shared" si="225"/>
        <v>350000</v>
      </c>
      <c r="P5129" t="str">
        <f t="shared" si="227"/>
        <v>232350000</v>
      </c>
      <c r="Q5129" t="str">
        <f>VLOOKUP(N5129,'Base rates'!$F$2:$H$1126,3,FALSE)</f>
        <v>6-25</v>
      </c>
      <c r="R5129" s="24">
        <f t="shared" si="226"/>
        <v>0.49197944079712208</v>
      </c>
    </row>
    <row r="5130" spans="13:18">
      <c r="M5130">
        <v>23</v>
      </c>
      <c r="N5130" s="1">
        <v>3</v>
      </c>
      <c r="O5130">
        <f t="shared" si="225"/>
        <v>350000</v>
      </c>
      <c r="P5130" t="str">
        <f t="shared" si="227"/>
        <v>233350000</v>
      </c>
      <c r="Q5130" t="str">
        <f>VLOOKUP(N5130,'Base rates'!$F$2:$H$1126,3,FALSE)</f>
        <v>6-25</v>
      </c>
      <c r="R5130" s="24">
        <f t="shared" si="226"/>
        <v>0.49197944079712208</v>
      </c>
    </row>
    <row r="5131" spans="13:18">
      <c r="M5131">
        <v>23</v>
      </c>
      <c r="N5131" s="1">
        <v>4</v>
      </c>
      <c r="O5131">
        <f t="shared" si="225"/>
        <v>350000</v>
      </c>
      <c r="P5131" t="str">
        <f t="shared" si="227"/>
        <v>234350000</v>
      </c>
      <c r="Q5131" t="str">
        <f>VLOOKUP(N5131,'Base rates'!$F$2:$H$1126,3,FALSE)</f>
        <v>6-25</v>
      </c>
      <c r="R5131" s="24">
        <f t="shared" si="226"/>
        <v>0.49197944079712208</v>
      </c>
    </row>
    <row r="5132" spans="13:18">
      <c r="M5132">
        <v>23</v>
      </c>
      <c r="N5132" s="1">
        <v>5</v>
      </c>
      <c r="O5132">
        <f t="shared" si="225"/>
        <v>350000</v>
      </c>
      <c r="P5132" t="str">
        <f t="shared" si="227"/>
        <v>235350000</v>
      </c>
      <c r="Q5132" t="str">
        <f>VLOOKUP(N5132,'Base rates'!$F$2:$H$1126,3,FALSE)</f>
        <v>6-25</v>
      </c>
      <c r="R5132" s="24">
        <f t="shared" si="226"/>
        <v>0.49197944079712208</v>
      </c>
    </row>
    <row r="5133" spans="13:18">
      <c r="M5133">
        <v>23</v>
      </c>
      <c r="N5133" s="1">
        <v>6</v>
      </c>
      <c r="O5133">
        <f t="shared" si="225"/>
        <v>350000</v>
      </c>
      <c r="P5133" t="str">
        <f t="shared" si="227"/>
        <v>236350000</v>
      </c>
      <c r="Q5133" t="str">
        <f>VLOOKUP(N5133,'Base rates'!$F$2:$H$1126,3,FALSE)</f>
        <v>6-25</v>
      </c>
      <c r="R5133" s="24">
        <f t="shared" si="226"/>
        <v>0.49197944079712208</v>
      </c>
    </row>
    <row r="5134" spans="13:18">
      <c r="M5134">
        <v>23</v>
      </c>
      <c r="N5134" s="1">
        <v>7</v>
      </c>
      <c r="O5134">
        <f t="shared" si="225"/>
        <v>350000</v>
      </c>
      <c r="P5134" t="str">
        <f t="shared" si="227"/>
        <v>237350000</v>
      </c>
      <c r="Q5134" t="str">
        <f>VLOOKUP(N5134,'Base rates'!$F$2:$H$1126,3,FALSE)</f>
        <v>6-25</v>
      </c>
      <c r="R5134" s="24">
        <f t="shared" si="226"/>
        <v>0.49197944079712208</v>
      </c>
    </row>
    <row r="5135" spans="13:18">
      <c r="M5135">
        <v>23</v>
      </c>
      <c r="N5135" s="1">
        <v>8</v>
      </c>
      <c r="O5135">
        <f t="shared" si="225"/>
        <v>350000</v>
      </c>
      <c r="P5135" t="str">
        <f t="shared" si="227"/>
        <v>238350000</v>
      </c>
      <c r="Q5135" t="str">
        <f>VLOOKUP(N5135,'Base rates'!$F$2:$H$1126,3,FALSE)</f>
        <v>6-25</v>
      </c>
      <c r="R5135" s="24">
        <f t="shared" si="226"/>
        <v>0.49197944079712208</v>
      </c>
    </row>
    <row r="5136" spans="13:18">
      <c r="M5136">
        <v>23</v>
      </c>
      <c r="N5136" s="1">
        <v>9</v>
      </c>
      <c r="O5136">
        <f t="shared" si="225"/>
        <v>350000</v>
      </c>
      <c r="P5136" t="str">
        <f t="shared" si="227"/>
        <v>239350000</v>
      </c>
      <c r="Q5136" t="str">
        <f>VLOOKUP(N5136,'Base rates'!$F$2:$H$1126,3,FALSE)</f>
        <v>6-25</v>
      </c>
      <c r="R5136" s="24">
        <f t="shared" si="226"/>
        <v>0.49197944079712208</v>
      </c>
    </row>
    <row r="5137" spans="13:18">
      <c r="M5137">
        <v>23</v>
      </c>
      <c r="N5137" s="1">
        <v>10</v>
      </c>
      <c r="O5137">
        <f t="shared" si="225"/>
        <v>350000</v>
      </c>
      <c r="P5137" t="str">
        <f t="shared" si="227"/>
        <v>2310350000</v>
      </c>
      <c r="Q5137" t="str">
        <f>VLOOKUP(N5137,'Base rates'!$F$2:$H$1126,3,FALSE)</f>
        <v>6-25</v>
      </c>
      <c r="R5137" s="24">
        <f t="shared" si="226"/>
        <v>0.49197944079712208</v>
      </c>
    </row>
    <row r="5138" spans="13:18">
      <c r="M5138">
        <v>23</v>
      </c>
      <c r="N5138" s="1">
        <v>11</v>
      </c>
      <c r="O5138">
        <f t="shared" si="225"/>
        <v>350000</v>
      </c>
      <c r="P5138" t="str">
        <f t="shared" si="227"/>
        <v>2311350000</v>
      </c>
      <c r="Q5138" t="str">
        <f>VLOOKUP(N5138,'Base rates'!$F$2:$H$1126,3,FALSE)</f>
        <v>6-25</v>
      </c>
      <c r="R5138" s="24">
        <f t="shared" si="226"/>
        <v>0.49197944079712208</v>
      </c>
    </row>
    <row r="5139" spans="13:18">
      <c r="M5139">
        <v>23</v>
      </c>
      <c r="N5139" s="1">
        <v>12</v>
      </c>
      <c r="O5139">
        <f t="shared" si="225"/>
        <v>350000</v>
      </c>
      <c r="P5139" t="str">
        <f t="shared" si="227"/>
        <v>2312350000</v>
      </c>
      <c r="Q5139" t="str">
        <f>VLOOKUP(N5139,'Base rates'!$F$2:$H$1126,3,FALSE)</f>
        <v>6-25</v>
      </c>
      <c r="R5139" s="24">
        <f t="shared" si="226"/>
        <v>0.49197944079712208</v>
      </c>
    </row>
    <row r="5140" spans="13:18">
      <c r="M5140">
        <v>23</v>
      </c>
      <c r="N5140" s="1">
        <v>13</v>
      </c>
      <c r="O5140">
        <f t="shared" si="225"/>
        <v>350000</v>
      </c>
      <c r="P5140" t="str">
        <f t="shared" si="227"/>
        <v>2313350000</v>
      </c>
      <c r="Q5140" t="str">
        <f>VLOOKUP(N5140,'Base rates'!$F$2:$H$1126,3,FALSE)</f>
        <v>6-25</v>
      </c>
      <c r="R5140" s="24">
        <f t="shared" si="226"/>
        <v>0.49197944079712208</v>
      </c>
    </row>
    <row r="5141" spans="13:18">
      <c r="M5141">
        <v>23</v>
      </c>
      <c r="N5141" s="1">
        <v>14</v>
      </c>
      <c r="O5141">
        <f t="shared" si="225"/>
        <v>350000</v>
      </c>
      <c r="P5141" t="str">
        <f t="shared" si="227"/>
        <v>2314350000</v>
      </c>
      <c r="Q5141" t="str">
        <f>VLOOKUP(N5141,'Base rates'!$F$2:$H$1126,3,FALSE)</f>
        <v>6-25</v>
      </c>
      <c r="R5141" s="24">
        <f t="shared" si="226"/>
        <v>0.49197944079712208</v>
      </c>
    </row>
    <row r="5142" spans="13:18">
      <c r="M5142">
        <v>23</v>
      </c>
      <c r="N5142" s="1">
        <v>15</v>
      </c>
      <c r="O5142">
        <f t="shared" si="225"/>
        <v>350000</v>
      </c>
      <c r="P5142" t="str">
        <f t="shared" si="227"/>
        <v>2315350000</v>
      </c>
      <c r="Q5142" t="str">
        <f>VLOOKUP(N5142,'Base rates'!$F$2:$H$1126,3,FALSE)</f>
        <v>6-25</v>
      </c>
      <c r="R5142" s="24">
        <f t="shared" si="226"/>
        <v>0.49197944079712208</v>
      </c>
    </row>
    <row r="5143" spans="13:18">
      <c r="M5143">
        <v>23</v>
      </c>
      <c r="N5143" s="1">
        <v>16</v>
      </c>
      <c r="O5143">
        <f t="shared" si="225"/>
        <v>350000</v>
      </c>
      <c r="P5143" t="str">
        <f t="shared" si="227"/>
        <v>2316350000</v>
      </c>
      <c r="Q5143" t="str">
        <f>VLOOKUP(N5143,'Base rates'!$F$2:$H$1126,3,FALSE)</f>
        <v>6-25</v>
      </c>
      <c r="R5143" s="24">
        <f t="shared" si="226"/>
        <v>0.49197944079712208</v>
      </c>
    </row>
    <row r="5144" spans="13:18">
      <c r="M5144">
        <v>23</v>
      </c>
      <c r="N5144" s="1">
        <v>17</v>
      </c>
      <c r="O5144">
        <f t="shared" si="225"/>
        <v>350000</v>
      </c>
      <c r="P5144" t="str">
        <f t="shared" si="227"/>
        <v>2317350000</v>
      </c>
      <c r="Q5144" t="str">
        <f>VLOOKUP(N5144,'Base rates'!$F$2:$H$1126,3,FALSE)</f>
        <v>6-25</v>
      </c>
      <c r="R5144" s="24">
        <f t="shared" si="226"/>
        <v>0.49197944079712208</v>
      </c>
    </row>
    <row r="5145" spans="13:18">
      <c r="M5145">
        <v>23</v>
      </c>
      <c r="N5145" s="1">
        <v>18</v>
      </c>
      <c r="O5145">
        <f t="shared" si="225"/>
        <v>350000</v>
      </c>
      <c r="P5145" t="str">
        <f t="shared" si="227"/>
        <v>2318350000</v>
      </c>
      <c r="Q5145" t="str">
        <f>VLOOKUP(N5145,'Base rates'!$F$2:$H$1126,3,FALSE)</f>
        <v>6-25</v>
      </c>
      <c r="R5145" s="24">
        <f t="shared" si="226"/>
        <v>0.49197944079712208</v>
      </c>
    </row>
    <row r="5146" spans="13:18">
      <c r="M5146">
        <v>23</v>
      </c>
      <c r="N5146" s="1">
        <v>19</v>
      </c>
      <c r="O5146">
        <f t="shared" si="225"/>
        <v>350000</v>
      </c>
      <c r="P5146" t="str">
        <f t="shared" si="227"/>
        <v>2319350000</v>
      </c>
      <c r="Q5146" t="str">
        <f>VLOOKUP(N5146,'Base rates'!$F$2:$H$1126,3,FALSE)</f>
        <v>6-25</v>
      </c>
      <c r="R5146" s="24">
        <f t="shared" si="226"/>
        <v>0.49197944079712208</v>
      </c>
    </row>
    <row r="5147" spans="13:18">
      <c r="M5147">
        <v>23</v>
      </c>
      <c r="N5147" s="1">
        <v>20</v>
      </c>
      <c r="O5147">
        <f t="shared" ref="O5147:O5210" si="228">$O$4377+50000</f>
        <v>350000</v>
      </c>
      <c r="P5147" t="str">
        <f t="shared" si="227"/>
        <v>2320350000</v>
      </c>
      <c r="Q5147" t="str">
        <f>VLOOKUP(N5147,'Base rates'!$F$2:$H$1126,3,FALSE)</f>
        <v>6-25</v>
      </c>
      <c r="R5147" s="24">
        <f t="shared" si="226"/>
        <v>0.49197944079712208</v>
      </c>
    </row>
    <row r="5148" spans="13:18">
      <c r="M5148">
        <v>23</v>
      </c>
      <c r="N5148" s="1">
        <v>21</v>
      </c>
      <c r="O5148">
        <f t="shared" si="228"/>
        <v>350000</v>
      </c>
      <c r="P5148" t="str">
        <f t="shared" si="227"/>
        <v>2321350000</v>
      </c>
      <c r="Q5148" t="str">
        <f>VLOOKUP(N5148,'Base rates'!$F$2:$H$1126,3,FALSE)</f>
        <v>6-25</v>
      </c>
      <c r="R5148" s="24">
        <f t="shared" si="226"/>
        <v>0.49197944079712208</v>
      </c>
    </row>
    <row r="5149" spans="13:18">
      <c r="M5149">
        <v>23</v>
      </c>
      <c r="N5149" s="1">
        <v>22</v>
      </c>
      <c r="O5149">
        <f t="shared" si="228"/>
        <v>350000</v>
      </c>
      <c r="P5149" t="str">
        <f t="shared" si="227"/>
        <v>2322350000</v>
      </c>
      <c r="Q5149" t="str">
        <f>VLOOKUP(N5149,'Base rates'!$F$2:$H$1126,3,FALSE)</f>
        <v>6-25</v>
      </c>
      <c r="R5149" s="24">
        <f t="shared" si="226"/>
        <v>0.49197944079712208</v>
      </c>
    </row>
    <row r="5150" spans="13:18">
      <c r="M5150">
        <v>23</v>
      </c>
      <c r="N5150" s="1">
        <v>23</v>
      </c>
      <c r="O5150">
        <f t="shared" si="228"/>
        <v>350000</v>
      </c>
      <c r="P5150" t="str">
        <f t="shared" si="227"/>
        <v>2323350000</v>
      </c>
      <c r="Q5150" t="str">
        <f>VLOOKUP(N5150,'Base rates'!$F$2:$H$1126,3,FALSE)</f>
        <v>6-25</v>
      </c>
      <c r="R5150" s="24">
        <f t="shared" si="226"/>
        <v>0.49197944079712208</v>
      </c>
    </row>
    <row r="5151" spans="13:18">
      <c r="M5151">
        <v>23</v>
      </c>
      <c r="N5151" s="1">
        <v>24</v>
      </c>
      <c r="O5151">
        <f t="shared" si="228"/>
        <v>350000</v>
      </c>
      <c r="P5151" t="str">
        <f t="shared" si="227"/>
        <v>2324350000</v>
      </c>
      <c r="Q5151" t="str">
        <f>VLOOKUP(N5151,'Base rates'!$F$2:$H$1126,3,FALSE)</f>
        <v>6-25</v>
      </c>
      <c r="R5151" s="24">
        <f t="shared" si="226"/>
        <v>0.49197944079712208</v>
      </c>
    </row>
    <row r="5152" spans="13:18">
      <c r="M5152">
        <v>23</v>
      </c>
      <c r="N5152" s="1">
        <v>25</v>
      </c>
      <c r="O5152">
        <f t="shared" si="228"/>
        <v>350000</v>
      </c>
      <c r="P5152" t="str">
        <f t="shared" si="227"/>
        <v>2325350000</v>
      </c>
      <c r="Q5152" t="str">
        <f>VLOOKUP(N5152,'Base rates'!$F$2:$H$1126,3,FALSE)</f>
        <v>6-25</v>
      </c>
      <c r="R5152" s="24">
        <f t="shared" si="226"/>
        <v>0.49197944079712208</v>
      </c>
    </row>
    <row r="5153" spans="13:18">
      <c r="M5153">
        <v>23</v>
      </c>
      <c r="N5153" s="1">
        <v>26</v>
      </c>
      <c r="O5153">
        <f t="shared" si="228"/>
        <v>350000</v>
      </c>
      <c r="P5153" t="str">
        <f t="shared" si="227"/>
        <v>2326350000</v>
      </c>
      <c r="Q5153" t="str">
        <f>VLOOKUP(N5153,'Base rates'!$F$2:$H$1126,3,FALSE)</f>
        <v>26-35</v>
      </c>
      <c r="R5153" s="24">
        <f t="shared" si="226"/>
        <v>0.48295512225516746</v>
      </c>
    </row>
    <row r="5154" spans="13:18">
      <c r="M5154">
        <v>23</v>
      </c>
      <c r="N5154" s="1">
        <v>27</v>
      </c>
      <c r="O5154">
        <f t="shared" si="228"/>
        <v>350000</v>
      </c>
      <c r="P5154" t="str">
        <f t="shared" si="227"/>
        <v>2327350000</v>
      </c>
      <c r="Q5154" t="str">
        <f>VLOOKUP(N5154,'Base rates'!$F$2:$H$1126,3,FALSE)</f>
        <v>26-35</v>
      </c>
      <c r="R5154" s="24">
        <f t="shared" si="226"/>
        <v>0.48295512225516746</v>
      </c>
    </row>
    <row r="5155" spans="13:18">
      <c r="M5155">
        <v>23</v>
      </c>
      <c r="N5155" s="1">
        <v>28</v>
      </c>
      <c r="O5155">
        <f t="shared" si="228"/>
        <v>350000</v>
      </c>
      <c r="P5155" t="str">
        <f t="shared" si="227"/>
        <v>2328350000</v>
      </c>
      <c r="Q5155" t="str">
        <f>VLOOKUP(N5155,'Base rates'!$F$2:$H$1126,3,FALSE)</f>
        <v>26-35</v>
      </c>
      <c r="R5155" s="24">
        <f t="shared" si="226"/>
        <v>0.48295512225516746</v>
      </c>
    </row>
    <row r="5156" spans="13:18">
      <c r="M5156">
        <v>23</v>
      </c>
      <c r="N5156" s="1">
        <v>29</v>
      </c>
      <c r="O5156">
        <f t="shared" si="228"/>
        <v>350000</v>
      </c>
      <c r="P5156" t="str">
        <f t="shared" si="227"/>
        <v>2329350000</v>
      </c>
      <c r="Q5156" t="str">
        <f>VLOOKUP(N5156,'Base rates'!$F$2:$H$1126,3,FALSE)</f>
        <v>26-35</v>
      </c>
      <c r="R5156" s="24">
        <f t="shared" si="226"/>
        <v>0.48295512225516746</v>
      </c>
    </row>
    <row r="5157" spans="13:18">
      <c r="M5157">
        <v>23</v>
      </c>
      <c r="N5157" s="1">
        <v>30</v>
      </c>
      <c r="O5157">
        <f t="shared" si="228"/>
        <v>350000</v>
      </c>
      <c r="P5157" t="str">
        <f t="shared" si="227"/>
        <v>2330350000</v>
      </c>
      <c r="Q5157" t="str">
        <f>VLOOKUP(N5157,'Base rates'!$F$2:$H$1126,3,FALSE)</f>
        <v>26-35</v>
      </c>
      <c r="R5157" s="24">
        <f t="shared" si="226"/>
        <v>0.48295512225516746</v>
      </c>
    </row>
    <row r="5158" spans="13:18">
      <c r="M5158">
        <v>23</v>
      </c>
      <c r="N5158" s="1">
        <v>31</v>
      </c>
      <c r="O5158">
        <f t="shared" si="228"/>
        <v>350000</v>
      </c>
      <c r="P5158" t="str">
        <f t="shared" si="227"/>
        <v>2331350000</v>
      </c>
      <c r="Q5158" t="str">
        <f>VLOOKUP(N5158,'Base rates'!$F$2:$H$1126,3,FALSE)</f>
        <v>26-35</v>
      </c>
      <c r="R5158" s="24">
        <f t="shared" si="226"/>
        <v>0.48295512225516746</v>
      </c>
    </row>
    <row r="5159" spans="13:18">
      <c r="M5159">
        <v>23</v>
      </c>
      <c r="N5159" s="1">
        <v>32</v>
      </c>
      <c r="O5159">
        <f t="shared" si="228"/>
        <v>350000</v>
      </c>
      <c r="P5159" t="str">
        <f t="shared" si="227"/>
        <v>2332350000</v>
      </c>
      <c r="Q5159" t="str">
        <f>VLOOKUP(N5159,'Base rates'!$F$2:$H$1126,3,FALSE)</f>
        <v>26-35</v>
      </c>
      <c r="R5159" s="24">
        <f t="shared" si="226"/>
        <v>0.48295512225516746</v>
      </c>
    </row>
    <row r="5160" spans="13:18">
      <c r="M5160">
        <v>23</v>
      </c>
      <c r="N5160" s="1">
        <v>33</v>
      </c>
      <c r="O5160">
        <f t="shared" si="228"/>
        <v>350000</v>
      </c>
      <c r="P5160" t="str">
        <f t="shared" si="227"/>
        <v>2333350000</v>
      </c>
      <c r="Q5160" t="str">
        <f>VLOOKUP(N5160,'Base rates'!$F$2:$H$1126,3,FALSE)</f>
        <v>26-35</v>
      </c>
      <c r="R5160" s="24">
        <f t="shared" si="226"/>
        <v>0.48295512225516746</v>
      </c>
    </row>
    <row r="5161" spans="13:18">
      <c r="M5161">
        <v>23</v>
      </c>
      <c r="N5161" s="1">
        <v>34</v>
      </c>
      <c r="O5161">
        <f t="shared" si="228"/>
        <v>350000</v>
      </c>
      <c r="P5161" t="str">
        <f t="shared" si="227"/>
        <v>2334350000</v>
      </c>
      <c r="Q5161" t="str">
        <f>VLOOKUP(N5161,'Base rates'!$F$2:$H$1126,3,FALSE)</f>
        <v>26-35</v>
      </c>
      <c r="R5161" s="24">
        <f t="shared" si="226"/>
        <v>0.48295512225516746</v>
      </c>
    </row>
    <row r="5162" spans="13:18">
      <c r="M5162">
        <v>23</v>
      </c>
      <c r="N5162" s="1">
        <v>35</v>
      </c>
      <c r="O5162">
        <f t="shared" si="228"/>
        <v>350000</v>
      </c>
      <c r="P5162" t="str">
        <f t="shared" si="227"/>
        <v>2335350000</v>
      </c>
      <c r="Q5162" t="str">
        <f>VLOOKUP(N5162,'Base rates'!$F$2:$H$1126,3,FALSE)</f>
        <v>26-35</v>
      </c>
      <c r="R5162" s="24">
        <f t="shared" si="226"/>
        <v>0.48295512225516746</v>
      </c>
    </row>
    <row r="5163" spans="13:18">
      <c r="M5163">
        <v>23</v>
      </c>
      <c r="N5163" s="1">
        <v>36</v>
      </c>
      <c r="O5163">
        <f t="shared" si="228"/>
        <v>350000</v>
      </c>
      <c r="P5163" t="str">
        <f t="shared" si="227"/>
        <v>2336350000</v>
      </c>
      <c r="Q5163" t="str">
        <f>VLOOKUP(N5163,'Base rates'!$F$2:$H$1126,3,FALSE)</f>
        <v>36-45</v>
      </c>
      <c r="R5163" s="24">
        <f t="shared" si="226"/>
        <v>0.49255476878076754</v>
      </c>
    </row>
    <row r="5164" spans="13:18">
      <c r="M5164">
        <v>23</v>
      </c>
      <c r="N5164" s="1">
        <v>37</v>
      </c>
      <c r="O5164">
        <f t="shared" si="228"/>
        <v>350000</v>
      </c>
      <c r="P5164" t="str">
        <f t="shared" si="227"/>
        <v>2337350000</v>
      </c>
      <c r="Q5164" t="str">
        <f>VLOOKUP(N5164,'Base rates'!$F$2:$H$1126,3,FALSE)</f>
        <v>36-45</v>
      </c>
      <c r="R5164" s="24">
        <f t="shared" si="226"/>
        <v>0.49255476878076754</v>
      </c>
    </row>
    <row r="5165" spans="13:18">
      <c r="M5165">
        <v>23</v>
      </c>
      <c r="N5165" s="1">
        <v>38</v>
      </c>
      <c r="O5165">
        <f t="shared" si="228"/>
        <v>350000</v>
      </c>
      <c r="P5165" t="str">
        <f t="shared" si="227"/>
        <v>2338350000</v>
      </c>
      <c r="Q5165" t="str">
        <f>VLOOKUP(N5165,'Base rates'!$F$2:$H$1126,3,FALSE)</f>
        <v>36-45</v>
      </c>
      <c r="R5165" s="24">
        <f t="shared" si="226"/>
        <v>0.49255476878076754</v>
      </c>
    </row>
    <row r="5166" spans="13:18">
      <c r="M5166">
        <v>23</v>
      </c>
      <c r="N5166" s="1">
        <v>39</v>
      </c>
      <c r="O5166">
        <f t="shared" si="228"/>
        <v>350000</v>
      </c>
      <c r="P5166" t="str">
        <f t="shared" si="227"/>
        <v>2339350000</v>
      </c>
      <c r="Q5166" t="str">
        <f>VLOOKUP(N5166,'Base rates'!$F$2:$H$1126,3,FALSE)</f>
        <v>36-45</v>
      </c>
      <c r="R5166" s="24">
        <f t="shared" si="226"/>
        <v>0.49255476878076754</v>
      </c>
    </row>
    <row r="5167" spans="13:18">
      <c r="M5167">
        <v>23</v>
      </c>
      <c r="N5167" s="1">
        <v>40</v>
      </c>
      <c r="O5167">
        <f t="shared" si="228"/>
        <v>350000</v>
      </c>
      <c r="P5167" t="str">
        <f t="shared" si="227"/>
        <v>2340350000</v>
      </c>
      <c r="Q5167" t="str">
        <f>VLOOKUP(N5167,'Base rates'!$F$2:$H$1126,3,FALSE)</f>
        <v>36-45</v>
      </c>
      <c r="R5167" s="24">
        <f t="shared" si="226"/>
        <v>0.49255476878076754</v>
      </c>
    </row>
    <row r="5168" spans="13:18">
      <c r="M5168">
        <v>23</v>
      </c>
      <c r="N5168" s="1">
        <v>41</v>
      </c>
      <c r="O5168">
        <f t="shared" si="228"/>
        <v>350000</v>
      </c>
      <c r="P5168" t="str">
        <f t="shared" si="227"/>
        <v>2341350000</v>
      </c>
      <c r="Q5168" t="str">
        <f>VLOOKUP(N5168,'Base rates'!$F$2:$H$1126,3,FALSE)</f>
        <v>36-45</v>
      </c>
      <c r="R5168" s="24">
        <f t="shared" si="226"/>
        <v>0.49255476878076754</v>
      </c>
    </row>
    <row r="5169" spans="13:18">
      <c r="M5169">
        <v>23</v>
      </c>
      <c r="N5169" s="1">
        <v>42</v>
      </c>
      <c r="O5169">
        <f t="shared" si="228"/>
        <v>350000</v>
      </c>
      <c r="P5169" t="str">
        <f t="shared" si="227"/>
        <v>2342350000</v>
      </c>
      <c r="Q5169" t="str">
        <f>VLOOKUP(N5169,'Base rates'!$F$2:$H$1126,3,FALSE)</f>
        <v>36-45</v>
      </c>
      <c r="R5169" s="24">
        <f t="shared" si="226"/>
        <v>0.49255476878076754</v>
      </c>
    </row>
    <row r="5170" spans="13:18">
      <c r="M5170">
        <v>23</v>
      </c>
      <c r="N5170" s="1">
        <v>43</v>
      </c>
      <c r="O5170">
        <f t="shared" si="228"/>
        <v>350000</v>
      </c>
      <c r="P5170" t="str">
        <f t="shared" si="227"/>
        <v>2343350000</v>
      </c>
      <c r="Q5170" t="str">
        <f>VLOOKUP(N5170,'Base rates'!$F$2:$H$1126,3,FALSE)</f>
        <v>36-45</v>
      </c>
      <c r="R5170" s="24">
        <f t="shared" si="226"/>
        <v>0.49255476878076754</v>
      </c>
    </row>
    <row r="5171" spans="13:18">
      <c r="M5171">
        <v>23</v>
      </c>
      <c r="N5171" s="1">
        <v>44</v>
      </c>
      <c r="O5171">
        <f t="shared" si="228"/>
        <v>350000</v>
      </c>
      <c r="P5171" t="str">
        <f t="shared" si="227"/>
        <v>2344350000</v>
      </c>
      <c r="Q5171" t="str">
        <f>VLOOKUP(N5171,'Base rates'!$F$2:$H$1126,3,FALSE)</f>
        <v>36-45</v>
      </c>
      <c r="R5171" s="24">
        <f t="shared" si="226"/>
        <v>0.49255476878076754</v>
      </c>
    </row>
    <row r="5172" spans="13:18">
      <c r="M5172">
        <v>23</v>
      </c>
      <c r="N5172" s="1">
        <v>45</v>
      </c>
      <c r="O5172">
        <f t="shared" si="228"/>
        <v>350000</v>
      </c>
      <c r="P5172" t="str">
        <f t="shared" si="227"/>
        <v>2345350000</v>
      </c>
      <c r="Q5172" t="str">
        <f>VLOOKUP(N5172,'Base rates'!$F$2:$H$1126,3,FALSE)</f>
        <v>36-45</v>
      </c>
      <c r="R5172" s="24">
        <f t="shared" si="226"/>
        <v>0.49255476878076754</v>
      </c>
    </row>
    <row r="5173" spans="13:18">
      <c r="M5173">
        <v>23</v>
      </c>
      <c r="N5173" s="1">
        <v>46</v>
      </c>
      <c r="O5173">
        <f t="shared" si="228"/>
        <v>350000</v>
      </c>
      <c r="P5173" t="str">
        <f t="shared" si="227"/>
        <v>2346350000</v>
      </c>
      <c r="Q5173" t="str">
        <f>VLOOKUP(N5173,'Base rates'!$F$2:$H$1126,3,FALSE)</f>
        <v>46-50</v>
      </c>
      <c r="R5173" s="24">
        <f t="shared" si="226"/>
        <v>0.4909659661126502</v>
      </c>
    </row>
    <row r="5174" spans="13:18">
      <c r="M5174">
        <v>23</v>
      </c>
      <c r="N5174" s="1">
        <v>47</v>
      </c>
      <c r="O5174">
        <f t="shared" si="228"/>
        <v>350000</v>
      </c>
      <c r="P5174" t="str">
        <f t="shared" si="227"/>
        <v>2347350000</v>
      </c>
      <c r="Q5174" t="str">
        <f>VLOOKUP(N5174,'Base rates'!$F$2:$H$1126,3,FALSE)</f>
        <v>46-50</v>
      </c>
      <c r="R5174" s="24">
        <f t="shared" si="226"/>
        <v>0.4909659661126502</v>
      </c>
    </row>
    <row r="5175" spans="13:18">
      <c r="M5175">
        <v>23</v>
      </c>
      <c r="N5175" s="1">
        <v>48</v>
      </c>
      <c r="O5175">
        <f t="shared" si="228"/>
        <v>350000</v>
      </c>
      <c r="P5175" t="str">
        <f t="shared" si="227"/>
        <v>2348350000</v>
      </c>
      <c r="Q5175" t="str">
        <f>VLOOKUP(N5175,'Base rates'!$F$2:$H$1126,3,FALSE)</f>
        <v>46-50</v>
      </c>
      <c r="R5175" s="24">
        <f t="shared" si="226"/>
        <v>0.4909659661126502</v>
      </c>
    </row>
    <row r="5176" spans="13:18">
      <c r="M5176">
        <v>23</v>
      </c>
      <c r="N5176" s="1">
        <v>49</v>
      </c>
      <c r="O5176">
        <f t="shared" si="228"/>
        <v>350000</v>
      </c>
      <c r="P5176" t="str">
        <f t="shared" si="227"/>
        <v>2349350000</v>
      </c>
      <c r="Q5176" t="str">
        <f>VLOOKUP(N5176,'Base rates'!$F$2:$H$1126,3,FALSE)</f>
        <v>46-50</v>
      </c>
      <c r="R5176" s="24">
        <f t="shared" si="226"/>
        <v>0.4909659661126502</v>
      </c>
    </row>
    <row r="5177" spans="13:18">
      <c r="M5177">
        <v>23</v>
      </c>
      <c r="N5177" s="1">
        <v>50</v>
      </c>
      <c r="O5177">
        <f t="shared" si="228"/>
        <v>350000</v>
      </c>
      <c r="P5177" t="str">
        <f t="shared" si="227"/>
        <v>2350350000</v>
      </c>
      <c r="Q5177" t="str">
        <f>VLOOKUP(N5177,'Base rates'!$F$2:$H$1126,3,FALSE)</f>
        <v>46-50</v>
      </c>
      <c r="R5177" s="24">
        <f t="shared" si="226"/>
        <v>0.4909659661126502</v>
      </c>
    </row>
    <row r="5178" spans="13:18">
      <c r="M5178">
        <v>23</v>
      </c>
      <c r="N5178" s="1">
        <v>51</v>
      </c>
      <c r="O5178">
        <f t="shared" si="228"/>
        <v>350000</v>
      </c>
      <c r="P5178" t="str">
        <f t="shared" si="227"/>
        <v>2351350000</v>
      </c>
      <c r="Q5178" t="str">
        <f>VLOOKUP(N5178,'Base rates'!$F$2:$H$1126,3,FALSE)</f>
        <v>51-55</v>
      </c>
      <c r="R5178" s="24">
        <f t="shared" si="226"/>
        <v>0.39625738244922748</v>
      </c>
    </row>
    <row r="5179" spans="13:18">
      <c r="M5179">
        <v>23</v>
      </c>
      <c r="N5179" s="1">
        <v>52</v>
      </c>
      <c r="O5179">
        <f t="shared" si="228"/>
        <v>350000</v>
      </c>
      <c r="P5179" t="str">
        <f t="shared" si="227"/>
        <v>2352350000</v>
      </c>
      <c r="Q5179" t="str">
        <f>VLOOKUP(N5179,'Base rates'!$F$2:$H$1126,3,FALSE)</f>
        <v>51-55</v>
      </c>
      <c r="R5179" s="24">
        <f t="shared" si="226"/>
        <v>0.39625738244922748</v>
      </c>
    </row>
    <row r="5180" spans="13:18">
      <c r="M5180">
        <v>23</v>
      </c>
      <c r="N5180" s="1">
        <v>53</v>
      </c>
      <c r="O5180">
        <f t="shared" si="228"/>
        <v>350000</v>
      </c>
      <c r="P5180" t="str">
        <f t="shared" si="227"/>
        <v>2353350000</v>
      </c>
      <c r="Q5180" t="str">
        <f>VLOOKUP(N5180,'Base rates'!$F$2:$H$1126,3,FALSE)</f>
        <v>51-55</v>
      </c>
      <c r="R5180" s="24">
        <f t="shared" si="226"/>
        <v>0.39625738244922748</v>
      </c>
    </row>
    <row r="5181" spans="13:18">
      <c r="M5181">
        <v>23</v>
      </c>
      <c r="N5181" s="1">
        <v>54</v>
      </c>
      <c r="O5181">
        <f t="shared" si="228"/>
        <v>350000</v>
      </c>
      <c r="P5181" t="str">
        <f t="shared" si="227"/>
        <v>2354350000</v>
      </c>
      <c r="Q5181" t="str">
        <f>VLOOKUP(N5181,'Base rates'!$F$2:$H$1126,3,FALSE)</f>
        <v>51-55</v>
      </c>
      <c r="R5181" s="24">
        <f t="shared" si="226"/>
        <v>0.39625738244922748</v>
      </c>
    </row>
    <row r="5182" spans="13:18">
      <c r="M5182">
        <v>23</v>
      </c>
      <c r="N5182" s="1">
        <v>55</v>
      </c>
      <c r="O5182">
        <f t="shared" si="228"/>
        <v>350000</v>
      </c>
      <c r="P5182" t="str">
        <f t="shared" si="227"/>
        <v>2355350000</v>
      </c>
      <c r="Q5182" t="str">
        <f>VLOOKUP(N5182,'Base rates'!$F$2:$H$1126,3,FALSE)</f>
        <v>51-55</v>
      </c>
      <c r="R5182" s="24">
        <f t="shared" si="226"/>
        <v>0.39625738244922748</v>
      </c>
    </row>
    <row r="5183" spans="13:18">
      <c r="M5183">
        <v>23</v>
      </c>
      <c r="N5183" s="1">
        <v>56</v>
      </c>
      <c r="O5183">
        <f t="shared" si="228"/>
        <v>350000</v>
      </c>
      <c r="P5183" t="str">
        <f t="shared" si="227"/>
        <v>2356350000</v>
      </c>
      <c r="Q5183" t="str">
        <f>VLOOKUP(N5183,'Base rates'!$F$2:$H$1126,3,FALSE)</f>
        <v>56-60</v>
      </c>
      <c r="R5183" s="24">
        <f t="shared" si="226"/>
        <v>0.26528081735072351</v>
      </c>
    </row>
    <row r="5184" spans="13:18">
      <c r="M5184">
        <v>23</v>
      </c>
      <c r="N5184" s="1">
        <v>57</v>
      </c>
      <c r="O5184">
        <f t="shared" si="228"/>
        <v>350000</v>
      </c>
      <c r="P5184" t="str">
        <f t="shared" si="227"/>
        <v>2357350000</v>
      </c>
      <c r="Q5184" t="str">
        <f>VLOOKUP(N5184,'Base rates'!$F$2:$H$1126,3,FALSE)</f>
        <v>56-60</v>
      </c>
      <c r="R5184" s="24">
        <f t="shared" si="226"/>
        <v>0.26528081735072351</v>
      </c>
    </row>
    <row r="5185" spans="13:18">
      <c r="M5185">
        <v>23</v>
      </c>
      <c r="N5185" s="1">
        <v>58</v>
      </c>
      <c r="O5185">
        <f t="shared" si="228"/>
        <v>350000</v>
      </c>
      <c r="P5185" t="str">
        <f t="shared" si="227"/>
        <v>2358350000</v>
      </c>
      <c r="Q5185" t="str">
        <f>VLOOKUP(N5185,'Base rates'!$F$2:$H$1126,3,FALSE)</f>
        <v>56-60</v>
      </c>
      <c r="R5185" s="24">
        <f t="shared" si="226"/>
        <v>0.26528081735072351</v>
      </c>
    </row>
    <row r="5186" spans="13:18">
      <c r="M5186">
        <v>23</v>
      </c>
      <c r="N5186" s="1">
        <v>59</v>
      </c>
      <c r="O5186">
        <f t="shared" si="228"/>
        <v>350000</v>
      </c>
      <c r="P5186" t="str">
        <f t="shared" si="227"/>
        <v>2359350000</v>
      </c>
      <c r="Q5186" t="str">
        <f>VLOOKUP(N5186,'Base rates'!$F$2:$H$1126,3,FALSE)</f>
        <v>56-60</v>
      </c>
      <c r="R5186" s="24">
        <f t="shared" si="226"/>
        <v>0.26528081735072351</v>
      </c>
    </row>
    <row r="5187" spans="13:18">
      <c r="M5187">
        <v>23</v>
      </c>
      <c r="N5187" s="1">
        <v>60</v>
      </c>
      <c r="O5187">
        <f t="shared" si="228"/>
        <v>350000</v>
      </c>
      <c r="P5187" t="str">
        <f t="shared" si="227"/>
        <v>2360350000</v>
      </c>
      <c r="Q5187" t="str">
        <f>VLOOKUP(N5187,'Base rates'!$F$2:$H$1126,3,FALSE)</f>
        <v>56-60</v>
      </c>
      <c r="R5187" s="24">
        <f t="shared" ref="R5187:R5250" si="229">VLOOKUP(M5187&amp;O5187&amp;Q5187,$W$2:$X$694,2,FALSE)</f>
        <v>0.26528081735072351</v>
      </c>
    </row>
    <row r="5188" spans="13:18">
      <c r="M5188">
        <v>23</v>
      </c>
      <c r="N5188" s="1">
        <v>61</v>
      </c>
      <c r="O5188">
        <f t="shared" si="228"/>
        <v>350000</v>
      </c>
      <c r="P5188" t="str">
        <f t="shared" ref="P5188:P5251" si="230">M5188&amp;N5188&amp;O5188</f>
        <v>2361350000</v>
      </c>
      <c r="Q5188" t="str">
        <f>VLOOKUP(N5188,'Base rates'!$F$2:$H$1126,3,FALSE)</f>
        <v>61-65</v>
      </c>
      <c r="R5188" s="24">
        <f t="shared" si="229"/>
        <v>0.17630464261129886</v>
      </c>
    </row>
    <row r="5189" spans="13:18">
      <c r="M5189">
        <v>23</v>
      </c>
      <c r="N5189" s="1">
        <v>62</v>
      </c>
      <c r="O5189">
        <f t="shared" si="228"/>
        <v>350000</v>
      </c>
      <c r="P5189" t="str">
        <f t="shared" si="230"/>
        <v>2362350000</v>
      </c>
      <c r="Q5189" t="str">
        <f>VLOOKUP(N5189,'Base rates'!$F$2:$H$1126,3,FALSE)</f>
        <v>61-65</v>
      </c>
      <c r="R5189" s="24">
        <f t="shared" si="229"/>
        <v>0.17630464261129886</v>
      </c>
    </row>
    <row r="5190" spans="13:18">
      <c r="M5190">
        <v>23</v>
      </c>
      <c r="N5190" s="1">
        <v>63</v>
      </c>
      <c r="O5190">
        <f t="shared" si="228"/>
        <v>350000</v>
      </c>
      <c r="P5190" t="str">
        <f t="shared" si="230"/>
        <v>2363350000</v>
      </c>
      <c r="Q5190" t="str">
        <f>VLOOKUP(N5190,'Base rates'!$F$2:$H$1126,3,FALSE)</f>
        <v>61-65</v>
      </c>
      <c r="R5190" s="24">
        <f t="shared" si="229"/>
        <v>0.17630464261129886</v>
      </c>
    </row>
    <row r="5191" spans="13:18">
      <c r="M5191">
        <v>23</v>
      </c>
      <c r="N5191" s="1">
        <v>64</v>
      </c>
      <c r="O5191">
        <f t="shared" si="228"/>
        <v>350000</v>
      </c>
      <c r="P5191" t="str">
        <f t="shared" si="230"/>
        <v>2364350000</v>
      </c>
      <c r="Q5191" t="str">
        <f>VLOOKUP(N5191,'Base rates'!$F$2:$H$1126,3,FALSE)</f>
        <v>61-65</v>
      </c>
      <c r="R5191" s="24">
        <f t="shared" si="229"/>
        <v>0.17630464261129886</v>
      </c>
    </row>
    <row r="5192" spans="13:18">
      <c r="M5192">
        <v>23</v>
      </c>
      <c r="N5192" s="1">
        <v>65</v>
      </c>
      <c r="O5192">
        <f t="shared" si="228"/>
        <v>350000</v>
      </c>
      <c r="P5192" t="str">
        <f t="shared" si="230"/>
        <v>2365350000</v>
      </c>
      <c r="Q5192" t="str">
        <f>VLOOKUP(N5192,'Base rates'!$F$2:$H$1126,3,FALSE)</f>
        <v>61-65</v>
      </c>
      <c r="R5192" s="24">
        <f t="shared" si="229"/>
        <v>0.17630464261129886</v>
      </c>
    </row>
    <row r="5193" spans="13:18">
      <c r="M5193">
        <v>23</v>
      </c>
      <c r="N5193" s="1">
        <v>66</v>
      </c>
      <c r="O5193">
        <f t="shared" si="228"/>
        <v>350000</v>
      </c>
      <c r="P5193" t="str">
        <f t="shared" si="230"/>
        <v>2366350000</v>
      </c>
      <c r="Q5193" t="str">
        <f>VLOOKUP(N5193,'Base rates'!$F$2:$H$1126,3,FALSE)</f>
        <v>66-70</v>
      </c>
      <c r="R5193" s="24">
        <f t="shared" si="229"/>
        <v>0.17196945208052816</v>
      </c>
    </row>
    <row r="5194" spans="13:18">
      <c r="M5194">
        <v>23</v>
      </c>
      <c r="N5194" s="1">
        <v>67</v>
      </c>
      <c r="O5194">
        <f t="shared" si="228"/>
        <v>350000</v>
      </c>
      <c r="P5194" t="str">
        <f t="shared" si="230"/>
        <v>2367350000</v>
      </c>
      <c r="Q5194" t="str">
        <f>VLOOKUP(N5194,'Base rates'!$F$2:$H$1126,3,FALSE)</f>
        <v>66-70</v>
      </c>
      <c r="R5194" s="24">
        <f t="shared" si="229"/>
        <v>0.17196945208052816</v>
      </c>
    </row>
    <row r="5195" spans="13:18">
      <c r="M5195">
        <v>23</v>
      </c>
      <c r="N5195" s="1">
        <v>68</v>
      </c>
      <c r="O5195">
        <f t="shared" si="228"/>
        <v>350000</v>
      </c>
      <c r="P5195" t="str">
        <f t="shared" si="230"/>
        <v>2368350000</v>
      </c>
      <c r="Q5195" t="str">
        <f>VLOOKUP(N5195,'Base rates'!$F$2:$H$1126,3,FALSE)</f>
        <v>66-70</v>
      </c>
      <c r="R5195" s="24">
        <f t="shared" si="229"/>
        <v>0.17196945208052816</v>
      </c>
    </row>
    <row r="5196" spans="13:18">
      <c r="M5196">
        <v>23</v>
      </c>
      <c r="N5196" s="1">
        <v>69</v>
      </c>
      <c r="O5196">
        <f t="shared" si="228"/>
        <v>350000</v>
      </c>
      <c r="P5196" t="str">
        <f t="shared" si="230"/>
        <v>2369350000</v>
      </c>
      <c r="Q5196" t="str">
        <f>VLOOKUP(N5196,'Base rates'!$F$2:$H$1126,3,FALSE)</f>
        <v>66-70</v>
      </c>
      <c r="R5196" s="24">
        <f t="shared" si="229"/>
        <v>0.17196945208052816</v>
      </c>
    </row>
    <row r="5197" spans="13:18">
      <c r="M5197">
        <v>23</v>
      </c>
      <c r="N5197" s="1">
        <v>70</v>
      </c>
      <c r="O5197">
        <f t="shared" si="228"/>
        <v>350000</v>
      </c>
      <c r="P5197" t="str">
        <f t="shared" si="230"/>
        <v>2370350000</v>
      </c>
      <c r="Q5197" t="str">
        <f>VLOOKUP(N5197,'Base rates'!$F$2:$H$1126,3,FALSE)</f>
        <v>66-70</v>
      </c>
      <c r="R5197" s="24">
        <f t="shared" si="229"/>
        <v>0.17196945208052816</v>
      </c>
    </row>
    <row r="5198" spans="13:18">
      <c r="M5198">
        <v>23</v>
      </c>
      <c r="N5198" s="1">
        <v>71</v>
      </c>
      <c r="O5198">
        <f t="shared" si="228"/>
        <v>350000</v>
      </c>
      <c r="P5198" t="str">
        <f t="shared" si="230"/>
        <v>2371350000</v>
      </c>
      <c r="Q5198" t="str">
        <f>VLOOKUP(N5198,'Base rates'!$F$2:$H$1126,3,FALSE)</f>
        <v>71-75</v>
      </c>
      <c r="R5198" s="24">
        <f t="shared" si="229"/>
        <v>0.17566307395270253</v>
      </c>
    </row>
    <row r="5199" spans="13:18">
      <c r="M5199">
        <v>23</v>
      </c>
      <c r="N5199" s="1">
        <v>72</v>
      </c>
      <c r="O5199">
        <f t="shared" si="228"/>
        <v>350000</v>
      </c>
      <c r="P5199" t="str">
        <f t="shared" si="230"/>
        <v>2372350000</v>
      </c>
      <c r="Q5199" t="str">
        <f>VLOOKUP(N5199,'Base rates'!$F$2:$H$1126,3,FALSE)</f>
        <v>71-75</v>
      </c>
      <c r="R5199" s="24">
        <f t="shared" si="229"/>
        <v>0.17566307395270253</v>
      </c>
    </row>
    <row r="5200" spans="13:18">
      <c r="M5200">
        <v>23</v>
      </c>
      <c r="N5200" s="1">
        <v>73</v>
      </c>
      <c r="O5200">
        <f t="shared" si="228"/>
        <v>350000</v>
      </c>
      <c r="P5200" t="str">
        <f t="shared" si="230"/>
        <v>2373350000</v>
      </c>
      <c r="Q5200" t="str">
        <f>VLOOKUP(N5200,'Base rates'!$F$2:$H$1126,3,FALSE)</f>
        <v>71-75</v>
      </c>
      <c r="R5200" s="24">
        <f t="shared" si="229"/>
        <v>0.17566307395270253</v>
      </c>
    </row>
    <row r="5201" spans="13:18">
      <c r="M5201">
        <v>23</v>
      </c>
      <c r="N5201" s="1">
        <v>74</v>
      </c>
      <c r="O5201">
        <f t="shared" si="228"/>
        <v>350000</v>
      </c>
      <c r="P5201" t="str">
        <f t="shared" si="230"/>
        <v>2374350000</v>
      </c>
      <c r="Q5201" t="str">
        <f>VLOOKUP(N5201,'Base rates'!$F$2:$H$1126,3,FALSE)</f>
        <v>71-75</v>
      </c>
      <c r="R5201" s="24">
        <f t="shared" si="229"/>
        <v>0.17566307395270253</v>
      </c>
    </row>
    <row r="5202" spans="13:18">
      <c r="M5202">
        <v>23</v>
      </c>
      <c r="N5202" s="1">
        <v>75</v>
      </c>
      <c r="O5202">
        <f t="shared" si="228"/>
        <v>350000</v>
      </c>
      <c r="P5202" t="str">
        <f t="shared" si="230"/>
        <v>2375350000</v>
      </c>
      <c r="Q5202" t="str">
        <f>VLOOKUP(N5202,'Base rates'!$F$2:$H$1126,3,FALSE)</f>
        <v>71-75</v>
      </c>
      <c r="R5202" s="24">
        <f t="shared" si="229"/>
        <v>0.17566307395270253</v>
      </c>
    </row>
    <row r="5203" spans="13:18">
      <c r="M5203">
        <v>23</v>
      </c>
      <c r="N5203" s="1">
        <v>76</v>
      </c>
      <c r="O5203">
        <f t="shared" si="228"/>
        <v>350000</v>
      </c>
      <c r="P5203" t="str">
        <f t="shared" si="230"/>
        <v>2376350000</v>
      </c>
      <c r="Q5203" t="str">
        <f>VLOOKUP(N5203,'Base rates'!$F$2:$H$1126,3,FALSE)</f>
        <v>76-80</v>
      </c>
      <c r="R5203" s="24">
        <f t="shared" si="229"/>
        <v>0.17918416519479197</v>
      </c>
    </row>
    <row r="5204" spans="13:18">
      <c r="M5204">
        <v>23</v>
      </c>
      <c r="N5204" s="1">
        <v>77</v>
      </c>
      <c r="O5204">
        <f t="shared" si="228"/>
        <v>350000</v>
      </c>
      <c r="P5204" t="str">
        <f t="shared" si="230"/>
        <v>2377350000</v>
      </c>
      <c r="Q5204" t="str">
        <f>VLOOKUP(N5204,'Base rates'!$F$2:$H$1126,3,FALSE)</f>
        <v>76-80</v>
      </c>
      <c r="R5204" s="24">
        <f t="shared" si="229"/>
        <v>0.17918416519479197</v>
      </c>
    </row>
    <row r="5205" spans="13:18">
      <c r="M5205">
        <v>23</v>
      </c>
      <c r="N5205" s="1">
        <v>78</v>
      </c>
      <c r="O5205">
        <f t="shared" si="228"/>
        <v>350000</v>
      </c>
      <c r="P5205" t="str">
        <f t="shared" si="230"/>
        <v>2378350000</v>
      </c>
      <c r="Q5205" t="str">
        <f>VLOOKUP(N5205,'Base rates'!$F$2:$H$1126,3,FALSE)</f>
        <v>76-80</v>
      </c>
      <c r="R5205" s="24">
        <f t="shared" si="229"/>
        <v>0.17918416519479197</v>
      </c>
    </row>
    <row r="5206" spans="13:18">
      <c r="M5206">
        <v>23</v>
      </c>
      <c r="N5206" s="1">
        <v>79</v>
      </c>
      <c r="O5206">
        <f t="shared" si="228"/>
        <v>350000</v>
      </c>
      <c r="P5206" t="str">
        <f t="shared" si="230"/>
        <v>2379350000</v>
      </c>
      <c r="Q5206" t="str">
        <f>VLOOKUP(N5206,'Base rates'!$F$2:$H$1126,3,FALSE)</f>
        <v>76-80</v>
      </c>
      <c r="R5206" s="24">
        <f t="shared" si="229"/>
        <v>0.17918416519479197</v>
      </c>
    </row>
    <row r="5207" spans="13:18">
      <c r="M5207">
        <v>23</v>
      </c>
      <c r="N5207" s="1">
        <v>80</v>
      </c>
      <c r="O5207">
        <f t="shared" si="228"/>
        <v>350000</v>
      </c>
      <c r="P5207" t="str">
        <f t="shared" si="230"/>
        <v>2380350000</v>
      </c>
      <c r="Q5207" t="str">
        <f>VLOOKUP(N5207,'Base rates'!$F$2:$H$1126,3,FALSE)</f>
        <v>76-80</v>
      </c>
      <c r="R5207" s="24">
        <f t="shared" si="229"/>
        <v>0.17918416519479197</v>
      </c>
    </row>
    <row r="5208" spans="13:18">
      <c r="M5208">
        <v>23</v>
      </c>
      <c r="N5208" s="1">
        <v>81</v>
      </c>
      <c r="O5208">
        <f t="shared" si="228"/>
        <v>350000</v>
      </c>
      <c r="P5208" t="str">
        <f t="shared" si="230"/>
        <v>2381350000</v>
      </c>
      <c r="Q5208" t="str">
        <f>VLOOKUP(N5208,'Base rates'!$F$2:$H$1126,3,FALSE)</f>
        <v>&gt;80</v>
      </c>
      <c r="R5208" s="24">
        <f t="shared" si="229"/>
        <v>0.17924409723356016</v>
      </c>
    </row>
    <row r="5209" spans="13:18">
      <c r="M5209">
        <v>23</v>
      </c>
      <c r="N5209" s="1">
        <v>82</v>
      </c>
      <c r="O5209">
        <f t="shared" si="228"/>
        <v>350000</v>
      </c>
      <c r="P5209" t="str">
        <f t="shared" si="230"/>
        <v>2382350000</v>
      </c>
      <c r="Q5209" t="str">
        <f>VLOOKUP(N5209,'Base rates'!$F$2:$H$1126,3,FALSE)</f>
        <v>&gt;80</v>
      </c>
      <c r="R5209" s="24">
        <f t="shared" si="229"/>
        <v>0.17924409723356016</v>
      </c>
    </row>
    <row r="5210" spans="13:18">
      <c r="M5210">
        <v>23</v>
      </c>
      <c r="N5210" s="1">
        <v>83</v>
      </c>
      <c r="O5210">
        <f t="shared" si="228"/>
        <v>350000</v>
      </c>
      <c r="P5210" t="str">
        <f t="shared" si="230"/>
        <v>2383350000</v>
      </c>
      <c r="Q5210" t="str">
        <f>VLOOKUP(N5210,'Base rates'!$F$2:$H$1126,3,FALSE)</f>
        <v>&gt;80</v>
      </c>
      <c r="R5210" s="24">
        <f t="shared" si="229"/>
        <v>0.17924409723356016</v>
      </c>
    </row>
    <row r="5211" spans="13:18">
      <c r="M5211">
        <v>23</v>
      </c>
      <c r="N5211" s="1">
        <v>84</v>
      </c>
      <c r="O5211">
        <f t="shared" ref="O5211:O5252" si="231">$O$4377+50000</f>
        <v>350000</v>
      </c>
      <c r="P5211" t="str">
        <f t="shared" si="230"/>
        <v>2384350000</v>
      </c>
      <c r="Q5211" t="str">
        <f>VLOOKUP(N5211,'Base rates'!$F$2:$H$1126,3,FALSE)</f>
        <v>&gt;80</v>
      </c>
      <c r="R5211" s="24">
        <f t="shared" si="229"/>
        <v>0.17924409723356016</v>
      </c>
    </row>
    <row r="5212" spans="13:18">
      <c r="M5212">
        <v>23</v>
      </c>
      <c r="N5212" s="1">
        <v>85</v>
      </c>
      <c r="O5212">
        <f t="shared" si="231"/>
        <v>350000</v>
      </c>
      <c r="P5212" t="str">
        <f t="shared" si="230"/>
        <v>2385350000</v>
      </c>
      <c r="Q5212" t="str">
        <f>VLOOKUP(N5212,'Base rates'!$F$2:$H$1126,3,FALSE)</f>
        <v>&gt;80</v>
      </c>
      <c r="R5212" s="24">
        <f t="shared" si="229"/>
        <v>0.17924409723356016</v>
      </c>
    </row>
    <row r="5213" spans="13:18">
      <c r="M5213">
        <v>23</v>
      </c>
      <c r="N5213" s="1">
        <v>86</v>
      </c>
      <c r="O5213">
        <f t="shared" si="231"/>
        <v>350000</v>
      </c>
      <c r="P5213" t="str">
        <f t="shared" si="230"/>
        <v>2386350000</v>
      </c>
      <c r="Q5213" t="str">
        <f>VLOOKUP(N5213,'Base rates'!$F$2:$H$1126,3,FALSE)</f>
        <v>&gt;80</v>
      </c>
      <c r="R5213" s="24">
        <f t="shared" si="229"/>
        <v>0.17924409723356016</v>
      </c>
    </row>
    <row r="5214" spans="13:18">
      <c r="M5214">
        <v>23</v>
      </c>
      <c r="N5214" s="1">
        <v>87</v>
      </c>
      <c r="O5214">
        <f t="shared" si="231"/>
        <v>350000</v>
      </c>
      <c r="P5214" t="str">
        <f t="shared" si="230"/>
        <v>2387350000</v>
      </c>
      <c r="Q5214" t="str">
        <f>VLOOKUP(N5214,'Base rates'!$F$2:$H$1126,3,FALSE)</f>
        <v>&gt;80</v>
      </c>
      <c r="R5214" s="24">
        <f t="shared" si="229"/>
        <v>0.17924409723356016</v>
      </c>
    </row>
    <row r="5215" spans="13:18">
      <c r="M5215">
        <v>23</v>
      </c>
      <c r="N5215" s="1">
        <v>88</v>
      </c>
      <c r="O5215">
        <f t="shared" si="231"/>
        <v>350000</v>
      </c>
      <c r="P5215" t="str">
        <f t="shared" si="230"/>
        <v>2388350000</v>
      </c>
      <c r="Q5215" t="str">
        <f>VLOOKUP(N5215,'Base rates'!$F$2:$H$1126,3,FALSE)</f>
        <v>&gt;80</v>
      </c>
      <c r="R5215" s="24">
        <f t="shared" si="229"/>
        <v>0.17924409723356016</v>
      </c>
    </row>
    <row r="5216" spans="13:18">
      <c r="M5216">
        <v>23</v>
      </c>
      <c r="N5216" s="1">
        <v>89</v>
      </c>
      <c r="O5216">
        <f t="shared" si="231"/>
        <v>350000</v>
      </c>
      <c r="P5216" t="str">
        <f t="shared" si="230"/>
        <v>2389350000</v>
      </c>
      <c r="Q5216" t="str">
        <f>VLOOKUP(N5216,'Base rates'!$F$2:$H$1126,3,FALSE)</f>
        <v>&gt;80</v>
      </c>
      <c r="R5216" s="24">
        <f t="shared" si="229"/>
        <v>0.17924409723356016</v>
      </c>
    </row>
    <row r="5217" spans="13:18">
      <c r="M5217">
        <v>23</v>
      </c>
      <c r="N5217" s="1">
        <v>90</v>
      </c>
      <c r="O5217">
        <f t="shared" si="231"/>
        <v>350000</v>
      </c>
      <c r="P5217" t="str">
        <f t="shared" si="230"/>
        <v>2390350000</v>
      </c>
      <c r="Q5217" t="str">
        <f>VLOOKUP(N5217,'Base rates'!$F$2:$H$1126,3,FALSE)</f>
        <v>&gt;80</v>
      </c>
      <c r="R5217" s="24">
        <f t="shared" si="229"/>
        <v>0.17924409723356016</v>
      </c>
    </row>
    <row r="5218" spans="13:18">
      <c r="M5218">
        <v>23</v>
      </c>
      <c r="N5218" s="1">
        <v>91</v>
      </c>
      <c r="O5218">
        <f t="shared" si="231"/>
        <v>350000</v>
      </c>
      <c r="P5218" t="str">
        <f t="shared" si="230"/>
        <v>2391350000</v>
      </c>
      <c r="Q5218" t="str">
        <f>VLOOKUP(N5218,'Base rates'!$F$2:$H$1126,3,FALSE)</f>
        <v>&gt;80</v>
      </c>
      <c r="R5218" s="24">
        <f t="shared" si="229"/>
        <v>0.17924409723356016</v>
      </c>
    </row>
    <row r="5219" spans="13:18">
      <c r="M5219">
        <v>23</v>
      </c>
      <c r="N5219" s="1">
        <v>92</v>
      </c>
      <c r="O5219">
        <f t="shared" si="231"/>
        <v>350000</v>
      </c>
      <c r="P5219" t="str">
        <f t="shared" si="230"/>
        <v>2392350000</v>
      </c>
      <c r="Q5219" t="str">
        <f>VLOOKUP(N5219,'Base rates'!$F$2:$H$1126,3,FALSE)</f>
        <v>&gt;80</v>
      </c>
      <c r="R5219" s="24">
        <f t="shared" si="229"/>
        <v>0.17924409723356016</v>
      </c>
    </row>
    <row r="5220" spans="13:18">
      <c r="M5220">
        <v>23</v>
      </c>
      <c r="N5220" s="1">
        <v>93</v>
      </c>
      <c r="O5220">
        <f t="shared" si="231"/>
        <v>350000</v>
      </c>
      <c r="P5220" t="str">
        <f t="shared" si="230"/>
        <v>2393350000</v>
      </c>
      <c r="Q5220" t="str">
        <f>VLOOKUP(N5220,'Base rates'!$F$2:$H$1126,3,FALSE)</f>
        <v>&gt;80</v>
      </c>
      <c r="R5220" s="24">
        <f t="shared" si="229"/>
        <v>0.17924409723356016</v>
      </c>
    </row>
    <row r="5221" spans="13:18">
      <c r="M5221">
        <v>23</v>
      </c>
      <c r="N5221" s="1">
        <v>94</v>
      </c>
      <c r="O5221">
        <f t="shared" si="231"/>
        <v>350000</v>
      </c>
      <c r="P5221" t="str">
        <f t="shared" si="230"/>
        <v>2394350000</v>
      </c>
      <c r="Q5221" t="str">
        <f>VLOOKUP(N5221,'Base rates'!$F$2:$H$1126,3,FALSE)</f>
        <v>&gt;80</v>
      </c>
      <c r="R5221" s="24">
        <f t="shared" si="229"/>
        <v>0.17924409723356016</v>
      </c>
    </row>
    <row r="5222" spans="13:18">
      <c r="M5222">
        <v>23</v>
      </c>
      <c r="N5222" s="1">
        <v>95</v>
      </c>
      <c r="O5222">
        <f t="shared" si="231"/>
        <v>350000</v>
      </c>
      <c r="P5222" t="str">
        <f t="shared" si="230"/>
        <v>2395350000</v>
      </c>
      <c r="Q5222" t="str">
        <f>VLOOKUP(N5222,'Base rates'!$F$2:$H$1126,3,FALSE)</f>
        <v>&gt;80</v>
      </c>
      <c r="R5222" s="24">
        <f t="shared" si="229"/>
        <v>0.17924409723356016</v>
      </c>
    </row>
    <row r="5223" spans="13:18">
      <c r="M5223">
        <v>23</v>
      </c>
      <c r="N5223" s="1">
        <v>96</v>
      </c>
      <c r="O5223">
        <f t="shared" si="231"/>
        <v>350000</v>
      </c>
      <c r="P5223" t="str">
        <f t="shared" si="230"/>
        <v>2396350000</v>
      </c>
      <c r="Q5223" t="str">
        <f>VLOOKUP(N5223,'Base rates'!$F$2:$H$1126,3,FALSE)</f>
        <v>&gt;80</v>
      </c>
      <c r="R5223" s="24">
        <f t="shared" si="229"/>
        <v>0.17924409723356016</v>
      </c>
    </row>
    <row r="5224" spans="13:18">
      <c r="M5224">
        <v>23</v>
      </c>
      <c r="N5224" s="1">
        <v>97</v>
      </c>
      <c r="O5224">
        <f t="shared" si="231"/>
        <v>350000</v>
      </c>
      <c r="P5224" t="str">
        <f t="shared" si="230"/>
        <v>2397350000</v>
      </c>
      <c r="Q5224" t="str">
        <f>VLOOKUP(N5224,'Base rates'!$F$2:$H$1126,3,FALSE)</f>
        <v>&gt;80</v>
      </c>
      <c r="R5224" s="24">
        <f t="shared" si="229"/>
        <v>0.17924409723356016</v>
      </c>
    </row>
    <row r="5225" spans="13:18">
      <c r="M5225">
        <v>23</v>
      </c>
      <c r="N5225" s="1">
        <v>98</v>
      </c>
      <c r="O5225">
        <f t="shared" si="231"/>
        <v>350000</v>
      </c>
      <c r="P5225" t="str">
        <f t="shared" si="230"/>
        <v>2398350000</v>
      </c>
      <c r="Q5225" t="str">
        <f>VLOOKUP(N5225,'Base rates'!$F$2:$H$1126,3,FALSE)</f>
        <v>&gt;80</v>
      </c>
      <c r="R5225" s="24">
        <f t="shared" si="229"/>
        <v>0.17924409723356016</v>
      </c>
    </row>
    <row r="5226" spans="13:18">
      <c r="M5226">
        <v>23</v>
      </c>
      <c r="N5226" s="1">
        <v>99</v>
      </c>
      <c r="O5226">
        <f t="shared" si="231"/>
        <v>350000</v>
      </c>
      <c r="P5226" t="str">
        <f t="shared" si="230"/>
        <v>2399350000</v>
      </c>
      <c r="Q5226" t="str">
        <f>VLOOKUP(N5226,'Base rates'!$F$2:$H$1126,3,FALSE)</f>
        <v>&gt;80</v>
      </c>
      <c r="R5226" s="24">
        <f t="shared" si="229"/>
        <v>0.17924409723356016</v>
      </c>
    </row>
    <row r="5227" spans="13:18">
      <c r="M5227">
        <v>23</v>
      </c>
      <c r="N5227" s="1">
        <v>100</v>
      </c>
      <c r="O5227">
        <f t="shared" si="231"/>
        <v>350000</v>
      </c>
      <c r="P5227" t="str">
        <f t="shared" si="230"/>
        <v>23100350000</v>
      </c>
      <c r="Q5227" t="str">
        <f>VLOOKUP(N5227,'Base rates'!$F$2:$H$1126,3,FALSE)</f>
        <v>&gt;80</v>
      </c>
      <c r="R5227" s="24">
        <f t="shared" si="229"/>
        <v>0.17924409723356016</v>
      </c>
    </row>
    <row r="5228" spans="13:18">
      <c r="M5228">
        <v>23</v>
      </c>
      <c r="N5228" s="1">
        <v>101</v>
      </c>
      <c r="O5228">
        <f t="shared" si="231"/>
        <v>350000</v>
      </c>
      <c r="P5228" t="str">
        <f t="shared" si="230"/>
        <v>23101350000</v>
      </c>
      <c r="Q5228" t="str">
        <f>VLOOKUP(N5228,'Base rates'!$F$2:$H$1126,3,FALSE)</f>
        <v>&gt;80</v>
      </c>
      <c r="R5228" s="24">
        <f t="shared" si="229"/>
        <v>0.17924409723356016</v>
      </c>
    </row>
    <row r="5229" spans="13:18">
      <c r="M5229">
        <v>23</v>
      </c>
      <c r="N5229" s="1">
        <v>102</v>
      </c>
      <c r="O5229">
        <f t="shared" si="231"/>
        <v>350000</v>
      </c>
      <c r="P5229" t="str">
        <f t="shared" si="230"/>
        <v>23102350000</v>
      </c>
      <c r="Q5229" t="str">
        <f>VLOOKUP(N5229,'Base rates'!$F$2:$H$1126,3,FALSE)</f>
        <v>&gt;80</v>
      </c>
      <c r="R5229" s="24">
        <f t="shared" si="229"/>
        <v>0.17924409723356016</v>
      </c>
    </row>
    <row r="5230" spans="13:18">
      <c r="M5230">
        <v>23</v>
      </c>
      <c r="N5230" s="1">
        <v>103</v>
      </c>
      <c r="O5230">
        <f t="shared" si="231"/>
        <v>350000</v>
      </c>
      <c r="P5230" t="str">
        <f t="shared" si="230"/>
        <v>23103350000</v>
      </c>
      <c r="Q5230" t="str">
        <f>VLOOKUP(N5230,'Base rates'!$F$2:$H$1126,3,FALSE)</f>
        <v>&gt;80</v>
      </c>
      <c r="R5230" s="24">
        <f t="shared" si="229"/>
        <v>0.17924409723356016</v>
      </c>
    </row>
    <row r="5231" spans="13:18">
      <c r="M5231">
        <v>23</v>
      </c>
      <c r="N5231" s="1">
        <v>104</v>
      </c>
      <c r="O5231">
        <f t="shared" si="231"/>
        <v>350000</v>
      </c>
      <c r="P5231" t="str">
        <f t="shared" si="230"/>
        <v>23104350000</v>
      </c>
      <c r="Q5231" t="str">
        <f>VLOOKUP(N5231,'Base rates'!$F$2:$H$1126,3,FALSE)</f>
        <v>&gt;80</v>
      </c>
      <c r="R5231" s="24">
        <f t="shared" si="229"/>
        <v>0.17924409723356016</v>
      </c>
    </row>
    <row r="5232" spans="13:18">
      <c r="M5232">
        <v>23</v>
      </c>
      <c r="N5232" s="1">
        <v>105</v>
      </c>
      <c r="O5232">
        <f t="shared" si="231"/>
        <v>350000</v>
      </c>
      <c r="P5232" t="str">
        <f t="shared" si="230"/>
        <v>23105350000</v>
      </c>
      <c r="Q5232" t="str">
        <f>VLOOKUP(N5232,'Base rates'!$F$2:$H$1126,3,FALSE)</f>
        <v>&gt;80</v>
      </c>
      <c r="R5232" s="24">
        <f t="shared" si="229"/>
        <v>0.17924409723356016</v>
      </c>
    </row>
    <row r="5233" spans="13:18">
      <c r="M5233">
        <v>23</v>
      </c>
      <c r="N5233" s="1">
        <v>106</v>
      </c>
      <c r="O5233">
        <f t="shared" si="231"/>
        <v>350000</v>
      </c>
      <c r="P5233" t="str">
        <f t="shared" si="230"/>
        <v>23106350000</v>
      </c>
      <c r="Q5233" t="str">
        <f>VLOOKUP(N5233,'Base rates'!$F$2:$H$1126,3,FALSE)</f>
        <v>&gt;80</v>
      </c>
      <c r="R5233" s="24">
        <f t="shared" si="229"/>
        <v>0.17924409723356016</v>
      </c>
    </row>
    <row r="5234" spans="13:18">
      <c r="M5234">
        <v>23</v>
      </c>
      <c r="N5234" s="1">
        <v>107</v>
      </c>
      <c r="O5234">
        <f t="shared" si="231"/>
        <v>350000</v>
      </c>
      <c r="P5234" t="str">
        <f t="shared" si="230"/>
        <v>23107350000</v>
      </c>
      <c r="Q5234" t="str">
        <f>VLOOKUP(N5234,'Base rates'!$F$2:$H$1126,3,FALSE)</f>
        <v>&gt;80</v>
      </c>
      <c r="R5234" s="24">
        <f t="shared" si="229"/>
        <v>0.17924409723356016</v>
      </c>
    </row>
    <row r="5235" spans="13:18">
      <c r="M5235">
        <v>23</v>
      </c>
      <c r="N5235" s="1">
        <v>108</v>
      </c>
      <c r="O5235">
        <f t="shared" si="231"/>
        <v>350000</v>
      </c>
      <c r="P5235" t="str">
        <f t="shared" si="230"/>
        <v>23108350000</v>
      </c>
      <c r="Q5235" t="str">
        <f>VLOOKUP(N5235,'Base rates'!$F$2:$H$1126,3,FALSE)</f>
        <v>&gt;80</v>
      </c>
      <c r="R5235" s="24">
        <f t="shared" si="229"/>
        <v>0.17924409723356016</v>
      </c>
    </row>
    <row r="5236" spans="13:18">
      <c r="M5236">
        <v>23</v>
      </c>
      <c r="N5236" s="1">
        <v>109</v>
      </c>
      <c r="O5236">
        <f t="shared" si="231"/>
        <v>350000</v>
      </c>
      <c r="P5236" t="str">
        <f t="shared" si="230"/>
        <v>23109350000</v>
      </c>
      <c r="Q5236" t="str">
        <f>VLOOKUP(N5236,'Base rates'!$F$2:$H$1126,3,FALSE)</f>
        <v>&gt;80</v>
      </c>
      <c r="R5236" s="24">
        <f t="shared" si="229"/>
        <v>0.17924409723356016</v>
      </c>
    </row>
    <row r="5237" spans="13:18">
      <c r="M5237">
        <v>23</v>
      </c>
      <c r="N5237" s="1">
        <v>110</v>
      </c>
      <c r="O5237">
        <f t="shared" si="231"/>
        <v>350000</v>
      </c>
      <c r="P5237" t="str">
        <f t="shared" si="230"/>
        <v>23110350000</v>
      </c>
      <c r="Q5237" t="str">
        <f>VLOOKUP(N5237,'Base rates'!$F$2:$H$1126,3,FALSE)</f>
        <v>&gt;80</v>
      </c>
      <c r="R5237" s="24">
        <f t="shared" si="229"/>
        <v>0.17924409723356016</v>
      </c>
    </row>
    <row r="5238" spans="13:18">
      <c r="M5238">
        <v>23</v>
      </c>
      <c r="N5238" s="1">
        <v>111</v>
      </c>
      <c r="O5238">
        <f t="shared" si="231"/>
        <v>350000</v>
      </c>
      <c r="P5238" t="str">
        <f t="shared" si="230"/>
        <v>23111350000</v>
      </c>
      <c r="Q5238" t="str">
        <f>VLOOKUP(N5238,'Base rates'!$F$2:$H$1126,3,FALSE)</f>
        <v>&gt;80</v>
      </c>
      <c r="R5238" s="24">
        <f t="shared" si="229"/>
        <v>0.17924409723356016</v>
      </c>
    </row>
    <row r="5239" spans="13:18">
      <c r="M5239">
        <v>23</v>
      </c>
      <c r="N5239" s="1">
        <v>112</v>
      </c>
      <c r="O5239">
        <f t="shared" si="231"/>
        <v>350000</v>
      </c>
      <c r="P5239" t="str">
        <f t="shared" si="230"/>
        <v>23112350000</v>
      </c>
      <c r="Q5239" t="str">
        <f>VLOOKUP(N5239,'Base rates'!$F$2:$H$1126,3,FALSE)</f>
        <v>&gt;80</v>
      </c>
      <c r="R5239" s="24">
        <f t="shared" si="229"/>
        <v>0.17924409723356016</v>
      </c>
    </row>
    <row r="5240" spans="13:18">
      <c r="M5240">
        <v>23</v>
      </c>
      <c r="N5240" s="1">
        <v>113</v>
      </c>
      <c r="O5240">
        <f t="shared" si="231"/>
        <v>350000</v>
      </c>
      <c r="P5240" t="str">
        <f t="shared" si="230"/>
        <v>23113350000</v>
      </c>
      <c r="Q5240" t="str">
        <f>VLOOKUP(N5240,'Base rates'!$F$2:$H$1126,3,FALSE)</f>
        <v>&gt;80</v>
      </c>
      <c r="R5240" s="24">
        <f t="shared" si="229"/>
        <v>0.17924409723356016</v>
      </c>
    </row>
    <row r="5241" spans="13:18">
      <c r="M5241">
        <v>23</v>
      </c>
      <c r="N5241" s="1">
        <v>114</v>
      </c>
      <c r="O5241">
        <f t="shared" si="231"/>
        <v>350000</v>
      </c>
      <c r="P5241" t="str">
        <f t="shared" si="230"/>
        <v>23114350000</v>
      </c>
      <c r="Q5241" t="str">
        <f>VLOOKUP(N5241,'Base rates'!$F$2:$H$1126,3,FALSE)</f>
        <v>&gt;80</v>
      </c>
      <c r="R5241" s="24">
        <f t="shared" si="229"/>
        <v>0.17924409723356016</v>
      </c>
    </row>
    <row r="5242" spans="13:18">
      <c r="M5242">
        <v>23</v>
      </c>
      <c r="N5242" s="1">
        <v>115</v>
      </c>
      <c r="O5242">
        <f t="shared" si="231"/>
        <v>350000</v>
      </c>
      <c r="P5242" t="str">
        <f t="shared" si="230"/>
        <v>23115350000</v>
      </c>
      <c r="Q5242" t="str">
        <f>VLOOKUP(N5242,'Base rates'!$F$2:$H$1126,3,FALSE)</f>
        <v>&gt;80</v>
      </c>
      <c r="R5242" s="24">
        <f t="shared" si="229"/>
        <v>0.17924409723356016</v>
      </c>
    </row>
    <row r="5243" spans="13:18">
      <c r="M5243">
        <v>23</v>
      </c>
      <c r="N5243" s="1">
        <v>116</v>
      </c>
      <c r="O5243">
        <f t="shared" si="231"/>
        <v>350000</v>
      </c>
      <c r="P5243" t="str">
        <f t="shared" si="230"/>
        <v>23116350000</v>
      </c>
      <c r="Q5243" t="str">
        <f>VLOOKUP(N5243,'Base rates'!$F$2:$H$1126,3,FALSE)</f>
        <v>&gt;80</v>
      </c>
      <c r="R5243" s="24">
        <f t="shared" si="229"/>
        <v>0.17924409723356016</v>
      </c>
    </row>
    <row r="5244" spans="13:18">
      <c r="M5244">
        <v>23</v>
      </c>
      <c r="N5244" s="1">
        <v>117</v>
      </c>
      <c r="O5244">
        <f t="shared" si="231"/>
        <v>350000</v>
      </c>
      <c r="P5244" t="str">
        <f t="shared" si="230"/>
        <v>23117350000</v>
      </c>
      <c r="Q5244" t="str">
        <f>VLOOKUP(N5244,'Base rates'!$F$2:$H$1126,3,FALSE)</f>
        <v>&gt;80</v>
      </c>
      <c r="R5244" s="24">
        <f t="shared" si="229"/>
        <v>0.17924409723356016</v>
      </c>
    </row>
    <row r="5245" spans="13:18">
      <c r="M5245">
        <v>23</v>
      </c>
      <c r="N5245" s="1">
        <v>118</v>
      </c>
      <c r="O5245">
        <f t="shared" si="231"/>
        <v>350000</v>
      </c>
      <c r="P5245" t="str">
        <f t="shared" si="230"/>
        <v>23118350000</v>
      </c>
      <c r="Q5245" t="str">
        <f>VLOOKUP(N5245,'Base rates'!$F$2:$H$1126,3,FALSE)</f>
        <v>&gt;80</v>
      </c>
      <c r="R5245" s="24">
        <f t="shared" si="229"/>
        <v>0.17924409723356016</v>
      </c>
    </row>
    <row r="5246" spans="13:18">
      <c r="M5246">
        <v>23</v>
      </c>
      <c r="N5246" s="1">
        <v>119</v>
      </c>
      <c r="O5246">
        <f t="shared" si="231"/>
        <v>350000</v>
      </c>
      <c r="P5246" t="str">
        <f t="shared" si="230"/>
        <v>23119350000</v>
      </c>
      <c r="Q5246" t="str">
        <f>VLOOKUP(N5246,'Base rates'!$F$2:$H$1126,3,FALSE)</f>
        <v>&gt;80</v>
      </c>
      <c r="R5246" s="24">
        <f t="shared" si="229"/>
        <v>0.17924409723356016</v>
      </c>
    </row>
    <row r="5247" spans="13:18">
      <c r="M5247">
        <v>23</v>
      </c>
      <c r="N5247" s="1">
        <v>120</v>
      </c>
      <c r="O5247">
        <f t="shared" si="231"/>
        <v>350000</v>
      </c>
      <c r="P5247" t="str">
        <f t="shared" si="230"/>
        <v>23120350000</v>
      </c>
      <c r="Q5247" t="str">
        <f>VLOOKUP(N5247,'Base rates'!$F$2:$H$1126,3,FALSE)</f>
        <v>&gt;80</v>
      </c>
      <c r="R5247" s="24">
        <f t="shared" si="229"/>
        <v>0.17924409723356016</v>
      </c>
    </row>
    <row r="5248" spans="13:18">
      <c r="M5248">
        <v>23</v>
      </c>
      <c r="N5248" s="1">
        <v>121</v>
      </c>
      <c r="O5248">
        <f t="shared" si="231"/>
        <v>350000</v>
      </c>
      <c r="P5248" t="str">
        <f t="shared" si="230"/>
        <v>23121350000</v>
      </c>
      <c r="Q5248" t="str">
        <f>VLOOKUP(N5248,'Base rates'!$F$2:$H$1126,3,FALSE)</f>
        <v>&gt;80</v>
      </c>
      <c r="R5248" s="24">
        <f t="shared" si="229"/>
        <v>0.17924409723356016</v>
      </c>
    </row>
    <row r="5249" spans="13:18">
      <c r="M5249">
        <v>23</v>
      </c>
      <c r="N5249" s="1">
        <v>122</v>
      </c>
      <c r="O5249">
        <f t="shared" si="231"/>
        <v>350000</v>
      </c>
      <c r="P5249" t="str">
        <f t="shared" si="230"/>
        <v>23122350000</v>
      </c>
      <c r="Q5249" t="str">
        <f>VLOOKUP(N5249,'Base rates'!$F$2:$H$1126,3,FALSE)</f>
        <v>&gt;80</v>
      </c>
      <c r="R5249" s="24">
        <f t="shared" si="229"/>
        <v>0.17924409723356016</v>
      </c>
    </row>
    <row r="5250" spans="13:18">
      <c r="M5250">
        <v>23</v>
      </c>
      <c r="N5250" s="1">
        <v>123</v>
      </c>
      <c r="O5250">
        <f t="shared" si="231"/>
        <v>350000</v>
      </c>
      <c r="P5250" t="str">
        <f t="shared" si="230"/>
        <v>23123350000</v>
      </c>
      <c r="Q5250" t="str">
        <f>VLOOKUP(N5250,'Base rates'!$F$2:$H$1126,3,FALSE)</f>
        <v>&gt;80</v>
      </c>
      <c r="R5250" s="24">
        <f t="shared" si="229"/>
        <v>0.17924409723356016</v>
      </c>
    </row>
    <row r="5251" spans="13:18">
      <c r="M5251">
        <v>23</v>
      </c>
      <c r="N5251" s="1">
        <v>124</v>
      </c>
      <c r="O5251">
        <f t="shared" si="231"/>
        <v>350000</v>
      </c>
      <c r="P5251" t="str">
        <f t="shared" si="230"/>
        <v>23124350000</v>
      </c>
      <c r="Q5251" t="str">
        <f>VLOOKUP(N5251,'Base rates'!$F$2:$H$1126,3,FALSE)</f>
        <v>&gt;80</v>
      </c>
      <c r="R5251" s="24">
        <f t="shared" ref="R5251:R5314" si="232">VLOOKUP(M5251&amp;O5251&amp;Q5251,$W$2:$X$694,2,FALSE)</f>
        <v>0.17924409723356016</v>
      </c>
    </row>
    <row r="5252" spans="13:18">
      <c r="M5252">
        <v>23</v>
      </c>
      <c r="N5252" s="1">
        <v>125</v>
      </c>
      <c r="O5252">
        <f t="shared" si="231"/>
        <v>350000</v>
      </c>
      <c r="P5252" t="str">
        <f t="shared" ref="P5252:P5315" si="233">M5252&amp;N5252&amp;O5252</f>
        <v>23125350000</v>
      </c>
      <c r="Q5252" t="str">
        <f>VLOOKUP(N5252,'Base rates'!$F$2:$H$1126,3,FALSE)</f>
        <v>&gt;80</v>
      </c>
      <c r="R5252" s="24">
        <f t="shared" si="232"/>
        <v>0.17924409723356016</v>
      </c>
    </row>
    <row r="5253" spans="13:18">
      <c r="M5253">
        <v>10</v>
      </c>
      <c r="N5253" s="1">
        <v>1</v>
      </c>
      <c r="O5253">
        <f>$O$5252+50000</f>
        <v>400000</v>
      </c>
      <c r="P5253" t="str">
        <f t="shared" si="233"/>
        <v>101400000</v>
      </c>
      <c r="Q5253" t="str">
        <f>VLOOKUP(N5253,'Base rates'!$F$2:$H$1126,3,FALSE)</f>
        <v>6-25</v>
      </c>
      <c r="R5253" s="24">
        <f t="shared" si="232"/>
        <v>0</v>
      </c>
    </row>
    <row r="5254" spans="13:18">
      <c r="M5254">
        <v>10</v>
      </c>
      <c r="N5254" s="1">
        <v>2</v>
      </c>
      <c r="O5254">
        <f t="shared" ref="O5254:O5317" si="234">$O$4377+50000</f>
        <v>350000</v>
      </c>
      <c r="P5254" t="str">
        <f t="shared" si="233"/>
        <v>102350000</v>
      </c>
      <c r="Q5254" t="str">
        <f>VLOOKUP(N5254,'Base rates'!$F$2:$H$1126,3,FALSE)</f>
        <v>6-25</v>
      </c>
      <c r="R5254" s="24">
        <f t="shared" si="232"/>
        <v>0</v>
      </c>
    </row>
    <row r="5255" spans="13:18">
      <c r="M5255">
        <v>10</v>
      </c>
      <c r="N5255" s="1">
        <v>3</v>
      </c>
      <c r="O5255">
        <f t="shared" si="234"/>
        <v>350000</v>
      </c>
      <c r="P5255" t="str">
        <f t="shared" si="233"/>
        <v>103350000</v>
      </c>
      <c r="Q5255" t="str">
        <f>VLOOKUP(N5255,'Base rates'!$F$2:$H$1126,3,FALSE)</f>
        <v>6-25</v>
      </c>
      <c r="R5255" s="24">
        <f t="shared" si="232"/>
        <v>0</v>
      </c>
    </row>
    <row r="5256" spans="13:18">
      <c r="M5256">
        <v>10</v>
      </c>
      <c r="N5256" s="1">
        <v>4</v>
      </c>
      <c r="O5256">
        <f t="shared" si="234"/>
        <v>350000</v>
      </c>
      <c r="P5256" t="str">
        <f t="shared" si="233"/>
        <v>104350000</v>
      </c>
      <c r="Q5256" t="str">
        <f>VLOOKUP(N5256,'Base rates'!$F$2:$H$1126,3,FALSE)</f>
        <v>6-25</v>
      </c>
      <c r="R5256" s="24">
        <f t="shared" si="232"/>
        <v>0</v>
      </c>
    </row>
    <row r="5257" spans="13:18">
      <c r="M5257">
        <v>10</v>
      </c>
      <c r="N5257" s="1">
        <v>5</v>
      </c>
      <c r="O5257">
        <f t="shared" si="234"/>
        <v>350000</v>
      </c>
      <c r="P5257" t="str">
        <f t="shared" si="233"/>
        <v>105350000</v>
      </c>
      <c r="Q5257" t="str">
        <f>VLOOKUP(N5257,'Base rates'!$F$2:$H$1126,3,FALSE)</f>
        <v>6-25</v>
      </c>
      <c r="R5257" s="24">
        <f t="shared" si="232"/>
        <v>0</v>
      </c>
    </row>
    <row r="5258" spans="13:18">
      <c r="M5258">
        <v>10</v>
      </c>
      <c r="N5258" s="1">
        <v>6</v>
      </c>
      <c r="O5258">
        <f t="shared" si="234"/>
        <v>350000</v>
      </c>
      <c r="P5258" t="str">
        <f t="shared" si="233"/>
        <v>106350000</v>
      </c>
      <c r="Q5258" t="str">
        <f>VLOOKUP(N5258,'Base rates'!$F$2:$H$1126,3,FALSE)</f>
        <v>6-25</v>
      </c>
      <c r="R5258" s="24">
        <f t="shared" si="232"/>
        <v>0</v>
      </c>
    </row>
    <row r="5259" spans="13:18">
      <c r="M5259">
        <v>10</v>
      </c>
      <c r="N5259" s="1">
        <v>7</v>
      </c>
      <c r="O5259">
        <f t="shared" si="234"/>
        <v>350000</v>
      </c>
      <c r="P5259" t="str">
        <f t="shared" si="233"/>
        <v>107350000</v>
      </c>
      <c r="Q5259" t="str">
        <f>VLOOKUP(N5259,'Base rates'!$F$2:$H$1126,3,FALSE)</f>
        <v>6-25</v>
      </c>
      <c r="R5259" s="24">
        <f t="shared" si="232"/>
        <v>0</v>
      </c>
    </row>
    <row r="5260" spans="13:18">
      <c r="M5260">
        <v>10</v>
      </c>
      <c r="N5260" s="1">
        <v>8</v>
      </c>
      <c r="O5260">
        <f t="shared" si="234"/>
        <v>350000</v>
      </c>
      <c r="P5260" t="str">
        <f t="shared" si="233"/>
        <v>108350000</v>
      </c>
      <c r="Q5260" t="str">
        <f>VLOOKUP(N5260,'Base rates'!$F$2:$H$1126,3,FALSE)</f>
        <v>6-25</v>
      </c>
      <c r="R5260" s="24">
        <f t="shared" si="232"/>
        <v>0</v>
      </c>
    </row>
    <row r="5261" spans="13:18">
      <c r="M5261">
        <v>10</v>
      </c>
      <c r="N5261" s="1">
        <v>9</v>
      </c>
      <c r="O5261">
        <f t="shared" si="234"/>
        <v>350000</v>
      </c>
      <c r="P5261" t="str">
        <f t="shared" si="233"/>
        <v>109350000</v>
      </c>
      <c r="Q5261" t="str">
        <f>VLOOKUP(N5261,'Base rates'!$F$2:$H$1126,3,FALSE)</f>
        <v>6-25</v>
      </c>
      <c r="R5261" s="24">
        <f t="shared" si="232"/>
        <v>0</v>
      </c>
    </row>
    <row r="5262" spans="13:18">
      <c r="M5262">
        <v>10</v>
      </c>
      <c r="N5262" s="1">
        <v>10</v>
      </c>
      <c r="O5262">
        <f t="shared" si="234"/>
        <v>350000</v>
      </c>
      <c r="P5262" t="str">
        <f t="shared" si="233"/>
        <v>1010350000</v>
      </c>
      <c r="Q5262" t="str">
        <f>VLOOKUP(N5262,'Base rates'!$F$2:$H$1126,3,FALSE)</f>
        <v>6-25</v>
      </c>
      <c r="R5262" s="24">
        <f t="shared" si="232"/>
        <v>0</v>
      </c>
    </row>
    <row r="5263" spans="13:18">
      <c r="M5263">
        <v>10</v>
      </c>
      <c r="N5263" s="1">
        <v>11</v>
      </c>
      <c r="O5263">
        <f t="shared" si="234"/>
        <v>350000</v>
      </c>
      <c r="P5263" t="str">
        <f t="shared" si="233"/>
        <v>1011350000</v>
      </c>
      <c r="Q5263" t="str">
        <f>VLOOKUP(N5263,'Base rates'!$F$2:$H$1126,3,FALSE)</f>
        <v>6-25</v>
      </c>
      <c r="R5263" s="24">
        <f t="shared" si="232"/>
        <v>0</v>
      </c>
    </row>
    <row r="5264" spans="13:18">
      <c r="M5264">
        <v>10</v>
      </c>
      <c r="N5264" s="1">
        <v>12</v>
      </c>
      <c r="O5264">
        <f t="shared" si="234"/>
        <v>350000</v>
      </c>
      <c r="P5264" t="str">
        <f t="shared" si="233"/>
        <v>1012350000</v>
      </c>
      <c r="Q5264" t="str">
        <f>VLOOKUP(N5264,'Base rates'!$F$2:$H$1126,3,FALSE)</f>
        <v>6-25</v>
      </c>
      <c r="R5264" s="24">
        <f t="shared" si="232"/>
        <v>0</v>
      </c>
    </row>
    <row r="5265" spans="13:18">
      <c r="M5265">
        <v>10</v>
      </c>
      <c r="N5265" s="1">
        <v>13</v>
      </c>
      <c r="O5265">
        <f t="shared" si="234"/>
        <v>350000</v>
      </c>
      <c r="P5265" t="str">
        <f t="shared" si="233"/>
        <v>1013350000</v>
      </c>
      <c r="Q5265" t="str">
        <f>VLOOKUP(N5265,'Base rates'!$F$2:$H$1126,3,FALSE)</f>
        <v>6-25</v>
      </c>
      <c r="R5265" s="24">
        <f t="shared" si="232"/>
        <v>0</v>
      </c>
    </row>
    <row r="5266" spans="13:18">
      <c r="M5266">
        <v>10</v>
      </c>
      <c r="N5266" s="1">
        <v>14</v>
      </c>
      <c r="O5266">
        <f t="shared" si="234"/>
        <v>350000</v>
      </c>
      <c r="P5266" t="str">
        <f t="shared" si="233"/>
        <v>1014350000</v>
      </c>
      <c r="Q5266" t="str">
        <f>VLOOKUP(N5266,'Base rates'!$F$2:$H$1126,3,FALSE)</f>
        <v>6-25</v>
      </c>
      <c r="R5266" s="24">
        <f t="shared" si="232"/>
        <v>0</v>
      </c>
    </row>
    <row r="5267" spans="13:18">
      <c r="M5267">
        <v>10</v>
      </c>
      <c r="N5267" s="1">
        <v>15</v>
      </c>
      <c r="O5267">
        <f t="shared" si="234"/>
        <v>350000</v>
      </c>
      <c r="P5267" t="str">
        <f t="shared" si="233"/>
        <v>1015350000</v>
      </c>
      <c r="Q5267" t="str">
        <f>VLOOKUP(N5267,'Base rates'!$F$2:$H$1126,3,FALSE)</f>
        <v>6-25</v>
      </c>
      <c r="R5267" s="24">
        <f t="shared" si="232"/>
        <v>0</v>
      </c>
    </row>
    <row r="5268" spans="13:18">
      <c r="M5268">
        <v>10</v>
      </c>
      <c r="N5268" s="1">
        <v>16</v>
      </c>
      <c r="O5268">
        <f t="shared" si="234"/>
        <v>350000</v>
      </c>
      <c r="P5268" t="str">
        <f t="shared" si="233"/>
        <v>1016350000</v>
      </c>
      <c r="Q5268" t="str">
        <f>VLOOKUP(N5268,'Base rates'!$F$2:$H$1126,3,FALSE)</f>
        <v>6-25</v>
      </c>
      <c r="R5268" s="24">
        <f t="shared" si="232"/>
        <v>0</v>
      </c>
    </row>
    <row r="5269" spans="13:18">
      <c r="M5269">
        <v>10</v>
      </c>
      <c r="N5269" s="1">
        <v>17</v>
      </c>
      <c r="O5269">
        <f t="shared" si="234"/>
        <v>350000</v>
      </c>
      <c r="P5269" t="str">
        <f t="shared" si="233"/>
        <v>1017350000</v>
      </c>
      <c r="Q5269" t="str">
        <f>VLOOKUP(N5269,'Base rates'!$F$2:$H$1126,3,FALSE)</f>
        <v>6-25</v>
      </c>
      <c r="R5269" s="24">
        <f t="shared" si="232"/>
        <v>0</v>
      </c>
    </row>
    <row r="5270" spans="13:18">
      <c r="M5270">
        <v>10</v>
      </c>
      <c r="N5270" s="1">
        <v>18</v>
      </c>
      <c r="O5270">
        <f t="shared" si="234"/>
        <v>350000</v>
      </c>
      <c r="P5270" t="str">
        <f t="shared" si="233"/>
        <v>1018350000</v>
      </c>
      <c r="Q5270" t="str">
        <f>VLOOKUP(N5270,'Base rates'!$F$2:$H$1126,3,FALSE)</f>
        <v>6-25</v>
      </c>
      <c r="R5270" s="24">
        <f t="shared" si="232"/>
        <v>0</v>
      </c>
    </row>
    <row r="5271" spans="13:18">
      <c r="M5271">
        <v>10</v>
      </c>
      <c r="N5271" s="1">
        <v>19</v>
      </c>
      <c r="O5271">
        <f t="shared" si="234"/>
        <v>350000</v>
      </c>
      <c r="P5271" t="str">
        <f t="shared" si="233"/>
        <v>1019350000</v>
      </c>
      <c r="Q5271" t="str">
        <f>VLOOKUP(N5271,'Base rates'!$F$2:$H$1126,3,FALSE)</f>
        <v>6-25</v>
      </c>
      <c r="R5271" s="24">
        <f t="shared" si="232"/>
        <v>0</v>
      </c>
    </row>
    <row r="5272" spans="13:18">
      <c r="M5272">
        <v>10</v>
      </c>
      <c r="N5272" s="1">
        <v>20</v>
      </c>
      <c r="O5272">
        <f t="shared" si="234"/>
        <v>350000</v>
      </c>
      <c r="P5272" t="str">
        <f t="shared" si="233"/>
        <v>1020350000</v>
      </c>
      <c r="Q5272" t="str">
        <f>VLOOKUP(N5272,'Base rates'!$F$2:$H$1126,3,FALSE)</f>
        <v>6-25</v>
      </c>
      <c r="R5272" s="24">
        <f t="shared" si="232"/>
        <v>0</v>
      </c>
    </row>
    <row r="5273" spans="13:18">
      <c r="M5273">
        <v>10</v>
      </c>
      <c r="N5273" s="1">
        <v>21</v>
      </c>
      <c r="O5273">
        <f t="shared" si="234"/>
        <v>350000</v>
      </c>
      <c r="P5273" t="str">
        <f t="shared" si="233"/>
        <v>1021350000</v>
      </c>
      <c r="Q5273" t="str">
        <f>VLOOKUP(N5273,'Base rates'!$F$2:$H$1126,3,FALSE)</f>
        <v>6-25</v>
      </c>
      <c r="R5273" s="24">
        <f t="shared" si="232"/>
        <v>0</v>
      </c>
    </row>
    <row r="5274" spans="13:18">
      <c r="M5274">
        <v>10</v>
      </c>
      <c r="N5274" s="1">
        <v>22</v>
      </c>
      <c r="O5274">
        <f t="shared" si="234"/>
        <v>350000</v>
      </c>
      <c r="P5274" t="str">
        <f t="shared" si="233"/>
        <v>1022350000</v>
      </c>
      <c r="Q5274" t="str">
        <f>VLOOKUP(N5274,'Base rates'!$F$2:$H$1126,3,FALSE)</f>
        <v>6-25</v>
      </c>
      <c r="R5274" s="24">
        <f t="shared" si="232"/>
        <v>0</v>
      </c>
    </row>
    <row r="5275" spans="13:18">
      <c r="M5275">
        <v>10</v>
      </c>
      <c r="N5275" s="1">
        <v>23</v>
      </c>
      <c r="O5275">
        <f t="shared" si="234"/>
        <v>350000</v>
      </c>
      <c r="P5275" t="str">
        <f t="shared" si="233"/>
        <v>1023350000</v>
      </c>
      <c r="Q5275" t="str">
        <f>VLOOKUP(N5275,'Base rates'!$F$2:$H$1126,3,FALSE)</f>
        <v>6-25</v>
      </c>
      <c r="R5275" s="24">
        <f t="shared" si="232"/>
        <v>0</v>
      </c>
    </row>
    <row r="5276" spans="13:18">
      <c r="M5276">
        <v>10</v>
      </c>
      <c r="N5276" s="1">
        <v>24</v>
      </c>
      <c r="O5276">
        <f t="shared" si="234"/>
        <v>350000</v>
      </c>
      <c r="P5276" t="str">
        <f t="shared" si="233"/>
        <v>1024350000</v>
      </c>
      <c r="Q5276" t="str">
        <f>VLOOKUP(N5276,'Base rates'!$F$2:$H$1126,3,FALSE)</f>
        <v>6-25</v>
      </c>
      <c r="R5276" s="24">
        <f t="shared" si="232"/>
        <v>0</v>
      </c>
    </row>
    <row r="5277" spans="13:18">
      <c r="M5277">
        <v>10</v>
      </c>
      <c r="N5277" s="1">
        <v>25</v>
      </c>
      <c r="O5277">
        <f t="shared" si="234"/>
        <v>350000</v>
      </c>
      <c r="P5277" t="str">
        <f t="shared" si="233"/>
        <v>1025350000</v>
      </c>
      <c r="Q5277" t="str">
        <f>VLOOKUP(N5277,'Base rates'!$F$2:$H$1126,3,FALSE)</f>
        <v>6-25</v>
      </c>
      <c r="R5277" s="24">
        <f t="shared" si="232"/>
        <v>0</v>
      </c>
    </row>
    <row r="5278" spans="13:18">
      <c r="M5278">
        <v>10</v>
      </c>
      <c r="N5278" s="1">
        <v>26</v>
      </c>
      <c r="O5278">
        <f t="shared" si="234"/>
        <v>350000</v>
      </c>
      <c r="P5278" t="str">
        <f t="shared" si="233"/>
        <v>1026350000</v>
      </c>
      <c r="Q5278" t="str">
        <f>VLOOKUP(N5278,'Base rates'!$F$2:$H$1126,3,FALSE)</f>
        <v>26-35</v>
      </c>
      <c r="R5278" s="24">
        <f t="shared" si="232"/>
        <v>0</v>
      </c>
    </row>
    <row r="5279" spans="13:18">
      <c r="M5279">
        <v>10</v>
      </c>
      <c r="N5279" s="1">
        <v>27</v>
      </c>
      <c r="O5279">
        <f t="shared" si="234"/>
        <v>350000</v>
      </c>
      <c r="P5279" t="str">
        <f t="shared" si="233"/>
        <v>1027350000</v>
      </c>
      <c r="Q5279" t="str">
        <f>VLOOKUP(N5279,'Base rates'!$F$2:$H$1126,3,FALSE)</f>
        <v>26-35</v>
      </c>
      <c r="R5279" s="24">
        <f t="shared" si="232"/>
        <v>0</v>
      </c>
    </row>
    <row r="5280" spans="13:18">
      <c r="M5280">
        <v>10</v>
      </c>
      <c r="N5280" s="1">
        <v>28</v>
      </c>
      <c r="O5280">
        <f t="shared" si="234"/>
        <v>350000</v>
      </c>
      <c r="P5280" t="str">
        <f t="shared" si="233"/>
        <v>1028350000</v>
      </c>
      <c r="Q5280" t="str">
        <f>VLOOKUP(N5280,'Base rates'!$F$2:$H$1126,3,FALSE)</f>
        <v>26-35</v>
      </c>
      <c r="R5280" s="24">
        <f t="shared" si="232"/>
        <v>0</v>
      </c>
    </row>
    <row r="5281" spans="13:18">
      <c r="M5281">
        <v>10</v>
      </c>
      <c r="N5281" s="1">
        <v>29</v>
      </c>
      <c r="O5281">
        <f t="shared" si="234"/>
        <v>350000</v>
      </c>
      <c r="P5281" t="str">
        <f t="shared" si="233"/>
        <v>1029350000</v>
      </c>
      <c r="Q5281" t="str">
        <f>VLOOKUP(N5281,'Base rates'!$F$2:$H$1126,3,FALSE)</f>
        <v>26-35</v>
      </c>
      <c r="R5281" s="24">
        <f t="shared" si="232"/>
        <v>0</v>
      </c>
    </row>
    <row r="5282" spans="13:18">
      <c r="M5282">
        <v>10</v>
      </c>
      <c r="N5282" s="1">
        <v>30</v>
      </c>
      <c r="O5282">
        <f t="shared" si="234"/>
        <v>350000</v>
      </c>
      <c r="P5282" t="str">
        <f t="shared" si="233"/>
        <v>1030350000</v>
      </c>
      <c r="Q5282" t="str">
        <f>VLOOKUP(N5282,'Base rates'!$F$2:$H$1126,3,FALSE)</f>
        <v>26-35</v>
      </c>
      <c r="R5282" s="24">
        <f t="shared" si="232"/>
        <v>0</v>
      </c>
    </row>
    <row r="5283" spans="13:18">
      <c r="M5283">
        <v>10</v>
      </c>
      <c r="N5283" s="1">
        <v>31</v>
      </c>
      <c r="O5283">
        <f t="shared" si="234"/>
        <v>350000</v>
      </c>
      <c r="P5283" t="str">
        <f t="shared" si="233"/>
        <v>1031350000</v>
      </c>
      <c r="Q5283" t="str">
        <f>VLOOKUP(N5283,'Base rates'!$F$2:$H$1126,3,FALSE)</f>
        <v>26-35</v>
      </c>
      <c r="R5283" s="24">
        <f t="shared" si="232"/>
        <v>0</v>
      </c>
    </row>
    <row r="5284" spans="13:18">
      <c r="M5284">
        <v>10</v>
      </c>
      <c r="N5284" s="1">
        <v>32</v>
      </c>
      <c r="O5284">
        <f t="shared" si="234"/>
        <v>350000</v>
      </c>
      <c r="P5284" t="str">
        <f t="shared" si="233"/>
        <v>1032350000</v>
      </c>
      <c r="Q5284" t="str">
        <f>VLOOKUP(N5284,'Base rates'!$F$2:$H$1126,3,FALSE)</f>
        <v>26-35</v>
      </c>
      <c r="R5284" s="24">
        <f t="shared" si="232"/>
        <v>0</v>
      </c>
    </row>
    <row r="5285" spans="13:18">
      <c r="M5285">
        <v>10</v>
      </c>
      <c r="N5285" s="1">
        <v>33</v>
      </c>
      <c r="O5285">
        <f t="shared" si="234"/>
        <v>350000</v>
      </c>
      <c r="P5285" t="str">
        <f t="shared" si="233"/>
        <v>1033350000</v>
      </c>
      <c r="Q5285" t="str">
        <f>VLOOKUP(N5285,'Base rates'!$F$2:$H$1126,3,FALSE)</f>
        <v>26-35</v>
      </c>
      <c r="R5285" s="24">
        <f t="shared" si="232"/>
        <v>0</v>
      </c>
    </row>
    <row r="5286" spans="13:18">
      <c r="M5286">
        <v>10</v>
      </c>
      <c r="N5286" s="1">
        <v>34</v>
      </c>
      <c r="O5286">
        <f t="shared" si="234"/>
        <v>350000</v>
      </c>
      <c r="P5286" t="str">
        <f t="shared" si="233"/>
        <v>1034350000</v>
      </c>
      <c r="Q5286" t="str">
        <f>VLOOKUP(N5286,'Base rates'!$F$2:$H$1126,3,FALSE)</f>
        <v>26-35</v>
      </c>
      <c r="R5286" s="24">
        <f t="shared" si="232"/>
        <v>0</v>
      </c>
    </row>
    <row r="5287" spans="13:18">
      <c r="M5287">
        <v>10</v>
      </c>
      <c r="N5287" s="1">
        <v>35</v>
      </c>
      <c r="O5287">
        <f t="shared" si="234"/>
        <v>350000</v>
      </c>
      <c r="P5287" t="str">
        <f t="shared" si="233"/>
        <v>1035350000</v>
      </c>
      <c r="Q5287" t="str">
        <f>VLOOKUP(N5287,'Base rates'!$F$2:$H$1126,3,FALSE)</f>
        <v>26-35</v>
      </c>
      <c r="R5287" s="24">
        <f t="shared" si="232"/>
        <v>0</v>
      </c>
    </row>
    <row r="5288" spans="13:18">
      <c r="M5288">
        <v>10</v>
      </c>
      <c r="N5288" s="1">
        <v>36</v>
      </c>
      <c r="O5288">
        <f t="shared" si="234"/>
        <v>350000</v>
      </c>
      <c r="P5288" t="str">
        <f t="shared" si="233"/>
        <v>1036350000</v>
      </c>
      <c r="Q5288" t="str">
        <f>VLOOKUP(N5288,'Base rates'!$F$2:$H$1126,3,FALSE)</f>
        <v>36-45</v>
      </c>
      <c r="R5288" s="24">
        <f t="shared" si="232"/>
        <v>0</v>
      </c>
    </row>
    <row r="5289" spans="13:18">
      <c r="M5289">
        <v>10</v>
      </c>
      <c r="N5289" s="1">
        <v>37</v>
      </c>
      <c r="O5289">
        <f t="shared" si="234"/>
        <v>350000</v>
      </c>
      <c r="P5289" t="str">
        <f t="shared" si="233"/>
        <v>1037350000</v>
      </c>
      <c r="Q5289" t="str">
        <f>VLOOKUP(N5289,'Base rates'!$F$2:$H$1126,3,FALSE)</f>
        <v>36-45</v>
      </c>
      <c r="R5289" s="24">
        <f t="shared" si="232"/>
        <v>0</v>
      </c>
    </row>
    <row r="5290" spans="13:18">
      <c r="M5290">
        <v>10</v>
      </c>
      <c r="N5290" s="1">
        <v>38</v>
      </c>
      <c r="O5290">
        <f t="shared" si="234"/>
        <v>350000</v>
      </c>
      <c r="P5290" t="str">
        <f t="shared" si="233"/>
        <v>1038350000</v>
      </c>
      <c r="Q5290" t="str">
        <f>VLOOKUP(N5290,'Base rates'!$F$2:$H$1126,3,FALSE)</f>
        <v>36-45</v>
      </c>
      <c r="R5290" s="24">
        <f t="shared" si="232"/>
        <v>0</v>
      </c>
    </row>
    <row r="5291" spans="13:18">
      <c r="M5291">
        <v>10</v>
      </c>
      <c r="N5291" s="1">
        <v>39</v>
      </c>
      <c r="O5291">
        <f t="shared" si="234"/>
        <v>350000</v>
      </c>
      <c r="P5291" t="str">
        <f t="shared" si="233"/>
        <v>1039350000</v>
      </c>
      <c r="Q5291" t="str">
        <f>VLOOKUP(N5291,'Base rates'!$F$2:$H$1126,3,FALSE)</f>
        <v>36-45</v>
      </c>
      <c r="R5291" s="24">
        <f t="shared" si="232"/>
        <v>0</v>
      </c>
    </row>
    <row r="5292" spans="13:18">
      <c r="M5292">
        <v>10</v>
      </c>
      <c r="N5292" s="1">
        <v>40</v>
      </c>
      <c r="O5292">
        <f t="shared" si="234"/>
        <v>350000</v>
      </c>
      <c r="P5292" t="str">
        <f t="shared" si="233"/>
        <v>1040350000</v>
      </c>
      <c r="Q5292" t="str">
        <f>VLOOKUP(N5292,'Base rates'!$F$2:$H$1126,3,FALSE)</f>
        <v>36-45</v>
      </c>
      <c r="R5292" s="24">
        <f t="shared" si="232"/>
        <v>0</v>
      </c>
    </row>
    <row r="5293" spans="13:18">
      <c r="M5293">
        <v>10</v>
      </c>
      <c r="N5293" s="1">
        <v>41</v>
      </c>
      <c r="O5293">
        <f t="shared" si="234"/>
        <v>350000</v>
      </c>
      <c r="P5293" t="str">
        <f t="shared" si="233"/>
        <v>1041350000</v>
      </c>
      <c r="Q5293" t="str">
        <f>VLOOKUP(N5293,'Base rates'!$F$2:$H$1126,3,FALSE)</f>
        <v>36-45</v>
      </c>
      <c r="R5293" s="24">
        <f t="shared" si="232"/>
        <v>0</v>
      </c>
    </row>
    <row r="5294" spans="13:18">
      <c r="M5294">
        <v>10</v>
      </c>
      <c r="N5294" s="1">
        <v>42</v>
      </c>
      <c r="O5294">
        <f t="shared" si="234"/>
        <v>350000</v>
      </c>
      <c r="P5294" t="str">
        <f t="shared" si="233"/>
        <v>1042350000</v>
      </c>
      <c r="Q5294" t="str">
        <f>VLOOKUP(N5294,'Base rates'!$F$2:$H$1126,3,FALSE)</f>
        <v>36-45</v>
      </c>
      <c r="R5294" s="24">
        <f t="shared" si="232"/>
        <v>0</v>
      </c>
    </row>
    <row r="5295" spans="13:18">
      <c r="M5295">
        <v>10</v>
      </c>
      <c r="N5295" s="1">
        <v>43</v>
      </c>
      <c r="O5295">
        <f t="shared" si="234"/>
        <v>350000</v>
      </c>
      <c r="P5295" t="str">
        <f t="shared" si="233"/>
        <v>1043350000</v>
      </c>
      <c r="Q5295" t="str">
        <f>VLOOKUP(N5295,'Base rates'!$F$2:$H$1126,3,FALSE)</f>
        <v>36-45</v>
      </c>
      <c r="R5295" s="24">
        <f t="shared" si="232"/>
        <v>0</v>
      </c>
    </row>
    <row r="5296" spans="13:18">
      <c r="M5296">
        <v>10</v>
      </c>
      <c r="N5296" s="1">
        <v>44</v>
      </c>
      <c r="O5296">
        <f t="shared" si="234"/>
        <v>350000</v>
      </c>
      <c r="P5296" t="str">
        <f t="shared" si="233"/>
        <v>1044350000</v>
      </c>
      <c r="Q5296" t="str">
        <f>VLOOKUP(N5296,'Base rates'!$F$2:$H$1126,3,FALSE)</f>
        <v>36-45</v>
      </c>
      <c r="R5296" s="24">
        <f t="shared" si="232"/>
        <v>0</v>
      </c>
    </row>
    <row r="5297" spans="13:18">
      <c r="M5297">
        <v>10</v>
      </c>
      <c r="N5297" s="1">
        <v>45</v>
      </c>
      <c r="O5297">
        <f t="shared" si="234"/>
        <v>350000</v>
      </c>
      <c r="P5297" t="str">
        <f t="shared" si="233"/>
        <v>1045350000</v>
      </c>
      <c r="Q5297" t="str">
        <f>VLOOKUP(N5297,'Base rates'!$F$2:$H$1126,3,FALSE)</f>
        <v>36-45</v>
      </c>
      <c r="R5297" s="24">
        <f t="shared" si="232"/>
        <v>0</v>
      </c>
    </row>
    <row r="5298" spans="13:18">
      <c r="M5298">
        <v>10</v>
      </c>
      <c r="N5298" s="1">
        <v>46</v>
      </c>
      <c r="O5298">
        <f t="shared" si="234"/>
        <v>350000</v>
      </c>
      <c r="P5298" t="str">
        <f t="shared" si="233"/>
        <v>1046350000</v>
      </c>
      <c r="Q5298" t="str">
        <f>VLOOKUP(N5298,'Base rates'!$F$2:$H$1126,3,FALSE)</f>
        <v>46-50</v>
      </c>
      <c r="R5298" s="24">
        <f t="shared" si="232"/>
        <v>0</v>
      </c>
    </row>
    <row r="5299" spans="13:18">
      <c r="M5299">
        <v>10</v>
      </c>
      <c r="N5299" s="1">
        <v>47</v>
      </c>
      <c r="O5299">
        <f t="shared" si="234"/>
        <v>350000</v>
      </c>
      <c r="P5299" t="str">
        <f t="shared" si="233"/>
        <v>1047350000</v>
      </c>
      <c r="Q5299" t="str">
        <f>VLOOKUP(N5299,'Base rates'!$F$2:$H$1126,3,FALSE)</f>
        <v>46-50</v>
      </c>
      <c r="R5299" s="24">
        <f t="shared" si="232"/>
        <v>0</v>
      </c>
    </row>
    <row r="5300" spans="13:18">
      <c r="M5300">
        <v>10</v>
      </c>
      <c r="N5300" s="1">
        <v>48</v>
      </c>
      <c r="O5300">
        <f t="shared" si="234"/>
        <v>350000</v>
      </c>
      <c r="P5300" t="str">
        <f t="shared" si="233"/>
        <v>1048350000</v>
      </c>
      <c r="Q5300" t="str">
        <f>VLOOKUP(N5300,'Base rates'!$F$2:$H$1126,3,FALSE)</f>
        <v>46-50</v>
      </c>
      <c r="R5300" s="24">
        <f t="shared" si="232"/>
        <v>0</v>
      </c>
    </row>
    <row r="5301" spans="13:18">
      <c r="M5301">
        <v>10</v>
      </c>
      <c r="N5301" s="1">
        <v>49</v>
      </c>
      <c r="O5301">
        <f t="shared" si="234"/>
        <v>350000</v>
      </c>
      <c r="P5301" t="str">
        <f t="shared" si="233"/>
        <v>1049350000</v>
      </c>
      <c r="Q5301" t="str">
        <f>VLOOKUP(N5301,'Base rates'!$F$2:$H$1126,3,FALSE)</f>
        <v>46-50</v>
      </c>
      <c r="R5301" s="24">
        <f t="shared" si="232"/>
        <v>0</v>
      </c>
    </row>
    <row r="5302" spans="13:18">
      <c r="M5302">
        <v>10</v>
      </c>
      <c r="N5302" s="1">
        <v>50</v>
      </c>
      <c r="O5302">
        <f t="shared" si="234"/>
        <v>350000</v>
      </c>
      <c r="P5302" t="str">
        <f t="shared" si="233"/>
        <v>1050350000</v>
      </c>
      <c r="Q5302" t="str">
        <f>VLOOKUP(N5302,'Base rates'!$F$2:$H$1126,3,FALSE)</f>
        <v>46-50</v>
      </c>
      <c r="R5302" s="24">
        <f t="shared" si="232"/>
        <v>0</v>
      </c>
    </row>
    <row r="5303" spans="13:18">
      <c r="M5303">
        <v>10</v>
      </c>
      <c r="N5303" s="1">
        <v>51</v>
      </c>
      <c r="O5303">
        <f t="shared" si="234"/>
        <v>350000</v>
      </c>
      <c r="P5303" t="str">
        <f t="shared" si="233"/>
        <v>1051350000</v>
      </c>
      <c r="Q5303" t="str">
        <f>VLOOKUP(N5303,'Base rates'!$F$2:$H$1126,3,FALSE)</f>
        <v>51-55</v>
      </c>
      <c r="R5303" s="24">
        <f t="shared" si="232"/>
        <v>0</v>
      </c>
    </row>
    <row r="5304" spans="13:18">
      <c r="M5304">
        <v>10</v>
      </c>
      <c r="N5304" s="1">
        <v>52</v>
      </c>
      <c r="O5304">
        <f t="shared" si="234"/>
        <v>350000</v>
      </c>
      <c r="P5304" t="str">
        <f t="shared" si="233"/>
        <v>1052350000</v>
      </c>
      <c r="Q5304" t="str">
        <f>VLOOKUP(N5304,'Base rates'!$F$2:$H$1126,3,FALSE)</f>
        <v>51-55</v>
      </c>
      <c r="R5304" s="24">
        <f t="shared" si="232"/>
        <v>0</v>
      </c>
    </row>
    <row r="5305" spans="13:18">
      <c r="M5305">
        <v>10</v>
      </c>
      <c r="N5305" s="1">
        <v>53</v>
      </c>
      <c r="O5305">
        <f t="shared" si="234"/>
        <v>350000</v>
      </c>
      <c r="P5305" t="str">
        <f t="shared" si="233"/>
        <v>1053350000</v>
      </c>
      <c r="Q5305" t="str">
        <f>VLOOKUP(N5305,'Base rates'!$F$2:$H$1126,3,FALSE)</f>
        <v>51-55</v>
      </c>
      <c r="R5305" s="24">
        <f t="shared" si="232"/>
        <v>0</v>
      </c>
    </row>
    <row r="5306" spans="13:18">
      <c r="M5306">
        <v>10</v>
      </c>
      <c r="N5306" s="1">
        <v>54</v>
      </c>
      <c r="O5306">
        <f t="shared" si="234"/>
        <v>350000</v>
      </c>
      <c r="P5306" t="str">
        <f t="shared" si="233"/>
        <v>1054350000</v>
      </c>
      <c r="Q5306" t="str">
        <f>VLOOKUP(N5306,'Base rates'!$F$2:$H$1126,3,FALSE)</f>
        <v>51-55</v>
      </c>
      <c r="R5306" s="24">
        <f t="shared" si="232"/>
        <v>0</v>
      </c>
    </row>
    <row r="5307" spans="13:18">
      <c r="M5307">
        <v>10</v>
      </c>
      <c r="N5307" s="1">
        <v>55</v>
      </c>
      <c r="O5307">
        <f t="shared" si="234"/>
        <v>350000</v>
      </c>
      <c r="P5307" t="str">
        <f t="shared" si="233"/>
        <v>1055350000</v>
      </c>
      <c r="Q5307" t="str">
        <f>VLOOKUP(N5307,'Base rates'!$F$2:$H$1126,3,FALSE)</f>
        <v>51-55</v>
      </c>
      <c r="R5307" s="24">
        <f t="shared" si="232"/>
        <v>0</v>
      </c>
    </row>
    <row r="5308" spans="13:18">
      <c r="M5308">
        <v>10</v>
      </c>
      <c r="N5308" s="1">
        <v>56</v>
      </c>
      <c r="O5308">
        <f t="shared" si="234"/>
        <v>350000</v>
      </c>
      <c r="P5308" t="str">
        <f t="shared" si="233"/>
        <v>1056350000</v>
      </c>
      <c r="Q5308" t="str">
        <f>VLOOKUP(N5308,'Base rates'!$F$2:$H$1126,3,FALSE)</f>
        <v>56-60</v>
      </c>
      <c r="R5308" s="24">
        <f t="shared" si="232"/>
        <v>0</v>
      </c>
    </row>
    <row r="5309" spans="13:18">
      <c r="M5309">
        <v>10</v>
      </c>
      <c r="N5309" s="1">
        <v>57</v>
      </c>
      <c r="O5309">
        <f t="shared" si="234"/>
        <v>350000</v>
      </c>
      <c r="P5309" t="str">
        <f t="shared" si="233"/>
        <v>1057350000</v>
      </c>
      <c r="Q5309" t="str">
        <f>VLOOKUP(N5309,'Base rates'!$F$2:$H$1126,3,FALSE)</f>
        <v>56-60</v>
      </c>
      <c r="R5309" s="24">
        <f t="shared" si="232"/>
        <v>0</v>
      </c>
    </row>
    <row r="5310" spans="13:18">
      <c r="M5310">
        <v>10</v>
      </c>
      <c r="N5310" s="1">
        <v>58</v>
      </c>
      <c r="O5310">
        <f t="shared" si="234"/>
        <v>350000</v>
      </c>
      <c r="P5310" t="str">
        <f t="shared" si="233"/>
        <v>1058350000</v>
      </c>
      <c r="Q5310" t="str">
        <f>VLOOKUP(N5310,'Base rates'!$F$2:$H$1126,3,FALSE)</f>
        <v>56-60</v>
      </c>
      <c r="R5310" s="24">
        <f t="shared" si="232"/>
        <v>0</v>
      </c>
    </row>
    <row r="5311" spans="13:18">
      <c r="M5311">
        <v>10</v>
      </c>
      <c r="N5311" s="1">
        <v>59</v>
      </c>
      <c r="O5311">
        <f t="shared" si="234"/>
        <v>350000</v>
      </c>
      <c r="P5311" t="str">
        <f t="shared" si="233"/>
        <v>1059350000</v>
      </c>
      <c r="Q5311" t="str">
        <f>VLOOKUP(N5311,'Base rates'!$F$2:$H$1126,3,FALSE)</f>
        <v>56-60</v>
      </c>
      <c r="R5311" s="24">
        <f t="shared" si="232"/>
        <v>0</v>
      </c>
    </row>
    <row r="5312" spans="13:18">
      <c r="M5312">
        <v>10</v>
      </c>
      <c r="N5312" s="1">
        <v>60</v>
      </c>
      <c r="O5312">
        <f t="shared" si="234"/>
        <v>350000</v>
      </c>
      <c r="P5312" t="str">
        <f t="shared" si="233"/>
        <v>1060350000</v>
      </c>
      <c r="Q5312" t="str">
        <f>VLOOKUP(N5312,'Base rates'!$F$2:$H$1126,3,FALSE)</f>
        <v>56-60</v>
      </c>
      <c r="R5312" s="24">
        <f t="shared" si="232"/>
        <v>0</v>
      </c>
    </row>
    <row r="5313" spans="13:18">
      <c r="M5313">
        <v>10</v>
      </c>
      <c r="N5313" s="1">
        <v>61</v>
      </c>
      <c r="O5313">
        <f t="shared" si="234"/>
        <v>350000</v>
      </c>
      <c r="P5313" t="str">
        <f t="shared" si="233"/>
        <v>1061350000</v>
      </c>
      <c r="Q5313" t="str">
        <f>VLOOKUP(N5313,'Base rates'!$F$2:$H$1126,3,FALSE)</f>
        <v>61-65</v>
      </c>
      <c r="R5313" s="24">
        <f t="shared" si="232"/>
        <v>0</v>
      </c>
    </row>
    <row r="5314" spans="13:18">
      <c r="M5314">
        <v>10</v>
      </c>
      <c r="N5314" s="1">
        <v>62</v>
      </c>
      <c r="O5314">
        <f t="shared" si="234"/>
        <v>350000</v>
      </c>
      <c r="P5314" t="str">
        <f t="shared" si="233"/>
        <v>1062350000</v>
      </c>
      <c r="Q5314" t="str">
        <f>VLOOKUP(N5314,'Base rates'!$F$2:$H$1126,3,FALSE)</f>
        <v>61-65</v>
      </c>
      <c r="R5314" s="24">
        <f t="shared" si="232"/>
        <v>0</v>
      </c>
    </row>
    <row r="5315" spans="13:18">
      <c r="M5315">
        <v>10</v>
      </c>
      <c r="N5315" s="1">
        <v>63</v>
      </c>
      <c r="O5315">
        <f t="shared" si="234"/>
        <v>350000</v>
      </c>
      <c r="P5315" t="str">
        <f t="shared" si="233"/>
        <v>1063350000</v>
      </c>
      <c r="Q5315" t="str">
        <f>VLOOKUP(N5315,'Base rates'!$F$2:$H$1126,3,FALSE)</f>
        <v>61-65</v>
      </c>
      <c r="R5315" s="24">
        <f t="shared" ref="R5315:R5378" si="235">VLOOKUP(M5315&amp;O5315&amp;Q5315,$W$2:$X$694,2,FALSE)</f>
        <v>0</v>
      </c>
    </row>
    <row r="5316" spans="13:18">
      <c r="M5316">
        <v>10</v>
      </c>
      <c r="N5316" s="1">
        <v>64</v>
      </c>
      <c r="O5316">
        <f t="shared" si="234"/>
        <v>350000</v>
      </c>
      <c r="P5316" t="str">
        <f t="shared" ref="P5316:P5379" si="236">M5316&amp;N5316&amp;O5316</f>
        <v>1064350000</v>
      </c>
      <c r="Q5316" t="str">
        <f>VLOOKUP(N5316,'Base rates'!$F$2:$H$1126,3,FALSE)</f>
        <v>61-65</v>
      </c>
      <c r="R5316" s="24">
        <f t="shared" si="235"/>
        <v>0</v>
      </c>
    </row>
    <row r="5317" spans="13:18">
      <c r="M5317">
        <v>10</v>
      </c>
      <c r="N5317" s="1">
        <v>65</v>
      </c>
      <c r="O5317">
        <f t="shared" si="234"/>
        <v>350000</v>
      </c>
      <c r="P5317" t="str">
        <f t="shared" si="236"/>
        <v>1065350000</v>
      </c>
      <c r="Q5317" t="str">
        <f>VLOOKUP(N5317,'Base rates'!$F$2:$H$1126,3,FALSE)</f>
        <v>61-65</v>
      </c>
      <c r="R5317" s="24">
        <f t="shared" si="235"/>
        <v>0</v>
      </c>
    </row>
    <row r="5318" spans="13:18">
      <c r="M5318">
        <v>10</v>
      </c>
      <c r="N5318" s="1">
        <v>66</v>
      </c>
      <c r="O5318">
        <f t="shared" ref="O5318:O5381" si="237">$O$4377+50000</f>
        <v>350000</v>
      </c>
      <c r="P5318" t="str">
        <f t="shared" si="236"/>
        <v>1066350000</v>
      </c>
      <c r="Q5318" t="str">
        <f>VLOOKUP(N5318,'Base rates'!$F$2:$H$1126,3,FALSE)</f>
        <v>66-70</v>
      </c>
      <c r="R5318" s="24">
        <f t="shared" si="235"/>
        <v>0</v>
      </c>
    </row>
    <row r="5319" spans="13:18">
      <c r="M5319">
        <v>10</v>
      </c>
      <c r="N5319" s="1">
        <v>67</v>
      </c>
      <c r="O5319">
        <f t="shared" si="237"/>
        <v>350000</v>
      </c>
      <c r="P5319" t="str">
        <f t="shared" si="236"/>
        <v>1067350000</v>
      </c>
      <c r="Q5319" t="str">
        <f>VLOOKUP(N5319,'Base rates'!$F$2:$H$1126,3,FALSE)</f>
        <v>66-70</v>
      </c>
      <c r="R5319" s="24">
        <f t="shared" si="235"/>
        <v>0</v>
      </c>
    </row>
    <row r="5320" spans="13:18">
      <c r="M5320">
        <v>10</v>
      </c>
      <c r="N5320" s="1">
        <v>68</v>
      </c>
      <c r="O5320">
        <f t="shared" si="237"/>
        <v>350000</v>
      </c>
      <c r="P5320" t="str">
        <f t="shared" si="236"/>
        <v>1068350000</v>
      </c>
      <c r="Q5320" t="str">
        <f>VLOOKUP(N5320,'Base rates'!$F$2:$H$1126,3,FALSE)</f>
        <v>66-70</v>
      </c>
      <c r="R5320" s="24">
        <f t="shared" si="235"/>
        <v>0</v>
      </c>
    </row>
    <row r="5321" spans="13:18">
      <c r="M5321">
        <v>10</v>
      </c>
      <c r="N5321" s="1">
        <v>69</v>
      </c>
      <c r="O5321">
        <f t="shared" si="237"/>
        <v>350000</v>
      </c>
      <c r="P5321" t="str">
        <f t="shared" si="236"/>
        <v>1069350000</v>
      </c>
      <c r="Q5321" t="str">
        <f>VLOOKUP(N5321,'Base rates'!$F$2:$H$1126,3,FALSE)</f>
        <v>66-70</v>
      </c>
      <c r="R5321" s="24">
        <f t="shared" si="235"/>
        <v>0</v>
      </c>
    </row>
    <row r="5322" spans="13:18">
      <c r="M5322">
        <v>10</v>
      </c>
      <c r="N5322" s="1">
        <v>70</v>
      </c>
      <c r="O5322">
        <f t="shared" si="237"/>
        <v>350000</v>
      </c>
      <c r="P5322" t="str">
        <f t="shared" si="236"/>
        <v>1070350000</v>
      </c>
      <c r="Q5322" t="str">
        <f>VLOOKUP(N5322,'Base rates'!$F$2:$H$1126,3,FALSE)</f>
        <v>66-70</v>
      </c>
      <c r="R5322" s="24">
        <f t="shared" si="235"/>
        <v>0</v>
      </c>
    </row>
    <row r="5323" spans="13:18">
      <c r="M5323">
        <v>10</v>
      </c>
      <c r="N5323" s="1">
        <v>71</v>
      </c>
      <c r="O5323">
        <f t="shared" si="237"/>
        <v>350000</v>
      </c>
      <c r="P5323" t="str">
        <f t="shared" si="236"/>
        <v>1071350000</v>
      </c>
      <c r="Q5323" t="str">
        <f>VLOOKUP(N5323,'Base rates'!$F$2:$H$1126,3,FALSE)</f>
        <v>71-75</v>
      </c>
      <c r="R5323" s="24">
        <f t="shared" si="235"/>
        <v>0</v>
      </c>
    </row>
    <row r="5324" spans="13:18">
      <c r="M5324">
        <v>10</v>
      </c>
      <c r="N5324" s="1">
        <v>72</v>
      </c>
      <c r="O5324">
        <f t="shared" si="237"/>
        <v>350000</v>
      </c>
      <c r="P5324" t="str">
        <f t="shared" si="236"/>
        <v>1072350000</v>
      </c>
      <c r="Q5324" t="str">
        <f>VLOOKUP(N5324,'Base rates'!$F$2:$H$1126,3,FALSE)</f>
        <v>71-75</v>
      </c>
      <c r="R5324" s="24">
        <f t="shared" si="235"/>
        <v>0</v>
      </c>
    </row>
    <row r="5325" spans="13:18">
      <c r="M5325">
        <v>10</v>
      </c>
      <c r="N5325" s="1">
        <v>73</v>
      </c>
      <c r="O5325">
        <f t="shared" si="237"/>
        <v>350000</v>
      </c>
      <c r="P5325" t="str">
        <f t="shared" si="236"/>
        <v>1073350000</v>
      </c>
      <c r="Q5325" t="str">
        <f>VLOOKUP(N5325,'Base rates'!$F$2:$H$1126,3,FALSE)</f>
        <v>71-75</v>
      </c>
      <c r="R5325" s="24">
        <f t="shared" si="235"/>
        <v>0</v>
      </c>
    </row>
    <row r="5326" spans="13:18">
      <c r="M5326">
        <v>10</v>
      </c>
      <c r="N5326" s="1">
        <v>74</v>
      </c>
      <c r="O5326">
        <f t="shared" si="237"/>
        <v>350000</v>
      </c>
      <c r="P5326" t="str">
        <f t="shared" si="236"/>
        <v>1074350000</v>
      </c>
      <c r="Q5326" t="str">
        <f>VLOOKUP(N5326,'Base rates'!$F$2:$H$1126,3,FALSE)</f>
        <v>71-75</v>
      </c>
      <c r="R5326" s="24">
        <f t="shared" si="235"/>
        <v>0</v>
      </c>
    </row>
    <row r="5327" spans="13:18">
      <c r="M5327">
        <v>10</v>
      </c>
      <c r="N5327" s="1">
        <v>75</v>
      </c>
      <c r="O5327">
        <f t="shared" si="237"/>
        <v>350000</v>
      </c>
      <c r="P5327" t="str">
        <f t="shared" si="236"/>
        <v>1075350000</v>
      </c>
      <c r="Q5327" t="str">
        <f>VLOOKUP(N5327,'Base rates'!$F$2:$H$1126,3,FALSE)</f>
        <v>71-75</v>
      </c>
      <c r="R5327" s="24">
        <f t="shared" si="235"/>
        <v>0</v>
      </c>
    </row>
    <row r="5328" spans="13:18">
      <c r="M5328">
        <v>10</v>
      </c>
      <c r="N5328" s="1">
        <v>76</v>
      </c>
      <c r="O5328">
        <f t="shared" si="237"/>
        <v>350000</v>
      </c>
      <c r="P5328" t="str">
        <f t="shared" si="236"/>
        <v>1076350000</v>
      </c>
      <c r="Q5328" t="str">
        <f>VLOOKUP(N5328,'Base rates'!$F$2:$H$1126,3,FALSE)</f>
        <v>76-80</v>
      </c>
      <c r="R5328" s="24">
        <f t="shared" si="235"/>
        <v>0</v>
      </c>
    </row>
    <row r="5329" spans="13:18">
      <c r="M5329">
        <v>10</v>
      </c>
      <c r="N5329" s="1">
        <v>77</v>
      </c>
      <c r="O5329">
        <f t="shared" si="237"/>
        <v>350000</v>
      </c>
      <c r="P5329" t="str">
        <f t="shared" si="236"/>
        <v>1077350000</v>
      </c>
      <c r="Q5329" t="str">
        <f>VLOOKUP(N5329,'Base rates'!$F$2:$H$1126,3,FALSE)</f>
        <v>76-80</v>
      </c>
      <c r="R5329" s="24">
        <f t="shared" si="235"/>
        <v>0</v>
      </c>
    </row>
    <row r="5330" spans="13:18">
      <c r="M5330">
        <v>10</v>
      </c>
      <c r="N5330" s="1">
        <v>78</v>
      </c>
      <c r="O5330">
        <f t="shared" si="237"/>
        <v>350000</v>
      </c>
      <c r="P5330" t="str">
        <f t="shared" si="236"/>
        <v>1078350000</v>
      </c>
      <c r="Q5330" t="str">
        <f>VLOOKUP(N5330,'Base rates'!$F$2:$H$1126,3,FALSE)</f>
        <v>76-80</v>
      </c>
      <c r="R5330" s="24">
        <f t="shared" si="235"/>
        <v>0</v>
      </c>
    </row>
    <row r="5331" spans="13:18">
      <c r="M5331">
        <v>10</v>
      </c>
      <c r="N5331" s="1">
        <v>79</v>
      </c>
      <c r="O5331">
        <f t="shared" si="237"/>
        <v>350000</v>
      </c>
      <c r="P5331" t="str">
        <f t="shared" si="236"/>
        <v>1079350000</v>
      </c>
      <c r="Q5331" t="str">
        <f>VLOOKUP(N5331,'Base rates'!$F$2:$H$1126,3,FALSE)</f>
        <v>76-80</v>
      </c>
      <c r="R5331" s="24">
        <f t="shared" si="235"/>
        <v>0</v>
      </c>
    </row>
    <row r="5332" spans="13:18">
      <c r="M5332">
        <v>10</v>
      </c>
      <c r="N5332" s="1">
        <v>80</v>
      </c>
      <c r="O5332">
        <f t="shared" si="237"/>
        <v>350000</v>
      </c>
      <c r="P5332" t="str">
        <f t="shared" si="236"/>
        <v>1080350000</v>
      </c>
      <c r="Q5332" t="str">
        <f>VLOOKUP(N5332,'Base rates'!$F$2:$H$1126,3,FALSE)</f>
        <v>76-80</v>
      </c>
      <c r="R5332" s="24">
        <f t="shared" si="235"/>
        <v>0</v>
      </c>
    </row>
    <row r="5333" spans="13:18">
      <c r="M5333">
        <v>10</v>
      </c>
      <c r="N5333" s="1">
        <v>81</v>
      </c>
      <c r="O5333">
        <f t="shared" si="237"/>
        <v>350000</v>
      </c>
      <c r="P5333" t="str">
        <f t="shared" si="236"/>
        <v>1081350000</v>
      </c>
      <c r="Q5333" t="str">
        <f>VLOOKUP(N5333,'Base rates'!$F$2:$H$1126,3,FALSE)</f>
        <v>&gt;80</v>
      </c>
      <c r="R5333" s="24">
        <f t="shared" si="235"/>
        <v>0</v>
      </c>
    </row>
    <row r="5334" spans="13:18">
      <c r="M5334">
        <v>10</v>
      </c>
      <c r="N5334" s="1">
        <v>82</v>
      </c>
      <c r="O5334">
        <f t="shared" si="237"/>
        <v>350000</v>
      </c>
      <c r="P5334" t="str">
        <f t="shared" si="236"/>
        <v>1082350000</v>
      </c>
      <c r="Q5334" t="str">
        <f>VLOOKUP(N5334,'Base rates'!$F$2:$H$1126,3,FALSE)</f>
        <v>&gt;80</v>
      </c>
      <c r="R5334" s="24">
        <f t="shared" si="235"/>
        <v>0</v>
      </c>
    </row>
    <row r="5335" spans="13:18">
      <c r="M5335">
        <v>10</v>
      </c>
      <c r="N5335" s="1">
        <v>83</v>
      </c>
      <c r="O5335">
        <f t="shared" si="237"/>
        <v>350000</v>
      </c>
      <c r="P5335" t="str">
        <f t="shared" si="236"/>
        <v>1083350000</v>
      </c>
      <c r="Q5335" t="str">
        <f>VLOOKUP(N5335,'Base rates'!$F$2:$H$1126,3,FALSE)</f>
        <v>&gt;80</v>
      </c>
      <c r="R5335" s="24">
        <f t="shared" si="235"/>
        <v>0</v>
      </c>
    </row>
    <row r="5336" spans="13:18">
      <c r="M5336">
        <v>10</v>
      </c>
      <c r="N5336" s="1">
        <v>84</v>
      </c>
      <c r="O5336">
        <f t="shared" si="237"/>
        <v>350000</v>
      </c>
      <c r="P5336" t="str">
        <f t="shared" si="236"/>
        <v>1084350000</v>
      </c>
      <c r="Q5336" t="str">
        <f>VLOOKUP(N5336,'Base rates'!$F$2:$H$1126,3,FALSE)</f>
        <v>&gt;80</v>
      </c>
      <c r="R5336" s="24">
        <f t="shared" si="235"/>
        <v>0</v>
      </c>
    </row>
    <row r="5337" spans="13:18">
      <c r="M5337">
        <v>10</v>
      </c>
      <c r="N5337" s="1">
        <v>85</v>
      </c>
      <c r="O5337">
        <f t="shared" si="237"/>
        <v>350000</v>
      </c>
      <c r="P5337" t="str">
        <f t="shared" si="236"/>
        <v>1085350000</v>
      </c>
      <c r="Q5337" t="str">
        <f>VLOOKUP(N5337,'Base rates'!$F$2:$H$1126,3,FALSE)</f>
        <v>&gt;80</v>
      </c>
      <c r="R5337" s="24">
        <f t="shared" si="235"/>
        <v>0</v>
      </c>
    </row>
    <row r="5338" spans="13:18">
      <c r="M5338">
        <v>10</v>
      </c>
      <c r="N5338" s="1">
        <v>86</v>
      </c>
      <c r="O5338">
        <f t="shared" si="237"/>
        <v>350000</v>
      </c>
      <c r="P5338" t="str">
        <f t="shared" si="236"/>
        <v>1086350000</v>
      </c>
      <c r="Q5338" t="str">
        <f>VLOOKUP(N5338,'Base rates'!$F$2:$H$1126,3,FALSE)</f>
        <v>&gt;80</v>
      </c>
      <c r="R5338" s="24">
        <f t="shared" si="235"/>
        <v>0</v>
      </c>
    </row>
    <row r="5339" spans="13:18">
      <c r="M5339">
        <v>10</v>
      </c>
      <c r="N5339" s="1">
        <v>87</v>
      </c>
      <c r="O5339">
        <f t="shared" si="237"/>
        <v>350000</v>
      </c>
      <c r="P5339" t="str">
        <f t="shared" si="236"/>
        <v>1087350000</v>
      </c>
      <c r="Q5339" t="str">
        <f>VLOOKUP(N5339,'Base rates'!$F$2:$H$1126,3,FALSE)</f>
        <v>&gt;80</v>
      </c>
      <c r="R5339" s="24">
        <f t="shared" si="235"/>
        <v>0</v>
      </c>
    </row>
    <row r="5340" spans="13:18">
      <c r="M5340">
        <v>10</v>
      </c>
      <c r="N5340" s="1">
        <v>88</v>
      </c>
      <c r="O5340">
        <f t="shared" si="237"/>
        <v>350000</v>
      </c>
      <c r="P5340" t="str">
        <f t="shared" si="236"/>
        <v>1088350000</v>
      </c>
      <c r="Q5340" t="str">
        <f>VLOOKUP(N5340,'Base rates'!$F$2:$H$1126,3,FALSE)</f>
        <v>&gt;80</v>
      </c>
      <c r="R5340" s="24">
        <f t="shared" si="235"/>
        <v>0</v>
      </c>
    </row>
    <row r="5341" spans="13:18">
      <c r="M5341">
        <v>10</v>
      </c>
      <c r="N5341" s="1">
        <v>89</v>
      </c>
      <c r="O5341">
        <f t="shared" si="237"/>
        <v>350000</v>
      </c>
      <c r="P5341" t="str">
        <f t="shared" si="236"/>
        <v>1089350000</v>
      </c>
      <c r="Q5341" t="str">
        <f>VLOOKUP(N5341,'Base rates'!$F$2:$H$1126,3,FALSE)</f>
        <v>&gt;80</v>
      </c>
      <c r="R5341" s="24">
        <f t="shared" si="235"/>
        <v>0</v>
      </c>
    </row>
    <row r="5342" spans="13:18">
      <c r="M5342">
        <v>10</v>
      </c>
      <c r="N5342" s="1">
        <v>90</v>
      </c>
      <c r="O5342">
        <f t="shared" si="237"/>
        <v>350000</v>
      </c>
      <c r="P5342" t="str">
        <f t="shared" si="236"/>
        <v>1090350000</v>
      </c>
      <c r="Q5342" t="str">
        <f>VLOOKUP(N5342,'Base rates'!$F$2:$H$1126,3,FALSE)</f>
        <v>&gt;80</v>
      </c>
      <c r="R5342" s="24">
        <f t="shared" si="235"/>
        <v>0</v>
      </c>
    </row>
    <row r="5343" spans="13:18">
      <c r="M5343">
        <v>10</v>
      </c>
      <c r="N5343" s="1">
        <v>91</v>
      </c>
      <c r="O5343">
        <f t="shared" si="237"/>
        <v>350000</v>
      </c>
      <c r="P5343" t="str">
        <f t="shared" si="236"/>
        <v>1091350000</v>
      </c>
      <c r="Q5343" t="str">
        <f>VLOOKUP(N5343,'Base rates'!$F$2:$H$1126,3,FALSE)</f>
        <v>&gt;80</v>
      </c>
      <c r="R5343" s="24">
        <f t="shared" si="235"/>
        <v>0</v>
      </c>
    </row>
    <row r="5344" spans="13:18">
      <c r="M5344">
        <v>10</v>
      </c>
      <c r="N5344" s="1">
        <v>92</v>
      </c>
      <c r="O5344">
        <f t="shared" si="237"/>
        <v>350000</v>
      </c>
      <c r="P5344" t="str">
        <f t="shared" si="236"/>
        <v>1092350000</v>
      </c>
      <c r="Q5344" t="str">
        <f>VLOOKUP(N5344,'Base rates'!$F$2:$H$1126,3,FALSE)</f>
        <v>&gt;80</v>
      </c>
      <c r="R5344" s="24">
        <f t="shared" si="235"/>
        <v>0</v>
      </c>
    </row>
    <row r="5345" spans="13:18">
      <c r="M5345">
        <v>10</v>
      </c>
      <c r="N5345" s="1">
        <v>93</v>
      </c>
      <c r="O5345">
        <f t="shared" si="237"/>
        <v>350000</v>
      </c>
      <c r="P5345" t="str">
        <f t="shared" si="236"/>
        <v>1093350000</v>
      </c>
      <c r="Q5345" t="str">
        <f>VLOOKUP(N5345,'Base rates'!$F$2:$H$1126,3,FALSE)</f>
        <v>&gt;80</v>
      </c>
      <c r="R5345" s="24">
        <f t="shared" si="235"/>
        <v>0</v>
      </c>
    </row>
    <row r="5346" spans="13:18">
      <c r="M5346">
        <v>10</v>
      </c>
      <c r="N5346" s="1">
        <v>94</v>
      </c>
      <c r="O5346">
        <f t="shared" si="237"/>
        <v>350000</v>
      </c>
      <c r="P5346" t="str">
        <f t="shared" si="236"/>
        <v>1094350000</v>
      </c>
      <c r="Q5346" t="str">
        <f>VLOOKUP(N5346,'Base rates'!$F$2:$H$1126,3,FALSE)</f>
        <v>&gt;80</v>
      </c>
      <c r="R5346" s="24">
        <f t="shared" si="235"/>
        <v>0</v>
      </c>
    </row>
    <row r="5347" spans="13:18">
      <c r="M5347">
        <v>10</v>
      </c>
      <c r="N5347" s="1">
        <v>95</v>
      </c>
      <c r="O5347">
        <f t="shared" si="237"/>
        <v>350000</v>
      </c>
      <c r="P5347" t="str">
        <f t="shared" si="236"/>
        <v>1095350000</v>
      </c>
      <c r="Q5347" t="str">
        <f>VLOOKUP(N5347,'Base rates'!$F$2:$H$1126,3,FALSE)</f>
        <v>&gt;80</v>
      </c>
      <c r="R5347" s="24">
        <f t="shared" si="235"/>
        <v>0</v>
      </c>
    </row>
    <row r="5348" spans="13:18">
      <c r="M5348">
        <v>10</v>
      </c>
      <c r="N5348" s="1">
        <v>96</v>
      </c>
      <c r="O5348">
        <f t="shared" si="237"/>
        <v>350000</v>
      </c>
      <c r="P5348" t="str">
        <f t="shared" si="236"/>
        <v>1096350000</v>
      </c>
      <c r="Q5348" t="str">
        <f>VLOOKUP(N5348,'Base rates'!$F$2:$H$1126,3,FALSE)</f>
        <v>&gt;80</v>
      </c>
      <c r="R5348" s="24">
        <f t="shared" si="235"/>
        <v>0</v>
      </c>
    </row>
    <row r="5349" spans="13:18">
      <c r="M5349">
        <v>10</v>
      </c>
      <c r="N5349" s="1">
        <v>97</v>
      </c>
      <c r="O5349">
        <f t="shared" si="237"/>
        <v>350000</v>
      </c>
      <c r="P5349" t="str">
        <f t="shared" si="236"/>
        <v>1097350000</v>
      </c>
      <c r="Q5349" t="str">
        <f>VLOOKUP(N5349,'Base rates'!$F$2:$H$1126,3,FALSE)</f>
        <v>&gt;80</v>
      </c>
      <c r="R5349" s="24">
        <f t="shared" si="235"/>
        <v>0</v>
      </c>
    </row>
    <row r="5350" spans="13:18">
      <c r="M5350">
        <v>10</v>
      </c>
      <c r="N5350" s="1">
        <v>98</v>
      </c>
      <c r="O5350">
        <f t="shared" si="237"/>
        <v>350000</v>
      </c>
      <c r="P5350" t="str">
        <f t="shared" si="236"/>
        <v>1098350000</v>
      </c>
      <c r="Q5350" t="str">
        <f>VLOOKUP(N5350,'Base rates'!$F$2:$H$1126,3,FALSE)</f>
        <v>&gt;80</v>
      </c>
      <c r="R5350" s="24">
        <f t="shared" si="235"/>
        <v>0</v>
      </c>
    </row>
    <row r="5351" spans="13:18">
      <c r="M5351">
        <v>10</v>
      </c>
      <c r="N5351" s="1">
        <v>99</v>
      </c>
      <c r="O5351">
        <f t="shared" si="237"/>
        <v>350000</v>
      </c>
      <c r="P5351" t="str">
        <f t="shared" si="236"/>
        <v>1099350000</v>
      </c>
      <c r="Q5351" t="str">
        <f>VLOOKUP(N5351,'Base rates'!$F$2:$H$1126,3,FALSE)</f>
        <v>&gt;80</v>
      </c>
      <c r="R5351" s="24">
        <f t="shared" si="235"/>
        <v>0</v>
      </c>
    </row>
    <row r="5352" spans="13:18">
      <c r="M5352">
        <v>10</v>
      </c>
      <c r="N5352" s="1">
        <v>100</v>
      </c>
      <c r="O5352">
        <f t="shared" si="237"/>
        <v>350000</v>
      </c>
      <c r="P5352" t="str">
        <f t="shared" si="236"/>
        <v>10100350000</v>
      </c>
      <c r="Q5352" t="str">
        <f>VLOOKUP(N5352,'Base rates'!$F$2:$H$1126,3,FALSE)</f>
        <v>&gt;80</v>
      </c>
      <c r="R5352" s="24">
        <f t="shared" si="235"/>
        <v>0</v>
      </c>
    </row>
    <row r="5353" spans="13:18">
      <c r="M5353">
        <v>10</v>
      </c>
      <c r="N5353" s="1">
        <v>101</v>
      </c>
      <c r="O5353">
        <f t="shared" si="237"/>
        <v>350000</v>
      </c>
      <c r="P5353" t="str">
        <f t="shared" si="236"/>
        <v>10101350000</v>
      </c>
      <c r="Q5353" t="str">
        <f>VLOOKUP(N5353,'Base rates'!$F$2:$H$1126,3,FALSE)</f>
        <v>&gt;80</v>
      </c>
      <c r="R5353" s="24">
        <f t="shared" si="235"/>
        <v>0</v>
      </c>
    </row>
    <row r="5354" spans="13:18">
      <c r="M5354">
        <v>10</v>
      </c>
      <c r="N5354" s="1">
        <v>102</v>
      </c>
      <c r="O5354">
        <f t="shared" si="237"/>
        <v>350000</v>
      </c>
      <c r="P5354" t="str">
        <f t="shared" si="236"/>
        <v>10102350000</v>
      </c>
      <c r="Q5354" t="str">
        <f>VLOOKUP(N5354,'Base rates'!$F$2:$H$1126,3,FALSE)</f>
        <v>&gt;80</v>
      </c>
      <c r="R5354" s="24">
        <f t="shared" si="235"/>
        <v>0</v>
      </c>
    </row>
    <row r="5355" spans="13:18">
      <c r="M5355">
        <v>10</v>
      </c>
      <c r="N5355" s="1">
        <v>103</v>
      </c>
      <c r="O5355">
        <f t="shared" si="237"/>
        <v>350000</v>
      </c>
      <c r="P5355" t="str">
        <f t="shared" si="236"/>
        <v>10103350000</v>
      </c>
      <c r="Q5355" t="str">
        <f>VLOOKUP(N5355,'Base rates'!$F$2:$H$1126,3,FALSE)</f>
        <v>&gt;80</v>
      </c>
      <c r="R5355" s="24">
        <f t="shared" si="235"/>
        <v>0</v>
      </c>
    </row>
    <row r="5356" spans="13:18">
      <c r="M5356">
        <v>10</v>
      </c>
      <c r="N5356" s="1">
        <v>104</v>
      </c>
      <c r="O5356">
        <f t="shared" si="237"/>
        <v>350000</v>
      </c>
      <c r="P5356" t="str">
        <f t="shared" si="236"/>
        <v>10104350000</v>
      </c>
      <c r="Q5356" t="str">
        <f>VLOOKUP(N5356,'Base rates'!$F$2:$H$1126,3,FALSE)</f>
        <v>&gt;80</v>
      </c>
      <c r="R5356" s="24">
        <f t="shared" si="235"/>
        <v>0</v>
      </c>
    </row>
    <row r="5357" spans="13:18">
      <c r="M5357">
        <v>10</v>
      </c>
      <c r="N5357" s="1">
        <v>105</v>
      </c>
      <c r="O5357">
        <f t="shared" si="237"/>
        <v>350000</v>
      </c>
      <c r="P5357" t="str">
        <f t="shared" si="236"/>
        <v>10105350000</v>
      </c>
      <c r="Q5357" t="str">
        <f>VLOOKUP(N5357,'Base rates'!$F$2:$H$1126,3,FALSE)</f>
        <v>&gt;80</v>
      </c>
      <c r="R5357" s="24">
        <f t="shared" si="235"/>
        <v>0</v>
      </c>
    </row>
    <row r="5358" spans="13:18">
      <c r="M5358">
        <v>10</v>
      </c>
      <c r="N5358" s="1">
        <v>106</v>
      </c>
      <c r="O5358">
        <f t="shared" si="237"/>
        <v>350000</v>
      </c>
      <c r="P5358" t="str">
        <f t="shared" si="236"/>
        <v>10106350000</v>
      </c>
      <c r="Q5358" t="str">
        <f>VLOOKUP(N5358,'Base rates'!$F$2:$H$1126,3,FALSE)</f>
        <v>&gt;80</v>
      </c>
      <c r="R5358" s="24">
        <f t="shared" si="235"/>
        <v>0</v>
      </c>
    </row>
    <row r="5359" spans="13:18">
      <c r="M5359">
        <v>10</v>
      </c>
      <c r="N5359" s="1">
        <v>107</v>
      </c>
      <c r="O5359">
        <f t="shared" si="237"/>
        <v>350000</v>
      </c>
      <c r="P5359" t="str">
        <f t="shared" si="236"/>
        <v>10107350000</v>
      </c>
      <c r="Q5359" t="str">
        <f>VLOOKUP(N5359,'Base rates'!$F$2:$H$1126,3,FALSE)</f>
        <v>&gt;80</v>
      </c>
      <c r="R5359" s="24">
        <f t="shared" si="235"/>
        <v>0</v>
      </c>
    </row>
    <row r="5360" spans="13:18">
      <c r="M5360">
        <v>10</v>
      </c>
      <c r="N5360" s="1">
        <v>108</v>
      </c>
      <c r="O5360">
        <f t="shared" si="237"/>
        <v>350000</v>
      </c>
      <c r="P5360" t="str">
        <f t="shared" si="236"/>
        <v>10108350000</v>
      </c>
      <c r="Q5360" t="str">
        <f>VLOOKUP(N5360,'Base rates'!$F$2:$H$1126,3,FALSE)</f>
        <v>&gt;80</v>
      </c>
      <c r="R5360" s="24">
        <f t="shared" si="235"/>
        <v>0</v>
      </c>
    </row>
    <row r="5361" spans="13:18">
      <c r="M5361">
        <v>10</v>
      </c>
      <c r="N5361" s="1">
        <v>109</v>
      </c>
      <c r="O5361">
        <f t="shared" si="237"/>
        <v>350000</v>
      </c>
      <c r="P5361" t="str">
        <f t="shared" si="236"/>
        <v>10109350000</v>
      </c>
      <c r="Q5361" t="str">
        <f>VLOOKUP(N5361,'Base rates'!$F$2:$H$1126,3,FALSE)</f>
        <v>&gt;80</v>
      </c>
      <c r="R5361" s="24">
        <f t="shared" si="235"/>
        <v>0</v>
      </c>
    </row>
    <row r="5362" spans="13:18">
      <c r="M5362">
        <v>10</v>
      </c>
      <c r="N5362" s="1">
        <v>110</v>
      </c>
      <c r="O5362">
        <f t="shared" si="237"/>
        <v>350000</v>
      </c>
      <c r="P5362" t="str">
        <f t="shared" si="236"/>
        <v>10110350000</v>
      </c>
      <c r="Q5362" t="str">
        <f>VLOOKUP(N5362,'Base rates'!$F$2:$H$1126,3,FALSE)</f>
        <v>&gt;80</v>
      </c>
      <c r="R5362" s="24">
        <f t="shared" si="235"/>
        <v>0</v>
      </c>
    </row>
    <row r="5363" spans="13:18">
      <c r="M5363">
        <v>10</v>
      </c>
      <c r="N5363" s="1">
        <v>111</v>
      </c>
      <c r="O5363">
        <f t="shared" si="237"/>
        <v>350000</v>
      </c>
      <c r="P5363" t="str">
        <f t="shared" si="236"/>
        <v>10111350000</v>
      </c>
      <c r="Q5363" t="str">
        <f>VLOOKUP(N5363,'Base rates'!$F$2:$H$1126,3,FALSE)</f>
        <v>&gt;80</v>
      </c>
      <c r="R5363" s="24">
        <f t="shared" si="235"/>
        <v>0</v>
      </c>
    </row>
    <row r="5364" spans="13:18">
      <c r="M5364">
        <v>10</v>
      </c>
      <c r="N5364" s="1">
        <v>112</v>
      </c>
      <c r="O5364">
        <f t="shared" si="237"/>
        <v>350000</v>
      </c>
      <c r="P5364" t="str">
        <f t="shared" si="236"/>
        <v>10112350000</v>
      </c>
      <c r="Q5364" t="str">
        <f>VLOOKUP(N5364,'Base rates'!$F$2:$H$1126,3,FALSE)</f>
        <v>&gt;80</v>
      </c>
      <c r="R5364" s="24">
        <f t="shared" si="235"/>
        <v>0</v>
      </c>
    </row>
    <row r="5365" spans="13:18">
      <c r="M5365">
        <v>10</v>
      </c>
      <c r="N5365" s="1">
        <v>113</v>
      </c>
      <c r="O5365">
        <f t="shared" si="237"/>
        <v>350000</v>
      </c>
      <c r="P5365" t="str">
        <f t="shared" si="236"/>
        <v>10113350000</v>
      </c>
      <c r="Q5365" t="str">
        <f>VLOOKUP(N5365,'Base rates'!$F$2:$H$1126,3,FALSE)</f>
        <v>&gt;80</v>
      </c>
      <c r="R5365" s="24">
        <f t="shared" si="235"/>
        <v>0</v>
      </c>
    </row>
    <row r="5366" spans="13:18">
      <c r="M5366">
        <v>10</v>
      </c>
      <c r="N5366" s="1">
        <v>114</v>
      </c>
      <c r="O5366">
        <f t="shared" si="237"/>
        <v>350000</v>
      </c>
      <c r="P5366" t="str">
        <f t="shared" si="236"/>
        <v>10114350000</v>
      </c>
      <c r="Q5366" t="str">
        <f>VLOOKUP(N5366,'Base rates'!$F$2:$H$1126,3,FALSE)</f>
        <v>&gt;80</v>
      </c>
      <c r="R5366" s="24">
        <f t="shared" si="235"/>
        <v>0</v>
      </c>
    </row>
    <row r="5367" spans="13:18">
      <c r="M5367">
        <v>10</v>
      </c>
      <c r="N5367" s="1">
        <v>115</v>
      </c>
      <c r="O5367">
        <f t="shared" si="237"/>
        <v>350000</v>
      </c>
      <c r="P5367" t="str">
        <f t="shared" si="236"/>
        <v>10115350000</v>
      </c>
      <c r="Q5367" t="str">
        <f>VLOOKUP(N5367,'Base rates'!$F$2:$H$1126,3,FALSE)</f>
        <v>&gt;80</v>
      </c>
      <c r="R5367" s="24">
        <f t="shared" si="235"/>
        <v>0</v>
      </c>
    </row>
    <row r="5368" spans="13:18">
      <c r="M5368">
        <v>10</v>
      </c>
      <c r="N5368" s="1">
        <v>116</v>
      </c>
      <c r="O5368">
        <f t="shared" si="237"/>
        <v>350000</v>
      </c>
      <c r="P5368" t="str">
        <f t="shared" si="236"/>
        <v>10116350000</v>
      </c>
      <c r="Q5368" t="str">
        <f>VLOOKUP(N5368,'Base rates'!$F$2:$H$1126,3,FALSE)</f>
        <v>&gt;80</v>
      </c>
      <c r="R5368" s="24">
        <f t="shared" si="235"/>
        <v>0</v>
      </c>
    </row>
    <row r="5369" spans="13:18">
      <c r="M5369">
        <v>10</v>
      </c>
      <c r="N5369" s="1">
        <v>117</v>
      </c>
      <c r="O5369">
        <f t="shared" si="237"/>
        <v>350000</v>
      </c>
      <c r="P5369" t="str">
        <f t="shared" si="236"/>
        <v>10117350000</v>
      </c>
      <c r="Q5369" t="str">
        <f>VLOOKUP(N5369,'Base rates'!$F$2:$H$1126,3,FALSE)</f>
        <v>&gt;80</v>
      </c>
      <c r="R5369" s="24">
        <f t="shared" si="235"/>
        <v>0</v>
      </c>
    </row>
    <row r="5370" spans="13:18">
      <c r="M5370">
        <v>10</v>
      </c>
      <c r="N5370" s="1">
        <v>118</v>
      </c>
      <c r="O5370">
        <f t="shared" si="237"/>
        <v>350000</v>
      </c>
      <c r="P5370" t="str">
        <f t="shared" si="236"/>
        <v>10118350000</v>
      </c>
      <c r="Q5370" t="str">
        <f>VLOOKUP(N5370,'Base rates'!$F$2:$H$1126,3,FALSE)</f>
        <v>&gt;80</v>
      </c>
      <c r="R5370" s="24">
        <f t="shared" si="235"/>
        <v>0</v>
      </c>
    </row>
    <row r="5371" spans="13:18">
      <c r="M5371">
        <v>10</v>
      </c>
      <c r="N5371" s="1">
        <v>119</v>
      </c>
      <c r="O5371">
        <f t="shared" si="237"/>
        <v>350000</v>
      </c>
      <c r="P5371" t="str">
        <f t="shared" si="236"/>
        <v>10119350000</v>
      </c>
      <c r="Q5371" t="str">
        <f>VLOOKUP(N5371,'Base rates'!$F$2:$H$1126,3,FALSE)</f>
        <v>&gt;80</v>
      </c>
      <c r="R5371" s="24">
        <f t="shared" si="235"/>
        <v>0</v>
      </c>
    </row>
    <row r="5372" spans="13:18">
      <c r="M5372">
        <v>10</v>
      </c>
      <c r="N5372" s="1">
        <v>120</v>
      </c>
      <c r="O5372">
        <f t="shared" si="237"/>
        <v>350000</v>
      </c>
      <c r="P5372" t="str">
        <f t="shared" si="236"/>
        <v>10120350000</v>
      </c>
      <c r="Q5372" t="str">
        <f>VLOOKUP(N5372,'Base rates'!$F$2:$H$1126,3,FALSE)</f>
        <v>&gt;80</v>
      </c>
      <c r="R5372" s="24">
        <f t="shared" si="235"/>
        <v>0</v>
      </c>
    </row>
    <row r="5373" spans="13:18">
      <c r="M5373">
        <v>10</v>
      </c>
      <c r="N5373" s="1">
        <v>121</v>
      </c>
      <c r="O5373">
        <f t="shared" si="237"/>
        <v>350000</v>
      </c>
      <c r="P5373" t="str">
        <f t="shared" si="236"/>
        <v>10121350000</v>
      </c>
      <c r="Q5373" t="str">
        <f>VLOOKUP(N5373,'Base rates'!$F$2:$H$1126,3,FALSE)</f>
        <v>&gt;80</v>
      </c>
      <c r="R5373" s="24">
        <f t="shared" si="235"/>
        <v>0</v>
      </c>
    </row>
    <row r="5374" spans="13:18">
      <c r="M5374">
        <v>10</v>
      </c>
      <c r="N5374" s="1">
        <v>122</v>
      </c>
      <c r="O5374">
        <f t="shared" si="237"/>
        <v>350000</v>
      </c>
      <c r="P5374" t="str">
        <f t="shared" si="236"/>
        <v>10122350000</v>
      </c>
      <c r="Q5374" t="str">
        <f>VLOOKUP(N5374,'Base rates'!$F$2:$H$1126,3,FALSE)</f>
        <v>&gt;80</v>
      </c>
      <c r="R5374" s="24">
        <f t="shared" si="235"/>
        <v>0</v>
      </c>
    </row>
    <row r="5375" spans="13:18">
      <c r="M5375">
        <v>10</v>
      </c>
      <c r="N5375" s="1">
        <v>123</v>
      </c>
      <c r="O5375">
        <f t="shared" si="237"/>
        <v>350000</v>
      </c>
      <c r="P5375" t="str">
        <f t="shared" si="236"/>
        <v>10123350000</v>
      </c>
      <c r="Q5375" t="str">
        <f>VLOOKUP(N5375,'Base rates'!$F$2:$H$1126,3,FALSE)</f>
        <v>&gt;80</v>
      </c>
      <c r="R5375" s="24">
        <f t="shared" si="235"/>
        <v>0</v>
      </c>
    </row>
    <row r="5376" spans="13:18">
      <c r="M5376">
        <v>10</v>
      </c>
      <c r="N5376" s="1">
        <v>124</v>
      </c>
      <c r="O5376">
        <f t="shared" si="237"/>
        <v>350000</v>
      </c>
      <c r="P5376" t="str">
        <f t="shared" si="236"/>
        <v>10124350000</v>
      </c>
      <c r="Q5376" t="str">
        <f>VLOOKUP(N5376,'Base rates'!$F$2:$H$1126,3,FALSE)</f>
        <v>&gt;80</v>
      </c>
      <c r="R5376" s="24">
        <f t="shared" si="235"/>
        <v>0</v>
      </c>
    </row>
    <row r="5377" spans="13:18">
      <c r="M5377">
        <v>10</v>
      </c>
      <c r="N5377" s="1">
        <v>125</v>
      </c>
      <c r="O5377">
        <f t="shared" si="237"/>
        <v>350000</v>
      </c>
      <c r="P5377" t="str">
        <f t="shared" si="236"/>
        <v>10125350000</v>
      </c>
      <c r="Q5377" t="str">
        <f>VLOOKUP(N5377,'Base rates'!$F$2:$H$1126,3,FALSE)</f>
        <v>&gt;80</v>
      </c>
      <c r="R5377" s="24">
        <f t="shared" si="235"/>
        <v>0</v>
      </c>
    </row>
    <row r="5378" spans="13:18">
      <c r="M5378">
        <v>11</v>
      </c>
      <c r="N5378" s="1">
        <v>1</v>
      </c>
      <c r="O5378">
        <f t="shared" si="237"/>
        <v>350000</v>
      </c>
      <c r="P5378" t="str">
        <f t="shared" si="236"/>
        <v>111350000</v>
      </c>
      <c r="Q5378" t="str">
        <f>VLOOKUP(N5378,'Base rates'!$F$2:$H$1126,3,FALSE)</f>
        <v>6-25</v>
      </c>
      <c r="R5378" s="24">
        <f t="shared" si="235"/>
        <v>0.40388515221028731</v>
      </c>
    </row>
    <row r="5379" spans="13:18">
      <c r="M5379">
        <v>11</v>
      </c>
      <c r="N5379" s="1">
        <v>2</v>
      </c>
      <c r="O5379">
        <f t="shared" si="237"/>
        <v>350000</v>
      </c>
      <c r="P5379" t="str">
        <f t="shared" si="236"/>
        <v>112350000</v>
      </c>
      <c r="Q5379" t="str">
        <f>VLOOKUP(N5379,'Base rates'!$F$2:$H$1126,3,FALSE)</f>
        <v>6-25</v>
      </c>
      <c r="R5379" s="24">
        <f t="shared" ref="R5379:R5442" si="238">VLOOKUP(M5379&amp;O5379&amp;Q5379,$W$2:$X$694,2,FALSE)</f>
        <v>0.40388515221028731</v>
      </c>
    </row>
    <row r="5380" spans="13:18">
      <c r="M5380">
        <v>11</v>
      </c>
      <c r="N5380" s="1">
        <v>3</v>
      </c>
      <c r="O5380">
        <f t="shared" si="237"/>
        <v>350000</v>
      </c>
      <c r="P5380" t="str">
        <f t="shared" ref="P5380:P5443" si="239">M5380&amp;N5380&amp;O5380</f>
        <v>113350000</v>
      </c>
      <c r="Q5380" t="str">
        <f>VLOOKUP(N5380,'Base rates'!$F$2:$H$1126,3,FALSE)</f>
        <v>6-25</v>
      </c>
      <c r="R5380" s="24">
        <f t="shared" si="238"/>
        <v>0.40388515221028731</v>
      </c>
    </row>
    <row r="5381" spans="13:18">
      <c r="M5381">
        <v>11</v>
      </c>
      <c r="N5381" s="1">
        <v>4</v>
      </c>
      <c r="O5381">
        <f t="shared" si="237"/>
        <v>350000</v>
      </c>
      <c r="P5381" t="str">
        <f t="shared" si="239"/>
        <v>114350000</v>
      </c>
      <c r="Q5381" t="str">
        <f>VLOOKUP(N5381,'Base rates'!$F$2:$H$1126,3,FALSE)</f>
        <v>6-25</v>
      </c>
      <c r="R5381" s="24">
        <f t="shared" si="238"/>
        <v>0.40388515221028731</v>
      </c>
    </row>
    <row r="5382" spans="13:18">
      <c r="M5382">
        <v>11</v>
      </c>
      <c r="N5382" s="1">
        <v>5</v>
      </c>
      <c r="O5382">
        <f t="shared" ref="O5382:O5445" si="240">$O$4377+50000</f>
        <v>350000</v>
      </c>
      <c r="P5382" t="str">
        <f t="shared" si="239"/>
        <v>115350000</v>
      </c>
      <c r="Q5382" t="str">
        <f>VLOOKUP(N5382,'Base rates'!$F$2:$H$1126,3,FALSE)</f>
        <v>6-25</v>
      </c>
      <c r="R5382" s="24">
        <f t="shared" si="238"/>
        <v>0.40388515221028731</v>
      </c>
    </row>
    <row r="5383" spans="13:18">
      <c r="M5383">
        <v>11</v>
      </c>
      <c r="N5383" s="1">
        <v>6</v>
      </c>
      <c r="O5383">
        <f t="shared" si="240"/>
        <v>350000</v>
      </c>
      <c r="P5383" t="str">
        <f t="shared" si="239"/>
        <v>116350000</v>
      </c>
      <c r="Q5383" t="str">
        <f>VLOOKUP(N5383,'Base rates'!$F$2:$H$1126,3,FALSE)</f>
        <v>6-25</v>
      </c>
      <c r="R5383" s="24">
        <f t="shared" si="238"/>
        <v>0.40388515221028731</v>
      </c>
    </row>
    <row r="5384" spans="13:18">
      <c r="M5384">
        <v>11</v>
      </c>
      <c r="N5384" s="1">
        <v>7</v>
      </c>
      <c r="O5384">
        <f t="shared" si="240"/>
        <v>350000</v>
      </c>
      <c r="P5384" t="str">
        <f t="shared" si="239"/>
        <v>117350000</v>
      </c>
      <c r="Q5384" t="str">
        <f>VLOOKUP(N5384,'Base rates'!$F$2:$H$1126,3,FALSE)</f>
        <v>6-25</v>
      </c>
      <c r="R5384" s="24">
        <f t="shared" si="238"/>
        <v>0.40388515221028731</v>
      </c>
    </row>
    <row r="5385" spans="13:18">
      <c r="M5385">
        <v>11</v>
      </c>
      <c r="N5385" s="1">
        <v>8</v>
      </c>
      <c r="O5385">
        <f t="shared" si="240"/>
        <v>350000</v>
      </c>
      <c r="P5385" t="str">
        <f t="shared" si="239"/>
        <v>118350000</v>
      </c>
      <c r="Q5385" t="str">
        <f>VLOOKUP(N5385,'Base rates'!$F$2:$H$1126,3,FALSE)</f>
        <v>6-25</v>
      </c>
      <c r="R5385" s="24">
        <f t="shared" si="238"/>
        <v>0.40388515221028731</v>
      </c>
    </row>
    <row r="5386" spans="13:18">
      <c r="M5386">
        <v>11</v>
      </c>
      <c r="N5386" s="1">
        <v>9</v>
      </c>
      <c r="O5386">
        <f t="shared" si="240"/>
        <v>350000</v>
      </c>
      <c r="P5386" t="str">
        <f t="shared" si="239"/>
        <v>119350000</v>
      </c>
      <c r="Q5386" t="str">
        <f>VLOOKUP(N5386,'Base rates'!$F$2:$H$1126,3,FALSE)</f>
        <v>6-25</v>
      </c>
      <c r="R5386" s="24">
        <f t="shared" si="238"/>
        <v>0.40388515221028731</v>
      </c>
    </row>
    <row r="5387" spans="13:18">
      <c r="M5387">
        <v>11</v>
      </c>
      <c r="N5387" s="1">
        <v>10</v>
      </c>
      <c r="O5387">
        <f t="shared" si="240"/>
        <v>350000</v>
      </c>
      <c r="P5387" t="str">
        <f t="shared" si="239"/>
        <v>1110350000</v>
      </c>
      <c r="Q5387" t="str">
        <f>VLOOKUP(N5387,'Base rates'!$F$2:$H$1126,3,FALSE)</f>
        <v>6-25</v>
      </c>
      <c r="R5387" s="24">
        <f t="shared" si="238"/>
        <v>0.40388515221028731</v>
      </c>
    </row>
    <row r="5388" spans="13:18">
      <c r="M5388">
        <v>11</v>
      </c>
      <c r="N5388" s="1">
        <v>11</v>
      </c>
      <c r="O5388">
        <f t="shared" si="240"/>
        <v>350000</v>
      </c>
      <c r="P5388" t="str">
        <f t="shared" si="239"/>
        <v>1111350000</v>
      </c>
      <c r="Q5388" t="str">
        <f>VLOOKUP(N5388,'Base rates'!$F$2:$H$1126,3,FALSE)</f>
        <v>6-25</v>
      </c>
      <c r="R5388" s="24">
        <f t="shared" si="238"/>
        <v>0.40388515221028731</v>
      </c>
    </row>
    <row r="5389" spans="13:18">
      <c r="M5389">
        <v>11</v>
      </c>
      <c r="N5389" s="1">
        <v>12</v>
      </c>
      <c r="O5389">
        <f t="shared" si="240"/>
        <v>350000</v>
      </c>
      <c r="P5389" t="str">
        <f t="shared" si="239"/>
        <v>1112350000</v>
      </c>
      <c r="Q5389" t="str">
        <f>VLOOKUP(N5389,'Base rates'!$F$2:$H$1126,3,FALSE)</f>
        <v>6-25</v>
      </c>
      <c r="R5389" s="24">
        <f t="shared" si="238"/>
        <v>0.40388515221028731</v>
      </c>
    </row>
    <row r="5390" spans="13:18">
      <c r="M5390">
        <v>11</v>
      </c>
      <c r="N5390" s="1">
        <v>13</v>
      </c>
      <c r="O5390">
        <f t="shared" si="240"/>
        <v>350000</v>
      </c>
      <c r="P5390" t="str">
        <f t="shared" si="239"/>
        <v>1113350000</v>
      </c>
      <c r="Q5390" t="str">
        <f>VLOOKUP(N5390,'Base rates'!$F$2:$H$1126,3,FALSE)</f>
        <v>6-25</v>
      </c>
      <c r="R5390" s="24">
        <f t="shared" si="238"/>
        <v>0.40388515221028731</v>
      </c>
    </row>
    <row r="5391" spans="13:18">
      <c r="M5391">
        <v>11</v>
      </c>
      <c r="N5391" s="1">
        <v>14</v>
      </c>
      <c r="O5391">
        <f t="shared" si="240"/>
        <v>350000</v>
      </c>
      <c r="P5391" t="str">
        <f t="shared" si="239"/>
        <v>1114350000</v>
      </c>
      <c r="Q5391" t="str">
        <f>VLOOKUP(N5391,'Base rates'!$F$2:$H$1126,3,FALSE)</f>
        <v>6-25</v>
      </c>
      <c r="R5391" s="24">
        <f t="shared" si="238"/>
        <v>0.40388515221028731</v>
      </c>
    </row>
    <row r="5392" spans="13:18">
      <c r="M5392">
        <v>11</v>
      </c>
      <c r="N5392" s="1">
        <v>15</v>
      </c>
      <c r="O5392">
        <f t="shared" si="240"/>
        <v>350000</v>
      </c>
      <c r="P5392" t="str">
        <f t="shared" si="239"/>
        <v>1115350000</v>
      </c>
      <c r="Q5392" t="str">
        <f>VLOOKUP(N5392,'Base rates'!$F$2:$H$1126,3,FALSE)</f>
        <v>6-25</v>
      </c>
      <c r="R5392" s="24">
        <f t="shared" si="238"/>
        <v>0.40388515221028731</v>
      </c>
    </row>
    <row r="5393" spans="13:18">
      <c r="M5393">
        <v>11</v>
      </c>
      <c r="N5393" s="1">
        <v>16</v>
      </c>
      <c r="O5393">
        <f t="shared" si="240"/>
        <v>350000</v>
      </c>
      <c r="P5393" t="str">
        <f t="shared" si="239"/>
        <v>1116350000</v>
      </c>
      <c r="Q5393" t="str">
        <f>VLOOKUP(N5393,'Base rates'!$F$2:$H$1126,3,FALSE)</f>
        <v>6-25</v>
      </c>
      <c r="R5393" s="24">
        <f t="shared" si="238"/>
        <v>0.40388515221028731</v>
      </c>
    </row>
    <row r="5394" spans="13:18">
      <c r="M5394">
        <v>11</v>
      </c>
      <c r="N5394" s="1">
        <v>17</v>
      </c>
      <c r="O5394">
        <f t="shared" si="240"/>
        <v>350000</v>
      </c>
      <c r="P5394" t="str">
        <f t="shared" si="239"/>
        <v>1117350000</v>
      </c>
      <c r="Q5394" t="str">
        <f>VLOOKUP(N5394,'Base rates'!$F$2:$H$1126,3,FALSE)</f>
        <v>6-25</v>
      </c>
      <c r="R5394" s="24">
        <f t="shared" si="238"/>
        <v>0.40388515221028731</v>
      </c>
    </row>
    <row r="5395" spans="13:18">
      <c r="M5395">
        <v>11</v>
      </c>
      <c r="N5395" s="1">
        <v>18</v>
      </c>
      <c r="O5395">
        <f t="shared" si="240"/>
        <v>350000</v>
      </c>
      <c r="P5395" t="str">
        <f t="shared" si="239"/>
        <v>1118350000</v>
      </c>
      <c r="Q5395" t="str">
        <f>VLOOKUP(N5395,'Base rates'!$F$2:$H$1126,3,FALSE)</f>
        <v>6-25</v>
      </c>
      <c r="R5395" s="24">
        <f t="shared" si="238"/>
        <v>0.40388515221028731</v>
      </c>
    </row>
    <row r="5396" spans="13:18">
      <c r="M5396">
        <v>11</v>
      </c>
      <c r="N5396" s="1">
        <v>19</v>
      </c>
      <c r="O5396">
        <f t="shared" si="240"/>
        <v>350000</v>
      </c>
      <c r="P5396" t="str">
        <f t="shared" si="239"/>
        <v>1119350000</v>
      </c>
      <c r="Q5396" t="str">
        <f>VLOOKUP(N5396,'Base rates'!$F$2:$H$1126,3,FALSE)</f>
        <v>6-25</v>
      </c>
      <c r="R5396" s="24">
        <f t="shared" si="238"/>
        <v>0.40388515221028731</v>
      </c>
    </row>
    <row r="5397" spans="13:18">
      <c r="M5397">
        <v>11</v>
      </c>
      <c r="N5397" s="1">
        <v>20</v>
      </c>
      <c r="O5397">
        <f t="shared" si="240"/>
        <v>350000</v>
      </c>
      <c r="P5397" t="str">
        <f t="shared" si="239"/>
        <v>1120350000</v>
      </c>
      <c r="Q5397" t="str">
        <f>VLOOKUP(N5397,'Base rates'!$F$2:$H$1126,3,FALSE)</f>
        <v>6-25</v>
      </c>
      <c r="R5397" s="24">
        <f t="shared" si="238"/>
        <v>0.40388515221028731</v>
      </c>
    </row>
    <row r="5398" spans="13:18">
      <c r="M5398">
        <v>11</v>
      </c>
      <c r="N5398" s="1">
        <v>21</v>
      </c>
      <c r="O5398">
        <f t="shared" si="240"/>
        <v>350000</v>
      </c>
      <c r="P5398" t="str">
        <f t="shared" si="239"/>
        <v>1121350000</v>
      </c>
      <c r="Q5398" t="str">
        <f>VLOOKUP(N5398,'Base rates'!$F$2:$H$1126,3,FALSE)</f>
        <v>6-25</v>
      </c>
      <c r="R5398" s="24">
        <f t="shared" si="238"/>
        <v>0.40388515221028731</v>
      </c>
    </row>
    <row r="5399" spans="13:18">
      <c r="M5399">
        <v>11</v>
      </c>
      <c r="N5399" s="1">
        <v>22</v>
      </c>
      <c r="O5399">
        <f t="shared" si="240"/>
        <v>350000</v>
      </c>
      <c r="P5399" t="str">
        <f t="shared" si="239"/>
        <v>1122350000</v>
      </c>
      <c r="Q5399" t="str">
        <f>VLOOKUP(N5399,'Base rates'!$F$2:$H$1126,3,FALSE)</f>
        <v>6-25</v>
      </c>
      <c r="R5399" s="24">
        <f t="shared" si="238"/>
        <v>0.40388515221028731</v>
      </c>
    </row>
    <row r="5400" spans="13:18">
      <c r="M5400">
        <v>11</v>
      </c>
      <c r="N5400" s="1">
        <v>23</v>
      </c>
      <c r="O5400">
        <f t="shared" si="240"/>
        <v>350000</v>
      </c>
      <c r="P5400" t="str">
        <f t="shared" si="239"/>
        <v>1123350000</v>
      </c>
      <c r="Q5400" t="str">
        <f>VLOOKUP(N5400,'Base rates'!$F$2:$H$1126,3,FALSE)</f>
        <v>6-25</v>
      </c>
      <c r="R5400" s="24">
        <f t="shared" si="238"/>
        <v>0.40388515221028731</v>
      </c>
    </row>
    <row r="5401" spans="13:18">
      <c r="M5401">
        <v>11</v>
      </c>
      <c r="N5401" s="1">
        <v>24</v>
      </c>
      <c r="O5401">
        <f t="shared" si="240"/>
        <v>350000</v>
      </c>
      <c r="P5401" t="str">
        <f t="shared" si="239"/>
        <v>1124350000</v>
      </c>
      <c r="Q5401" t="str">
        <f>VLOOKUP(N5401,'Base rates'!$F$2:$H$1126,3,FALSE)</f>
        <v>6-25</v>
      </c>
      <c r="R5401" s="24">
        <f t="shared" si="238"/>
        <v>0.40388515221028731</v>
      </c>
    </row>
    <row r="5402" spans="13:18">
      <c r="M5402">
        <v>11</v>
      </c>
      <c r="N5402" s="1">
        <v>25</v>
      </c>
      <c r="O5402">
        <f t="shared" si="240"/>
        <v>350000</v>
      </c>
      <c r="P5402" t="str">
        <f t="shared" si="239"/>
        <v>1125350000</v>
      </c>
      <c r="Q5402" t="str">
        <f>VLOOKUP(N5402,'Base rates'!$F$2:$H$1126,3,FALSE)</f>
        <v>6-25</v>
      </c>
      <c r="R5402" s="24">
        <f t="shared" si="238"/>
        <v>0.40388515221028731</v>
      </c>
    </row>
    <row r="5403" spans="13:18">
      <c r="M5403">
        <v>11</v>
      </c>
      <c r="N5403" s="1">
        <v>26</v>
      </c>
      <c r="O5403">
        <f t="shared" si="240"/>
        <v>350000</v>
      </c>
      <c r="P5403" t="str">
        <f t="shared" si="239"/>
        <v>1126350000</v>
      </c>
      <c r="Q5403" t="str">
        <f>VLOOKUP(N5403,'Base rates'!$F$2:$H$1126,3,FALSE)</f>
        <v>26-35</v>
      </c>
      <c r="R5403" s="24">
        <f t="shared" si="238"/>
        <v>0.39438134034632444</v>
      </c>
    </row>
    <row r="5404" spans="13:18">
      <c r="M5404">
        <v>11</v>
      </c>
      <c r="N5404" s="1">
        <v>27</v>
      </c>
      <c r="O5404">
        <f t="shared" si="240"/>
        <v>350000</v>
      </c>
      <c r="P5404" t="str">
        <f t="shared" si="239"/>
        <v>1127350000</v>
      </c>
      <c r="Q5404" t="str">
        <f>VLOOKUP(N5404,'Base rates'!$F$2:$H$1126,3,FALSE)</f>
        <v>26-35</v>
      </c>
      <c r="R5404" s="24">
        <f t="shared" si="238"/>
        <v>0.39438134034632444</v>
      </c>
    </row>
    <row r="5405" spans="13:18">
      <c r="M5405">
        <v>11</v>
      </c>
      <c r="N5405" s="1">
        <v>28</v>
      </c>
      <c r="O5405">
        <f t="shared" si="240"/>
        <v>350000</v>
      </c>
      <c r="P5405" t="str">
        <f t="shared" si="239"/>
        <v>1128350000</v>
      </c>
      <c r="Q5405" t="str">
        <f>VLOOKUP(N5405,'Base rates'!$F$2:$H$1126,3,FALSE)</f>
        <v>26-35</v>
      </c>
      <c r="R5405" s="24">
        <f t="shared" si="238"/>
        <v>0.39438134034632444</v>
      </c>
    </row>
    <row r="5406" spans="13:18">
      <c r="M5406">
        <v>11</v>
      </c>
      <c r="N5406" s="1">
        <v>29</v>
      </c>
      <c r="O5406">
        <f t="shared" si="240"/>
        <v>350000</v>
      </c>
      <c r="P5406" t="str">
        <f t="shared" si="239"/>
        <v>1129350000</v>
      </c>
      <c r="Q5406" t="str">
        <f>VLOOKUP(N5406,'Base rates'!$F$2:$H$1126,3,FALSE)</f>
        <v>26-35</v>
      </c>
      <c r="R5406" s="24">
        <f t="shared" si="238"/>
        <v>0.39438134034632444</v>
      </c>
    </row>
    <row r="5407" spans="13:18">
      <c r="M5407">
        <v>11</v>
      </c>
      <c r="N5407" s="1">
        <v>30</v>
      </c>
      <c r="O5407">
        <f t="shared" si="240"/>
        <v>350000</v>
      </c>
      <c r="P5407" t="str">
        <f t="shared" si="239"/>
        <v>1130350000</v>
      </c>
      <c r="Q5407" t="str">
        <f>VLOOKUP(N5407,'Base rates'!$F$2:$H$1126,3,FALSE)</f>
        <v>26-35</v>
      </c>
      <c r="R5407" s="24">
        <f t="shared" si="238"/>
        <v>0.39438134034632444</v>
      </c>
    </row>
    <row r="5408" spans="13:18">
      <c r="M5408">
        <v>11</v>
      </c>
      <c r="N5408" s="1">
        <v>31</v>
      </c>
      <c r="O5408">
        <f t="shared" si="240"/>
        <v>350000</v>
      </c>
      <c r="P5408" t="str">
        <f t="shared" si="239"/>
        <v>1131350000</v>
      </c>
      <c r="Q5408" t="str">
        <f>VLOOKUP(N5408,'Base rates'!$F$2:$H$1126,3,FALSE)</f>
        <v>26-35</v>
      </c>
      <c r="R5408" s="24">
        <f t="shared" si="238"/>
        <v>0.39438134034632444</v>
      </c>
    </row>
    <row r="5409" spans="13:18">
      <c r="M5409">
        <v>11</v>
      </c>
      <c r="N5409" s="1">
        <v>32</v>
      </c>
      <c r="O5409">
        <f t="shared" si="240"/>
        <v>350000</v>
      </c>
      <c r="P5409" t="str">
        <f t="shared" si="239"/>
        <v>1132350000</v>
      </c>
      <c r="Q5409" t="str">
        <f>VLOOKUP(N5409,'Base rates'!$F$2:$H$1126,3,FALSE)</f>
        <v>26-35</v>
      </c>
      <c r="R5409" s="24">
        <f t="shared" si="238"/>
        <v>0.39438134034632444</v>
      </c>
    </row>
    <row r="5410" spans="13:18">
      <c r="M5410">
        <v>11</v>
      </c>
      <c r="N5410" s="1">
        <v>33</v>
      </c>
      <c r="O5410">
        <f t="shared" si="240"/>
        <v>350000</v>
      </c>
      <c r="P5410" t="str">
        <f t="shared" si="239"/>
        <v>1133350000</v>
      </c>
      <c r="Q5410" t="str">
        <f>VLOOKUP(N5410,'Base rates'!$F$2:$H$1126,3,FALSE)</f>
        <v>26-35</v>
      </c>
      <c r="R5410" s="24">
        <f t="shared" si="238"/>
        <v>0.39438134034632444</v>
      </c>
    </row>
    <row r="5411" spans="13:18">
      <c r="M5411">
        <v>11</v>
      </c>
      <c r="N5411" s="1">
        <v>34</v>
      </c>
      <c r="O5411">
        <f t="shared" si="240"/>
        <v>350000</v>
      </c>
      <c r="P5411" t="str">
        <f t="shared" si="239"/>
        <v>1134350000</v>
      </c>
      <c r="Q5411" t="str">
        <f>VLOOKUP(N5411,'Base rates'!$F$2:$H$1126,3,FALSE)</f>
        <v>26-35</v>
      </c>
      <c r="R5411" s="24">
        <f t="shared" si="238"/>
        <v>0.39438134034632444</v>
      </c>
    </row>
    <row r="5412" spans="13:18">
      <c r="M5412">
        <v>11</v>
      </c>
      <c r="N5412" s="1">
        <v>35</v>
      </c>
      <c r="O5412">
        <f t="shared" si="240"/>
        <v>350000</v>
      </c>
      <c r="P5412" t="str">
        <f t="shared" si="239"/>
        <v>1135350000</v>
      </c>
      <c r="Q5412" t="str">
        <f>VLOOKUP(N5412,'Base rates'!$F$2:$H$1126,3,FALSE)</f>
        <v>26-35</v>
      </c>
      <c r="R5412" s="24">
        <f t="shared" si="238"/>
        <v>0.39438134034632444</v>
      </c>
    </row>
    <row r="5413" spans="13:18">
      <c r="M5413">
        <v>11</v>
      </c>
      <c r="N5413" s="1">
        <v>36</v>
      </c>
      <c r="O5413">
        <f t="shared" si="240"/>
        <v>350000</v>
      </c>
      <c r="P5413" t="str">
        <f t="shared" si="239"/>
        <v>1136350000</v>
      </c>
      <c r="Q5413" t="str">
        <f>VLOOKUP(N5413,'Base rates'!$F$2:$H$1126,3,FALSE)</f>
        <v>36-45</v>
      </c>
      <c r="R5413" s="24">
        <f t="shared" si="238"/>
        <v>0.3260857275835779</v>
      </c>
    </row>
    <row r="5414" spans="13:18">
      <c r="M5414">
        <v>11</v>
      </c>
      <c r="N5414" s="1">
        <v>37</v>
      </c>
      <c r="O5414">
        <f t="shared" si="240"/>
        <v>350000</v>
      </c>
      <c r="P5414" t="str">
        <f t="shared" si="239"/>
        <v>1137350000</v>
      </c>
      <c r="Q5414" t="str">
        <f>VLOOKUP(N5414,'Base rates'!$F$2:$H$1126,3,FALSE)</f>
        <v>36-45</v>
      </c>
      <c r="R5414" s="24">
        <f t="shared" si="238"/>
        <v>0.3260857275835779</v>
      </c>
    </row>
    <row r="5415" spans="13:18">
      <c r="M5415">
        <v>11</v>
      </c>
      <c r="N5415" s="1">
        <v>38</v>
      </c>
      <c r="O5415">
        <f t="shared" si="240"/>
        <v>350000</v>
      </c>
      <c r="P5415" t="str">
        <f t="shared" si="239"/>
        <v>1138350000</v>
      </c>
      <c r="Q5415" t="str">
        <f>VLOOKUP(N5415,'Base rates'!$F$2:$H$1126,3,FALSE)</f>
        <v>36-45</v>
      </c>
      <c r="R5415" s="24">
        <f t="shared" si="238"/>
        <v>0.3260857275835779</v>
      </c>
    </row>
    <row r="5416" spans="13:18">
      <c r="M5416">
        <v>11</v>
      </c>
      <c r="N5416" s="1">
        <v>39</v>
      </c>
      <c r="O5416">
        <f t="shared" si="240"/>
        <v>350000</v>
      </c>
      <c r="P5416" t="str">
        <f t="shared" si="239"/>
        <v>1139350000</v>
      </c>
      <c r="Q5416" t="str">
        <f>VLOOKUP(N5416,'Base rates'!$F$2:$H$1126,3,FALSE)</f>
        <v>36-45</v>
      </c>
      <c r="R5416" s="24">
        <f t="shared" si="238"/>
        <v>0.3260857275835779</v>
      </c>
    </row>
    <row r="5417" spans="13:18">
      <c r="M5417">
        <v>11</v>
      </c>
      <c r="N5417" s="1">
        <v>40</v>
      </c>
      <c r="O5417">
        <f t="shared" si="240"/>
        <v>350000</v>
      </c>
      <c r="P5417" t="str">
        <f t="shared" si="239"/>
        <v>1140350000</v>
      </c>
      <c r="Q5417" t="str">
        <f>VLOOKUP(N5417,'Base rates'!$F$2:$H$1126,3,FALSE)</f>
        <v>36-45</v>
      </c>
      <c r="R5417" s="24">
        <f t="shared" si="238"/>
        <v>0.3260857275835779</v>
      </c>
    </row>
    <row r="5418" spans="13:18">
      <c r="M5418">
        <v>11</v>
      </c>
      <c r="N5418" s="1">
        <v>41</v>
      </c>
      <c r="O5418">
        <f t="shared" si="240"/>
        <v>350000</v>
      </c>
      <c r="P5418" t="str">
        <f t="shared" si="239"/>
        <v>1141350000</v>
      </c>
      <c r="Q5418" t="str">
        <f>VLOOKUP(N5418,'Base rates'!$F$2:$H$1126,3,FALSE)</f>
        <v>36-45</v>
      </c>
      <c r="R5418" s="24">
        <f t="shared" si="238"/>
        <v>0.3260857275835779</v>
      </c>
    </row>
    <row r="5419" spans="13:18">
      <c r="M5419">
        <v>11</v>
      </c>
      <c r="N5419" s="1">
        <v>42</v>
      </c>
      <c r="O5419">
        <f t="shared" si="240"/>
        <v>350000</v>
      </c>
      <c r="P5419" t="str">
        <f t="shared" si="239"/>
        <v>1142350000</v>
      </c>
      <c r="Q5419" t="str">
        <f>VLOOKUP(N5419,'Base rates'!$F$2:$H$1126,3,FALSE)</f>
        <v>36-45</v>
      </c>
      <c r="R5419" s="24">
        <f t="shared" si="238"/>
        <v>0.3260857275835779</v>
      </c>
    </row>
    <row r="5420" spans="13:18">
      <c r="M5420">
        <v>11</v>
      </c>
      <c r="N5420" s="1">
        <v>43</v>
      </c>
      <c r="O5420">
        <f t="shared" si="240"/>
        <v>350000</v>
      </c>
      <c r="P5420" t="str">
        <f t="shared" si="239"/>
        <v>1143350000</v>
      </c>
      <c r="Q5420" t="str">
        <f>VLOOKUP(N5420,'Base rates'!$F$2:$H$1126,3,FALSE)</f>
        <v>36-45</v>
      </c>
      <c r="R5420" s="24">
        <f t="shared" si="238"/>
        <v>0.3260857275835779</v>
      </c>
    </row>
    <row r="5421" spans="13:18">
      <c r="M5421">
        <v>11</v>
      </c>
      <c r="N5421" s="1">
        <v>44</v>
      </c>
      <c r="O5421">
        <f t="shared" si="240"/>
        <v>350000</v>
      </c>
      <c r="P5421" t="str">
        <f t="shared" si="239"/>
        <v>1144350000</v>
      </c>
      <c r="Q5421" t="str">
        <f>VLOOKUP(N5421,'Base rates'!$F$2:$H$1126,3,FALSE)</f>
        <v>36-45</v>
      </c>
      <c r="R5421" s="24">
        <f t="shared" si="238"/>
        <v>0.3260857275835779</v>
      </c>
    </row>
    <row r="5422" spans="13:18">
      <c r="M5422">
        <v>11</v>
      </c>
      <c r="N5422" s="1">
        <v>45</v>
      </c>
      <c r="O5422">
        <f t="shared" si="240"/>
        <v>350000</v>
      </c>
      <c r="P5422" t="str">
        <f t="shared" si="239"/>
        <v>1145350000</v>
      </c>
      <c r="Q5422" t="str">
        <f>VLOOKUP(N5422,'Base rates'!$F$2:$H$1126,3,FALSE)</f>
        <v>36-45</v>
      </c>
      <c r="R5422" s="24">
        <f t="shared" si="238"/>
        <v>0.3260857275835779</v>
      </c>
    </row>
    <row r="5423" spans="13:18">
      <c r="M5423">
        <v>11</v>
      </c>
      <c r="N5423" s="1">
        <v>46</v>
      </c>
      <c r="O5423">
        <f t="shared" si="240"/>
        <v>350000</v>
      </c>
      <c r="P5423" t="str">
        <f t="shared" si="239"/>
        <v>1146350000</v>
      </c>
      <c r="Q5423" t="str">
        <f>VLOOKUP(N5423,'Base rates'!$F$2:$H$1126,3,FALSE)</f>
        <v>46-50</v>
      </c>
      <c r="R5423" s="24">
        <f t="shared" si="238"/>
        <v>0.29211650437285241</v>
      </c>
    </row>
    <row r="5424" spans="13:18">
      <c r="M5424">
        <v>11</v>
      </c>
      <c r="N5424" s="1">
        <v>47</v>
      </c>
      <c r="O5424">
        <f t="shared" si="240"/>
        <v>350000</v>
      </c>
      <c r="P5424" t="str">
        <f t="shared" si="239"/>
        <v>1147350000</v>
      </c>
      <c r="Q5424" t="str">
        <f>VLOOKUP(N5424,'Base rates'!$F$2:$H$1126,3,FALSE)</f>
        <v>46-50</v>
      </c>
      <c r="R5424" s="24">
        <f t="shared" si="238"/>
        <v>0.29211650437285241</v>
      </c>
    </row>
    <row r="5425" spans="13:18">
      <c r="M5425">
        <v>11</v>
      </c>
      <c r="N5425" s="1">
        <v>48</v>
      </c>
      <c r="O5425">
        <f t="shared" si="240"/>
        <v>350000</v>
      </c>
      <c r="P5425" t="str">
        <f t="shared" si="239"/>
        <v>1148350000</v>
      </c>
      <c r="Q5425" t="str">
        <f>VLOOKUP(N5425,'Base rates'!$F$2:$H$1126,3,FALSE)</f>
        <v>46-50</v>
      </c>
      <c r="R5425" s="24">
        <f t="shared" si="238"/>
        <v>0.29211650437285241</v>
      </c>
    </row>
    <row r="5426" spans="13:18">
      <c r="M5426">
        <v>11</v>
      </c>
      <c r="N5426" s="1">
        <v>49</v>
      </c>
      <c r="O5426">
        <f t="shared" si="240"/>
        <v>350000</v>
      </c>
      <c r="P5426" t="str">
        <f t="shared" si="239"/>
        <v>1149350000</v>
      </c>
      <c r="Q5426" t="str">
        <f>VLOOKUP(N5426,'Base rates'!$F$2:$H$1126,3,FALSE)</f>
        <v>46-50</v>
      </c>
      <c r="R5426" s="24">
        <f t="shared" si="238"/>
        <v>0.29211650437285241</v>
      </c>
    </row>
    <row r="5427" spans="13:18">
      <c r="M5427">
        <v>11</v>
      </c>
      <c r="N5427" s="1">
        <v>50</v>
      </c>
      <c r="O5427">
        <f t="shared" si="240"/>
        <v>350000</v>
      </c>
      <c r="P5427" t="str">
        <f t="shared" si="239"/>
        <v>1150350000</v>
      </c>
      <c r="Q5427" t="str">
        <f>VLOOKUP(N5427,'Base rates'!$F$2:$H$1126,3,FALSE)</f>
        <v>46-50</v>
      </c>
      <c r="R5427" s="24">
        <f t="shared" si="238"/>
        <v>0.29211650437285241</v>
      </c>
    </row>
    <row r="5428" spans="13:18">
      <c r="M5428">
        <v>11</v>
      </c>
      <c r="N5428" s="1">
        <v>51</v>
      </c>
      <c r="O5428">
        <f t="shared" si="240"/>
        <v>350000</v>
      </c>
      <c r="P5428" t="str">
        <f t="shared" si="239"/>
        <v>1151350000</v>
      </c>
      <c r="Q5428" t="str">
        <f>VLOOKUP(N5428,'Base rates'!$F$2:$H$1126,3,FALSE)</f>
        <v>51-55</v>
      </c>
      <c r="R5428" s="24">
        <f t="shared" si="238"/>
        <v>0.20598984157694633</v>
      </c>
    </row>
    <row r="5429" spans="13:18">
      <c r="M5429">
        <v>11</v>
      </c>
      <c r="N5429" s="1">
        <v>52</v>
      </c>
      <c r="O5429">
        <f t="shared" si="240"/>
        <v>350000</v>
      </c>
      <c r="P5429" t="str">
        <f t="shared" si="239"/>
        <v>1152350000</v>
      </c>
      <c r="Q5429" t="str">
        <f>VLOOKUP(N5429,'Base rates'!$F$2:$H$1126,3,FALSE)</f>
        <v>51-55</v>
      </c>
      <c r="R5429" s="24">
        <f t="shared" si="238"/>
        <v>0.20598984157694633</v>
      </c>
    </row>
    <row r="5430" spans="13:18">
      <c r="M5430">
        <v>11</v>
      </c>
      <c r="N5430" s="1">
        <v>53</v>
      </c>
      <c r="O5430">
        <f t="shared" si="240"/>
        <v>350000</v>
      </c>
      <c r="P5430" t="str">
        <f t="shared" si="239"/>
        <v>1153350000</v>
      </c>
      <c r="Q5430" t="str">
        <f>VLOOKUP(N5430,'Base rates'!$F$2:$H$1126,3,FALSE)</f>
        <v>51-55</v>
      </c>
      <c r="R5430" s="24">
        <f t="shared" si="238"/>
        <v>0.20598984157694633</v>
      </c>
    </row>
    <row r="5431" spans="13:18">
      <c r="M5431">
        <v>11</v>
      </c>
      <c r="N5431" s="1">
        <v>54</v>
      </c>
      <c r="O5431">
        <f t="shared" si="240"/>
        <v>350000</v>
      </c>
      <c r="P5431" t="str">
        <f t="shared" si="239"/>
        <v>1154350000</v>
      </c>
      <c r="Q5431" t="str">
        <f>VLOOKUP(N5431,'Base rates'!$F$2:$H$1126,3,FALSE)</f>
        <v>51-55</v>
      </c>
      <c r="R5431" s="24">
        <f t="shared" si="238"/>
        <v>0.20598984157694633</v>
      </c>
    </row>
    <row r="5432" spans="13:18">
      <c r="M5432">
        <v>11</v>
      </c>
      <c r="N5432" s="1">
        <v>55</v>
      </c>
      <c r="O5432">
        <f t="shared" si="240"/>
        <v>350000</v>
      </c>
      <c r="P5432" t="str">
        <f t="shared" si="239"/>
        <v>1155350000</v>
      </c>
      <c r="Q5432" t="str">
        <f>VLOOKUP(N5432,'Base rates'!$F$2:$H$1126,3,FALSE)</f>
        <v>51-55</v>
      </c>
      <c r="R5432" s="24">
        <f t="shared" si="238"/>
        <v>0.20598984157694633</v>
      </c>
    </row>
    <row r="5433" spans="13:18">
      <c r="M5433">
        <v>11</v>
      </c>
      <c r="N5433" s="1">
        <v>56</v>
      </c>
      <c r="O5433">
        <f t="shared" si="240"/>
        <v>350000</v>
      </c>
      <c r="P5433" t="str">
        <f t="shared" si="239"/>
        <v>1156350000</v>
      </c>
      <c r="Q5433" t="str">
        <f>VLOOKUP(N5433,'Base rates'!$F$2:$H$1126,3,FALSE)</f>
        <v>56-60</v>
      </c>
      <c r="R5433" s="24">
        <f t="shared" si="238"/>
        <v>0.14418855236029393</v>
      </c>
    </row>
    <row r="5434" spans="13:18">
      <c r="M5434">
        <v>11</v>
      </c>
      <c r="N5434" s="1">
        <v>57</v>
      </c>
      <c r="O5434">
        <f t="shared" si="240"/>
        <v>350000</v>
      </c>
      <c r="P5434" t="str">
        <f t="shared" si="239"/>
        <v>1157350000</v>
      </c>
      <c r="Q5434" t="str">
        <f>VLOOKUP(N5434,'Base rates'!$F$2:$H$1126,3,FALSE)</f>
        <v>56-60</v>
      </c>
      <c r="R5434" s="24">
        <f t="shared" si="238"/>
        <v>0.14418855236029393</v>
      </c>
    </row>
    <row r="5435" spans="13:18">
      <c r="M5435">
        <v>11</v>
      </c>
      <c r="N5435" s="1">
        <v>58</v>
      </c>
      <c r="O5435">
        <f t="shared" si="240"/>
        <v>350000</v>
      </c>
      <c r="P5435" t="str">
        <f t="shared" si="239"/>
        <v>1158350000</v>
      </c>
      <c r="Q5435" t="str">
        <f>VLOOKUP(N5435,'Base rates'!$F$2:$H$1126,3,FALSE)</f>
        <v>56-60</v>
      </c>
      <c r="R5435" s="24">
        <f t="shared" si="238"/>
        <v>0.14418855236029393</v>
      </c>
    </row>
    <row r="5436" spans="13:18">
      <c r="M5436">
        <v>11</v>
      </c>
      <c r="N5436" s="1">
        <v>59</v>
      </c>
      <c r="O5436">
        <f t="shared" si="240"/>
        <v>350000</v>
      </c>
      <c r="P5436" t="str">
        <f t="shared" si="239"/>
        <v>1159350000</v>
      </c>
      <c r="Q5436" t="str">
        <f>VLOOKUP(N5436,'Base rates'!$F$2:$H$1126,3,FALSE)</f>
        <v>56-60</v>
      </c>
      <c r="R5436" s="24">
        <f t="shared" si="238"/>
        <v>0.14418855236029393</v>
      </c>
    </row>
    <row r="5437" spans="13:18">
      <c r="M5437">
        <v>11</v>
      </c>
      <c r="N5437" s="1">
        <v>60</v>
      </c>
      <c r="O5437">
        <f t="shared" si="240"/>
        <v>350000</v>
      </c>
      <c r="P5437" t="str">
        <f t="shared" si="239"/>
        <v>1160350000</v>
      </c>
      <c r="Q5437" t="str">
        <f>VLOOKUP(N5437,'Base rates'!$F$2:$H$1126,3,FALSE)</f>
        <v>56-60</v>
      </c>
      <c r="R5437" s="24">
        <f t="shared" si="238"/>
        <v>0.14418855236029393</v>
      </c>
    </row>
    <row r="5438" spans="13:18">
      <c r="M5438">
        <v>11</v>
      </c>
      <c r="N5438" s="1">
        <v>61</v>
      </c>
      <c r="O5438">
        <f t="shared" si="240"/>
        <v>350000</v>
      </c>
      <c r="P5438" t="str">
        <f t="shared" si="239"/>
        <v>1161350000</v>
      </c>
      <c r="Q5438" t="str">
        <f>VLOOKUP(N5438,'Base rates'!$F$2:$H$1126,3,FALSE)</f>
        <v>61-65</v>
      </c>
      <c r="R5438" s="24">
        <f t="shared" si="238"/>
        <v>9.0530114219417479E-2</v>
      </c>
    </row>
    <row r="5439" spans="13:18">
      <c r="M5439">
        <v>11</v>
      </c>
      <c r="N5439" s="1">
        <v>62</v>
      </c>
      <c r="O5439">
        <f t="shared" si="240"/>
        <v>350000</v>
      </c>
      <c r="P5439" t="str">
        <f t="shared" si="239"/>
        <v>1162350000</v>
      </c>
      <c r="Q5439" t="str">
        <f>VLOOKUP(N5439,'Base rates'!$F$2:$H$1126,3,FALSE)</f>
        <v>61-65</v>
      </c>
      <c r="R5439" s="24">
        <f t="shared" si="238"/>
        <v>9.0530114219417479E-2</v>
      </c>
    </row>
    <row r="5440" spans="13:18">
      <c r="M5440">
        <v>11</v>
      </c>
      <c r="N5440" s="1">
        <v>63</v>
      </c>
      <c r="O5440">
        <f t="shared" si="240"/>
        <v>350000</v>
      </c>
      <c r="P5440" t="str">
        <f t="shared" si="239"/>
        <v>1163350000</v>
      </c>
      <c r="Q5440" t="str">
        <f>VLOOKUP(N5440,'Base rates'!$F$2:$H$1126,3,FALSE)</f>
        <v>61-65</v>
      </c>
      <c r="R5440" s="24">
        <f t="shared" si="238"/>
        <v>9.0530114219417479E-2</v>
      </c>
    </row>
    <row r="5441" spans="13:18">
      <c r="M5441">
        <v>11</v>
      </c>
      <c r="N5441" s="1">
        <v>64</v>
      </c>
      <c r="O5441">
        <f t="shared" si="240"/>
        <v>350000</v>
      </c>
      <c r="P5441" t="str">
        <f t="shared" si="239"/>
        <v>1164350000</v>
      </c>
      <c r="Q5441" t="str">
        <f>VLOOKUP(N5441,'Base rates'!$F$2:$H$1126,3,FALSE)</f>
        <v>61-65</v>
      </c>
      <c r="R5441" s="24">
        <f t="shared" si="238"/>
        <v>9.0530114219417479E-2</v>
      </c>
    </row>
    <row r="5442" spans="13:18">
      <c r="M5442">
        <v>11</v>
      </c>
      <c r="N5442" s="1">
        <v>65</v>
      </c>
      <c r="O5442">
        <f t="shared" si="240"/>
        <v>350000</v>
      </c>
      <c r="P5442" t="str">
        <f t="shared" si="239"/>
        <v>1165350000</v>
      </c>
      <c r="Q5442" t="str">
        <f>VLOOKUP(N5442,'Base rates'!$F$2:$H$1126,3,FALSE)</f>
        <v>61-65</v>
      </c>
      <c r="R5442" s="24">
        <f t="shared" si="238"/>
        <v>9.0530114219417479E-2</v>
      </c>
    </row>
    <row r="5443" spans="13:18">
      <c r="M5443">
        <v>11</v>
      </c>
      <c r="N5443" s="1">
        <v>66</v>
      </c>
      <c r="O5443">
        <f t="shared" si="240"/>
        <v>350000</v>
      </c>
      <c r="P5443" t="str">
        <f t="shared" si="239"/>
        <v>1166350000</v>
      </c>
      <c r="Q5443" t="str">
        <f>VLOOKUP(N5443,'Base rates'!$F$2:$H$1126,3,FALSE)</f>
        <v>66-70</v>
      </c>
      <c r="R5443" s="24">
        <f t="shared" ref="R5443:R5506" si="241">VLOOKUP(M5443&amp;O5443&amp;Q5443,$W$2:$X$694,2,FALSE)</f>
        <v>5.1994887019276903E-2</v>
      </c>
    </row>
    <row r="5444" spans="13:18">
      <c r="M5444">
        <v>11</v>
      </c>
      <c r="N5444" s="1">
        <v>67</v>
      </c>
      <c r="O5444">
        <f t="shared" si="240"/>
        <v>350000</v>
      </c>
      <c r="P5444" t="str">
        <f t="shared" ref="P5444:P5507" si="242">M5444&amp;N5444&amp;O5444</f>
        <v>1167350000</v>
      </c>
      <c r="Q5444" t="str">
        <f>VLOOKUP(N5444,'Base rates'!$F$2:$H$1126,3,FALSE)</f>
        <v>66-70</v>
      </c>
      <c r="R5444" s="24">
        <f t="shared" si="241"/>
        <v>5.1994887019276903E-2</v>
      </c>
    </row>
    <row r="5445" spans="13:18">
      <c r="M5445">
        <v>11</v>
      </c>
      <c r="N5445" s="1">
        <v>68</v>
      </c>
      <c r="O5445">
        <f t="shared" si="240"/>
        <v>350000</v>
      </c>
      <c r="P5445" t="str">
        <f t="shared" si="242"/>
        <v>1168350000</v>
      </c>
      <c r="Q5445" t="str">
        <f>VLOOKUP(N5445,'Base rates'!$F$2:$H$1126,3,FALSE)</f>
        <v>66-70</v>
      </c>
      <c r="R5445" s="24">
        <f t="shared" si="241"/>
        <v>5.1994887019276903E-2</v>
      </c>
    </row>
    <row r="5446" spans="13:18">
      <c r="M5446">
        <v>11</v>
      </c>
      <c r="N5446" s="1">
        <v>69</v>
      </c>
      <c r="O5446">
        <f t="shared" ref="O5446:O5509" si="243">$O$4377+50000</f>
        <v>350000</v>
      </c>
      <c r="P5446" t="str">
        <f t="shared" si="242"/>
        <v>1169350000</v>
      </c>
      <c r="Q5446" t="str">
        <f>VLOOKUP(N5446,'Base rates'!$F$2:$H$1126,3,FALSE)</f>
        <v>66-70</v>
      </c>
      <c r="R5446" s="24">
        <f t="shared" si="241"/>
        <v>5.1994887019276903E-2</v>
      </c>
    </row>
    <row r="5447" spans="13:18">
      <c r="M5447">
        <v>11</v>
      </c>
      <c r="N5447" s="1">
        <v>70</v>
      </c>
      <c r="O5447">
        <f t="shared" si="243"/>
        <v>350000</v>
      </c>
      <c r="P5447" t="str">
        <f t="shared" si="242"/>
        <v>1170350000</v>
      </c>
      <c r="Q5447" t="str">
        <f>VLOOKUP(N5447,'Base rates'!$F$2:$H$1126,3,FALSE)</f>
        <v>66-70</v>
      </c>
      <c r="R5447" s="24">
        <f t="shared" si="241"/>
        <v>5.1994887019276903E-2</v>
      </c>
    </row>
    <row r="5448" spans="13:18">
      <c r="M5448">
        <v>11</v>
      </c>
      <c r="N5448" s="1">
        <v>71</v>
      </c>
      <c r="O5448">
        <f t="shared" si="243"/>
        <v>350000</v>
      </c>
      <c r="P5448" t="str">
        <f t="shared" si="242"/>
        <v>1171350000</v>
      </c>
      <c r="Q5448" t="str">
        <f>VLOOKUP(N5448,'Base rates'!$F$2:$H$1126,3,FALSE)</f>
        <v>71-75</v>
      </c>
      <c r="R5448" s="24">
        <f t="shared" si="241"/>
        <v>2.1091230963692698E-2</v>
      </c>
    </row>
    <row r="5449" spans="13:18">
      <c r="M5449">
        <v>11</v>
      </c>
      <c r="N5449" s="1">
        <v>72</v>
      </c>
      <c r="O5449">
        <f t="shared" si="243"/>
        <v>350000</v>
      </c>
      <c r="P5449" t="str">
        <f t="shared" si="242"/>
        <v>1172350000</v>
      </c>
      <c r="Q5449" t="str">
        <f>VLOOKUP(N5449,'Base rates'!$F$2:$H$1126,3,FALSE)</f>
        <v>71-75</v>
      </c>
      <c r="R5449" s="24">
        <f t="shared" si="241"/>
        <v>2.1091230963692698E-2</v>
      </c>
    </row>
    <row r="5450" spans="13:18">
      <c r="M5450">
        <v>11</v>
      </c>
      <c r="N5450" s="1">
        <v>73</v>
      </c>
      <c r="O5450">
        <f t="shared" si="243"/>
        <v>350000</v>
      </c>
      <c r="P5450" t="str">
        <f t="shared" si="242"/>
        <v>1173350000</v>
      </c>
      <c r="Q5450" t="str">
        <f>VLOOKUP(N5450,'Base rates'!$F$2:$H$1126,3,FALSE)</f>
        <v>71-75</v>
      </c>
      <c r="R5450" s="24">
        <f t="shared" si="241"/>
        <v>2.1091230963692698E-2</v>
      </c>
    </row>
    <row r="5451" spans="13:18">
      <c r="M5451">
        <v>11</v>
      </c>
      <c r="N5451" s="1">
        <v>74</v>
      </c>
      <c r="O5451">
        <f t="shared" si="243"/>
        <v>350000</v>
      </c>
      <c r="P5451" t="str">
        <f t="shared" si="242"/>
        <v>1174350000</v>
      </c>
      <c r="Q5451" t="str">
        <f>VLOOKUP(N5451,'Base rates'!$F$2:$H$1126,3,FALSE)</f>
        <v>71-75</v>
      </c>
      <c r="R5451" s="24">
        <f t="shared" si="241"/>
        <v>2.1091230963692698E-2</v>
      </c>
    </row>
    <row r="5452" spans="13:18">
      <c r="M5452">
        <v>11</v>
      </c>
      <c r="N5452" s="1">
        <v>75</v>
      </c>
      <c r="O5452">
        <f t="shared" si="243"/>
        <v>350000</v>
      </c>
      <c r="P5452" t="str">
        <f t="shared" si="242"/>
        <v>1175350000</v>
      </c>
      <c r="Q5452" t="str">
        <f>VLOOKUP(N5452,'Base rates'!$F$2:$H$1126,3,FALSE)</f>
        <v>71-75</v>
      </c>
      <c r="R5452" s="24">
        <f t="shared" si="241"/>
        <v>2.1091230963692698E-2</v>
      </c>
    </row>
    <row r="5453" spans="13:18">
      <c r="M5453">
        <v>11</v>
      </c>
      <c r="N5453" s="1">
        <v>76</v>
      </c>
      <c r="O5453">
        <f t="shared" si="243"/>
        <v>350000</v>
      </c>
      <c r="P5453" t="str">
        <f t="shared" si="242"/>
        <v>1176350000</v>
      </c>
      <c r="Q5453" t="str">
        <f>VLOOKUP(N5453,'Base rates'!$F$2:$H$1126,3,FALSE)</f>
        <v>76-80</v>
      </c>
      <c r="R5453" s="24">
        <f t="shared" si="241"/>
        <v>1.1138212079342402E-4</v>
      </c>
    </row>
    <row r="5454" spans="13:18">
      <c r="M5454">
        <v>11</v>
      </c>
      <c r="N5454" s="1">
        <v>77</v>
      </c>
      <c r="O5454">
        <f t="shared" si="243"/>
        <v>350000</v>
      </c>
      <c r="P5454" t="str">
        <f t="shared" si="242"/>
        <v>1177350000</v>
      </c>
      <c r="Q5454" t="str">
        <f>VLOOKUP(N5454,'Base rates'!$F$2:$H$1126,3,FALSE)</f>
        <v>76-80</v>
      </c>
      <c r="R5454" s="24">
        <f t="shared" si="241"/>
        <v>1.1138212079342402E-4</v>
      </c>
    </row>
    <row r="5455" spans="13:18">
      <c r="M5455">
        <v>11</v>
      </c>
      <c r="N5455" s="1">
        <v>78</v>
      </c>
      <c r="O5455">
        <f t="shared" si="243"/>
        <v>350000</v>
      </c>
      <c r="P5455" t="str">
        <f t="shared" si="242"/>
        <v>1178350000</v>
      </c>
      <c r="Q5455" t="str">
        <f>VLOOKUP(N5455,'Base rates'!$F$2:$H$1126,3,FALSE)</f>
        <v>76-80</v>
      </c>
      <c r="R5455" s="24">
        <f t="shared" si="241"/>
        <v>1.1138212079342402E-4</v>
      </c>
    </row>
    <row r="5456" spans="13:18">
      <c r="M5456">
        <v>11</v>
      </c>
      <c r="N5456" s="1">
        <v>79</v>
      </c>
      <c r="O5456">
        <f t="shared" si="243"/>
        <v>350000</v>
      </c>
      <c r="P5456" t="str">
        <f t="shared" si="242"/>
        <v>1179350000</v>
      </c>
      <c r="Q5456" t="str">
        <f>VLOOKUP(N5456,'Base rates'!$F$2:$H$1126,3,FALSE)</f>
        <v>76-80</v>
      </c>
      <c r="R5456" s="24">
        <f t="shared" si="241"/>
        <v>1.1138212079342402E-4</v>
      </c>
    </row>
    <row r="5457" spans="13:18">
      <c r="M5457">
        <v>11</v>
      </c>
      <c r="N5457" s="1">
        <v>80</v>
      </c>
      <c r="O5457">
        <f t="shared" si="243"/>
        <v>350000</v>
      </c>
      <c r="P5457" t="str">
        <f t="shared" si="242"/>
        <v>1180350000</v>
      </c>
      <c r="Q5457" t="str">
        <f>VLOOKUP(N5457,'Base rates'!$F$2:$H$1126,3,FALSE)</f>
        <v>76-80</v>
      </c>
      <c r="R5457" s="24">
        <f t="shared" si="241"/>
        <v>1.1138212079342402E-4</v>
      </c>
    </row>
    <row r="5458" spans="13:18">
      <c r="M5458">
        <v>11</v>
      </c>
      <c r="N5458" s="1">
        <v>81</v>
      </c>
      <c r="O5458">
        <f t="shared" si="243"/>
        <v>350000</v>
      </c>
      <c r="P5458" t="str">
        <f t="shared" si="242"/>
        <v>1181350000</v>
      </c>
      <c r="Q5458" t="str">
        <f>VLOOKUP(N5458,'Base rates'!$F$2:$H$1126,3,FALSE)</f>
        <v>&gt;80</v>
      </c>
      <c r="R5458" s="24">
        <f t="shared" si="241"/>
        <v>2.032092822109588E-4</v>
      </c>
    </row>
    <row r="5459" spans="13:18">
      <c r="M5459">
        <v>11</v>
      </c>
      <c r="N5459" s="1">
        <v>82</v>
      </c>
      <c r="O5459">
        <f t="shared" si="243"/>
        <v>350000</v>
      </c>
      <c r="P5459" t="str">
        <f t="shared" si="242"/>
        <v>1182350000</v>
      </c>
      <c r="Q5459" t="str">
        <f>VLOOKUP(N5459,'Base rates'!$F$2:$H$1126,3,FALSE)</f>
        <v>&gt;80</v>
      </c>
      <c r="R5459" s="24">
        <f t="shared" si="241"/>
        <v>2.032092822109588E-4</v>
      </c>
    </row>
    <row r="5460" spans="13:18">
      <c r="M5460">
        <v>11</v>
      </c>
      <c r="N5460" s="1">
        <v>83</v>
      </c>
      <c r="O5460">
        <f t="shared" si="243"/>
        <v>350000</v>
      </c>
      <c r="P5460" t="str">
        <f t="shared" si="242"/>
        <v>1183350000</v>
      </c>
      <c r="Q5460" t="str">
        <f>VLOOKUP(N5460,'Base rates'!$F$2:$H$1126,3,FALSE)</f>
        <v>&gt;80</v>
      </c>
      <c r="R5460" s="24">
        <f t="shared" si="241"/>
        <v>2.032092822109588E-4</v>
      </c>
    </row>
    <row r="5461" spans="13:18">
      <c r="M5461">
        <v>11</v>
      </c>
      <c r="N5461" s="1">
        <v>84</v>
      </c>
      <c r="O5461">
        <f t="shared" si="243"/>
        <v>350000</v>
      </c>
      <c r="P5461" t="str">
        <f t="shared" si="242"/>
        <v>1184350000</v>
      </c>
      <c r="Q5461" t="str">
        <f>VLOOKUP(N5461,'Base rates'!$F$2:$H$1126,3,FALSE)</f>
        <v>&gt;80</v>
      </c>
      <c r="R5461" s="24">
        <f t="shared" si="241"/>
        <v>2.032092822109588E-4</v>
      </c>
    </row>
    <row r="5462" spans="13:18">
      <c r="M5462">
        <v>11</v>
      </c>
      <c r="N5462" s="1">
        <v>85</v>
      </c>
      <c r="O5462">
        <f t="shared" si="243"/>
        <v>350000</v>
      </c>
      <c r="P5462" t="str">
        <f t="shared" si="242"/>
        <v>1185350000</v>
      </c>
      <c r="Q5462" t="str">
        <f>VLOOKUP(N5462,'Base rates'!$F$2:$H$1126,3,FALSE)</f>
        <v>&gt;80</v>
      </c>
      <c r="R5462" s="24">
        <f t="shared" si="241"/>
        <v>2.032092822109588E-4</v>
      </c>
    </row>
    <row r="5463" spans="13:18">
      <c r="M5463">
        <v>11</v>
      </c>
      <c r="N5463" s="1">
        <v>86</v>
      </c>
      <c r="O5463">
        <f t="shared" si="243"/>
        <v>350000</v>
      </c>
      <c r="P5463" t="str">
        <f t="shared" si="242"/>
        <v>1186350000</v>
      </c>
      <c r="Q5463" t="str">
        <f>VLOOKUP(N5463,'Base rates'!$F$2:$H$1126,3,FALSE)</f>
        <v>&gt;80</v>
      </c>
      <c r="R5463" s="24">
        <f t="shared" si="241"/>
        <v>2.032092822109588E-4</v>
      </c>
    </row>
    <row r="5464" spans="13:18">
      <c r="M5464">
        <v>11</v>
      </c>
      <c r="N5464" s="1">
        <v>87</v>
      </c>
      <c r="O5464">
        <f t="shared" si="243"/>
        <v>350000</v>
      </c>
      <c r="P5464" t="str">
        <f t="shared" si="242"/>
        <v>1187350000</v>
      </c>
      <c r="Q5464" t="str">
        <f>VLOOKUP(N5464,'Base rates'!$F$2:$H$1126,3,FALSE)</f>
        <v>&gt;80</v>
      </c>
      <c r="R5464" s="24">
        <f t="shared" si="241"/>
        <v>2.032092822109588E-4</v>
      </c>
    </row>
    <row r="5465" spans="13:18">
      <c r="M5465">
        <v>11</v>
      </c>
      <c r="N5465" s="1">
        <v>88</v>
      </c>
      <c r="O5465">
        <f t="shared" si="243"/>
        <v>350000</v>
      </c>
      <c r="P5465" t="str">
        <f t="shared" si="242"/>
        <v>1188350000</v>
      </c>
      <c r="Q5465" t="str">
        <f>VLOOKUP(N5465,'Base rates'!$F$2:$H$1126,3,FALSE)</f>
        <v>&gt;80</v>
      </c>
      <c r="R5465" s="24">
        <f t="shared" si="241"/>
        <v>2.032092822109588E-4</v>
      </c>
    </row>
    <row r="5466" spans="13:18">
      <c r="M5466">
        <v>11</v>
      </c>
      <c r="N5466" s="1">
        <v>89</v>
      </c>
      <c r="O5466">
        <f t="shared" si="243"/>
        <v>350000</v>
      </c>
      <c r="P5466" t="str">
        <f t="shared" si="242"/>
        <v>1189350000</v>
      </c>
      <c r="Q5466" t="str">
        <f>VLOOKUP(N5466,'Base rates'!$F$2:$H$1126,3,FALSE)</f>
        <v>&gt;80</v>
      </c>
      <c r="R5466" s="24">
        <f t="shared" si="241"/>
        <v>2.032092822109588E-4</v>
      </c>
    </row>
    <row r="5467" spans="13:18">
      <c r="M5467">
        <v>11</v>
      </c>
      <c r="N5467" s="1">
        <v>90</v>
      </c>
      <c r="O5467">
        <f t="shared" si="243"/>
        <v>350000</v>
      </c>
      <c r="P5467" t="str">
        <f t="shared" si="242"/>
        <v>1190350000</v>
      </c>
      <c r="Q5467" t="str">
        <f>VLOOKUP(N5467,'Base rates'!$F$2:$H$1126,3,FALSE)</f>
        <v>&gt;80</v>
      </c>
      <c r="R5467" s="24">
        <f t="shared" si="241"/>
        <v>2.032092822109588E-4</v>
      </c>
    </row>
    <row r="5468" spans="13:18">
      <c r="M5468">
        <v>11</v>
      </c>
      <c r="N5468" s="1">
        <v>91</v>
      </c>
      <c r="O5468">
        <f t="shared" si="243"/>
        <v>350000</v>
      </c>
      <c r="P5468" t="str">
        <f t="shared" si="242"/>
        <v>1191350000</v>
      </c>
      <c r="Q5468" t="str">
        <f>VLOOKUP(N5468,'Base rates'!$F$2:$H$1126,3,FALSE)</f>
        <v>&gt;80</v>
      </c>
      <c r="R5468" s="24">
        <f t="shared" si="241"/>
        <v>2.032092822109588E-4</v>
      </c>
    </row>
    <row r="5469" spans="13:18">
      <c r="M5469">
        <v>11</v>
      </c>
      <c r="N5469" s="1">
        <v>92</v>
      </c>
      <c r="O5469">
        <f t="shared" si="243"/>
        <v>350000</v>
      </c>
      <c r="P5469" t="str">
        <f t="shared" si="242"/>
        <v>1192350000</v>
      </c>
      <c r="Q5469" t="str">
        <f>VLOOKUP(N5469,'Base rates'!$F$2:$H$1126,3,FALSE)</f>
        <v>&gt;80</v>
      </c>
      <c r="R5469" s="24">
        <f t="shared" si="241"/>
        <v>2.032092822109588E-4</v>
      </c>
    </row>
    <row r="5470" spans="13:18">
      <c r="M5470">
        <v>11</v>
      </c>
      <c r="N5470" s="1">
        <v>93</v>
      </c>
      <c r="O5470">
        <f t="shared" si="243"/>
        <v>350000</v>
      </c>
      <c r="P5470" t="str">
        <f t="shared" si="242"/>
        <v>1193350000</v>
      </c>
      <c r="Q5470" t="str">
        <f>VLOOKUP(N5470,'Base rates'!$F$2:$H$1126,3,FALSE)</f>
        <v>&gt;80</v>
      </c>
      <c r="R5470" s="24">
        <f t="shared" si="241"/>
        <v>2.032092822109588E-4</v>
      </c>
    </row>
    <row r="5471" spans="13:18">
      <c r="M5471">
        <v>11</v>
      </c>
      <c r="N5471" s="1">
        <v>94</v>
      </c>
      <c r="O5471">
        <f t="shared" si="243"/>
        <v>350000</v>
      </c>
      <c r="P5471" t="str">
        <f t="shared" si="242"/>
        <v>1194350000</v>
      </c>
      <c r="Q5471" t="str">
        <f>VLOOKUP(N5471,'Base rates'!$F$2:$H$1126,3,FALSE)</f>
        <v>&gt;80</v>
      </c>
      <c r="R5471" s="24">
        <f t="shared" si="241"/>
        <v>2.032092822109588E-4</v>
      </c>
    </row>
    <row r="5472" spans="13:18">
      <c r="M5472">
        <v>11</v>
      </c>
      <c r="N5472" s="1">
        <v>95</v>
      </c>
      <c r="O5472">
        <f t="shared" si="243"/>
        <v>350000</v>
      </c>
      <c r="P5472" t="str">
        <f t="shared" si="242"/>
        <v>1195350000</v>
      </c>
      <c r="Q5472" t="str">
        <f>VLOOKUP(N5472,'Base rates'!$F$2:$H$1126,3,FALSE)</f>
        <v>&gt;80</v>
      </c>
      <c r="R5472" s="24">
        <f t="shared" si="241"/>
        <v>2.032092822109588E-4</v>
      </c>
    </row>
    <row r="5473" spans="13:18">
      <c r="M5473">
        <v>11</v>
      </c>
      <c r="N5473" s="1">
        <v>96</v>
      </c>
      <c r="O5473">
        <f t="shared" si="243"/>
        <v>350000</v>
      </c>
      <c r="P5473" t="str">
        <f t="shared" si="242"/>
        <v>1196350000</v>
      </c>
      <c r="Q5473" t="str">
        <f>VLOOKUP(N5473,'Base rates'!$F$2:$H$1126,3,FALSE)</f>
        <v>&gt;80</v>
      </c>
      <c r="R5473" s="24">
        <f t="shared" si="241"/>
        <v>2.032092822109588E-4</v>
      </c>
    </row>
    <row r="5474" spans="13:18">
      <c r="M5474">
        <v>11</v>
      </c>
      <c r="N5474" s="1">
        <v>97</v>
      </c>
      <c r="O5474">
        <f t="shared" si="243"/>
        <v>350000</v>
      </c>
      <c r="P5474" t="str">
        <f t="shared" si="242"/>
        <v>1197350000</v>
      </c>
      <c r="Q5474" t="str">
        <f>VLOOKUP(N5474,'Base rates'!$F$2:$H$1126,3,FALSE)</f>
        <v>&gt;80</v>
      </c>
      <c r="R5474" s="24">
        <f t="shared" si="241"/>
        <v>2.032092822109588E-4</v>
      </c>
    </row>
    <row r="5475" spans="13:18">
      <c r="M5475">
        <v>11</v>
      </c>
      <c r="N5475" s="1">
        <v>98</v>
      </c>
      <c r="O5475">
        <f t="shared" si="243"/>
        <v>350000</v>
      </c>
      <c r="P5475" t="str">
        <f t="shared" si="242"/>
        <v>1198350000</v>
      </c>
      <c r="Q5475" t="str">
        <f>VLOOKUP(N5475,'Base rates'!$F$2:$H$1126,3,FALSE)</f>
        <v>&gt;80</v>
      </c>
      <c r="R5475" s="24">
        <f t="shared" si="241"/>
        <v>2.032092822109588E-4</v>
      </c>
    </row>
    <row r="5476" spans="13:18">
      <c r="M5476">
        <v>11</v>
      </c>
      <c r="N5476" s="1">
        <v>99</v>
      </c>
      <c r="O5476">
        <f t="shared" si="243"/>
        <v>350000</v>
      </c>
      <c r="P5476" t="str">
        <f t="shared" si="242"/>
        <v>1199350000</v>
      </c>
      <c r="Q5476" t="str">
        <f>VLOOKUP(N5476,'Base rates'!$F$2:$H$1126,3,FALSE)</f>
        <v>&gt;80</v>
      </c>
      <c r="R5476" s="24">
        <f t="shared" si="241"/>
        <v>2.032092822109588E-4</v>
      </c>
    </row>
    <row r="5477" spans="13:18">
      <c r="M5477">
        <v>11</v>
      </c>
      <c r="N5477" s="1">
        <v>100</v>
      </c>
      <c r="O5477">
        <f t="shared" si="243"/>
        <v>350000</v>
      </c>
      <c r="P5477" t="str">
        <f t="shared" si="242"/>
        <v>11100350000</v>
      </c>
      <c r="Q5477" t="str">
        <f>VLOOKUP(N5477,'Base rates'!$F$2:$H$1126,3,FALSE)</f>
        <v>&gt;80</v>
      </c>
      <c r="R5477" s="24">
        <f t="shared" si="241"/>
        <v>2.032092822109588E-4</v>
      </c>
    </row>
    <row r="5478" spans="13:18">
      <c r="M5478">
        <v>11</v>
      </c>
      <c r="N5478" s="1">
        <v>101</v>
      </c>
      <c r="O5478">
        <f t="shared" si="243"/>
        <v>350000</v>
      </c>
      <c r="P5478" t="str">
        <f t="shared" si="242"/>
        <v>11101350000</v>
      </c>
      <c r="Q5478" t="str">
        <f>VLOOKUP(N5478,'Base rates'!$F$2:$H$1126,3,FALSE)</f>
        <v>&gt;80</v>
      </c>
      <c r="R5478" s="24">
        <f t="shared" si="241"/>
        <v>2.032092822109588E-4</v>
      </c>
    </row>
    <row r="5479" spans="13:18">
      <c r="M5479">
        <v>11</v>
      </c>
      <c r="N5479" s="1">
        <v>102</v>
      </c>
      <c r="O5479">
        <f t="shared" si="243"/>
        <v>350000</v>
      </c>
      <c r="P5479" t="str">
        <f t="shared" si="242"/>
        <v>11102350000</v>
      </c>
      <c r="Q5479" t="str">
        <f>VLOOKUP(N5479,'Base rates'!$F$2:$H$1126,3,FALSE)</f>
        <v>&gt;80</v>
      </c>
      <c r="R5479" s="24">
        <f t="shared" si="241"/>
        <v>2.032092822109588E-4</v>
      </c>
    </row>
    <row r="5480" spans="13:18">
      <c r="M5480">
        <v>11</v>
      </c>
      <c r="N5480" s="1">
        <v>103</v>
      </c>
      <c r="O5480">
        <f t="shared" si="243"/>
        <v>350000</v>
      </c>
      <c r="P5480" t="str">
        <f t="shared" si="242"/>
        <v>11103350000</v>
      </c>
      <c r="Q5480" t="str">
        <f>VLOOKUP(N5480,'Base rates'!$F$2:$H$1126,3,FALSE)</f>
        <v>&gt;80</v>
      </c>
      <c r="R5480" s="24">
        <f t="shared" si="241"/>
        <v>2.032092822109588E-4</v>
      </c>
    </row>
    <row r="5481" spans="13:18">
      <c r="M5481">
        <v>11</v>
      </c>
      <c r="N5481" s="1">
        <v>104</v>
      </c>
      <c r="O5481">
        <f t="shared" si="243"/>
        <v>350000</v>
      </c>
      <c r="P5481" t="str">
        <f t="shared" si="242"/>
        <v>11104350000</v>
      </c>
      <c r="Q5481" t="str">
        <f>VLOOKUP(N5481,'Base rates'!$F$2:$H$1126,3,FALSE)</f>
        <v>&gt;80</v>
      </c>
      <c r="R5481" s="24">
        <f t="shared" si="241"/>
        <v>2.032092822109588E-4</v>
      </c>
    </row>
    <row r="5482" spans="13:18">
      <c r="M5482">
        <v>11</v>
      </c>
      <c r="N5482" s="1">
        <v>105</v>
      </c>
      <c r="O5482">
        <f t="shared" si="243"/>
        <v>350000</v>
      </c>
      <c r="P5482" t="str">
        <f t="shared" si="242"/>
        <v>11105350000</v>
      </c>
      <c r="Q5482" t="str">
        <f>VLOOKUP(N5482,'Base rates'!$F$2:$H$1126,3,FALSE)</f>
        <v>&gt;80</v>
      </c>
      <c r="R5482" s="24">
        <f t="shared" si="241"/>
        <v>2.032092822109588E-4</v>
      </c>
    </row>
    <row r="5483" spans="13:18">
      <c r="M5483">
        <v>11</v>
      </c>
      <c r="N5483" s="1">
        <v>106</v>
      </c>
      <c r="O5483">
        <f t="shared" si="243"/>
        <v>350000</v>
      </c>
      <c r="P5483" t="str">
        <f t="shared" si="242"/>
        <v>11106350000</v>
      </c>
      <c r="Q5483" t="str">
        <f>VLOOKUP(N5483,'Base rates'!$F$2:$H$1126,3,FALSE)</f>
        <v>&gt;80</v>
      </c>
      <c r="R5483" s="24">
        <f t="shared" si="241"/>
        <v>2.032092822109588E-4</v>
      </c>
    </row>
    <row r="5484" spans="13:18">
      <c r="M5484">
        <v>11</v>
      </c>
      <c r="N5484" s="1">
        <v>107</v>
      </c>
      <c r="O5484">
        <f t="shared" si="243"/>
        <v>350000</v>
      </c>
      <c r="P5484" t="str">
        <f t="shared" si="242"/>
        <v>11107350000</v>
      </c>
      <c r="Q5484" t="str">
        <f>VLOOKUP(N5484,'Base rates'!$F$2:$H$1126,3,FALSE)</f>
        <v>&gt;80</v>
      </c>
      <c r="R5484" s="24">
        <f t="shared" si="241"/>
        <v>2.032092822109588E-4</v>
      </c>
    </row>
    <row r="5485" spans="13:18">
      <c r="M5485">
        <v>11</v>
      </c>
      <c r="N5485" s="1">
        <v>108</v>
      </c>
      <c r="O5485">
        <f t="shared" si="243"/>
        <v>350000</v>
      </c>
      <c r="P5485" t="str">
        <f t="shared" si="242"/>
        <v>11108350000</v>
      </c>
      <c r="Q5485" t="str">
        <f>VLOOKUP(N5485,'Base rates'!$F$2:$H$1126,3,FALSE)</f>
        <v>&gt;80</v>
      </c>
      <c r="R5485" s="24">
        <f t="shared" si="241"/>
        <v>2.032092822109588E-4</v>
      </c>
    </row>
    <row r="5486" spans="13:18">
      <c r="M5486">
        <v>11</v>
      </c>
      <c r="N5486" s="1">
        <v>109</v>
      </c>
      <c r="O5486">
        <f t="shared" si="243"/>
        <v>350000</v>
      </c>
      <c r="P5486" t="str">
        <f t="shared" si="242"/>
        <v>11109350000</v>
      </c>
      <c r="Q5486" t="str">
        <f>VLOOKUP(N5486,'Base rates'!$F$2:$H$1126,3,FALSE)</f>
        <v>&gt;80</v>
      </c>
      <c r="R5486" s="24">
        <f t="shared" si="241"/>
        <v>2.032092822109588E-4</v>
      </c>
    </row>
    <row r="5487" spans="13:18">
      <c r="M5487">
        <v>11</v>
      </c>
      <c r="N5487" s="1">
        <v>110</v>
      </c>
      <c r="O5487">
        <f t="shared" si="243"/>
        <v>350000</v>
      </c>
      <c r="P5487" t="str">
        <f t="shared" si="242"/>
        <v>11110350000</v>
      </c>
      <c r="Q5487" t="str">
        <f>VLOOKUP(N5487,'Base rates'!$F$2:$H$1126,3,FALSE)</f>
        <v>&gt;80</v>
      </c>
      <c r="R5487" s="24">
        <f t="shared" si="241"/>
        <v>2.032092822109588E-4</v>
      </c>
    </row>
    <row r="5488" spans="13:18">
      <c r="M5488">
        <v>11</v>
      </c>
      <c r="N5488" s="1">
        <v>111</v>
      </c>
      <c r="O5488">
        <f t="shared" si="243"/>
        <v>350000</v>
      </c>
      <c r="P5488" t="str">
        <f t="shared" si="242"/>
        <v>11111350000</v>
      </c>
      <c r="Q5488" t="str">
        <f>VLOOKUP(N5488,'Base rates'!$F$2:$H$1126,3,FALSE)</f>
        <v>&gt;80</v>
      </c>
      <c r="R5488" s="24">
        <f t="shared" si="241"/>
        <v>2.032092822109588E-4</v>
      </c>
    </row>
    <row r="5489" spans="13:18">
      <c r="M5489">
        <v>11</v>
      </c>
      <c r="N5489" s="1">
        <v>112</v>
      </c>
      <c r="O5489">
        <f t="shared" si="243"/>
        <v>350000</v>
      </c>
      <c r="P5489" t="str">
        <f t="shared" si="242"/>
        <v>11112350000</v>
      </c>
      <c r="Q5489" t="str">
        <f>VLOOKUP(N5489,'Base rates'!$F$2:$H$1126,3,FALSE)</f>
        <v>&gt;80</v>
      </c>
      <c r="R5489" s="24">
        <f t="shared" si="241"/>
        <v>2.032092822109588E-4</v>
      </c>
    </row>
    <row r="5490" spans="13:18">
      <c r="M5490">
        <v>11</v>
      </c>
      <c r="N5490" s="1">
        <v>113</v>
      </c>
      <c r="O5490">
        <f t="shared" si="243"/>
        <v>350000</v>
      </c>
      <c r="P5490" t="str">
        <f t="shared" si="242"/>
        <v>11113350000</v>
      </c>
      <c r="Q5490" t="str">
        <f>VLOOKUP(N5490,'Base rates'!$F$2:$H$1126,3,FALSE)</f>
        <v>&gt;80</v>
      </c>
      <c r="R5490" s="24">
        <f t="shared" si="241"/>
        <v>2.032092822109588E-4</v>
      </c>
    </row>
    <row r="5491" spans="13:18">
      <c r="M5491">
        <v>11</v>
      </c>
      <c r="N5491" s="1">
        <v>114</v>
      </c>
      <c r="O5491">
        <f t="shared" si="243"/>
        <v>350000</v>
      </c>
      <c r="P5491" t="str">
        <f t="shared" si="242"/>
        <v>11114350000</v>
      </c>
      <c r="Q5491" t="str">
        <f>VLOOKUP(N5491,'Base rates'!$F$2:$H$1126,3,FALSE)</f>
        <v>&gt;80</v>
      </c>
      <c r="R5491" s="24">
        <f t="shared" si="241"/>
        <v>2.032092822109588E-4</v>
      </c>
    </row>
    <row r="5492" spans="13:18">
      <c r="M5492">
        <v>11</v>
      </c>
      <c r="N5492" s="1">
        <v>115</v>
      </c>
      <c r="O5492">
        <f t="shared" si="243"/>
        <v>350000</v>
      </c>
      <c r="P5492" t="str">
        <f t="shared" si="242"/>
        <v>11115350000</v>
      </c>
      <c r="Q5492" t="str">
        <f>VLOOKUP(N5492,'Base rates'!$F$2:$H$1126,3,FALSE)</f>
        <v>&gt;80</v>
      </c>
      <c r="R5492" s="24">
        <f t="shared" si="241"/>
        <v>2.032092822109588E-4</v>
      </c>
    </row>
    <row r="5493" spans="13:18">
      <c r="M5493">
        <v>11</v>
      </c>
      <c r="N5493" s="1">
        <v>116</v>
      </c>
      <c r="O5493">
        <f t="shared" si="243"/>
        <v>350000</v>
      </c>
      <c r="P5493" t="str">
        <f t="shared" si="242"/>
        <v>11116350000</v>
      </c>
      <c r="Q5493" t="str">
        <f>VLOOKUP(N5493,'Base rates'!$F$2:$H$1126,3,FALSE)</f>
        <v>&gt;80</v>
      </c>
      <c r="R5493" s="24">
        <f t="shared" si="241"/>
        <v>2.032092822109588E-4</v>
      </c>
    </row>
    <row r="5494" spans="13:18">
      <c r="M5494">
        <v>11</v>
      </c>
      <c r="N5494" s="1">
        <v>117</v>
      </c>
      <c r="O5494">
        <f t="shared" si="243"/>
        <v>350000</v>
      </c>
      <c r="P5494" t="str">
        <f t="shared" si="242"/>
        <v>11117350000</v>
      </c>
      <c r="Q5494" t="str">
        <f>VLOOKUP(N5494,'Base rates'!$F$2:$H$1126,3,FALSE)</f>
        <v>&gt;80</v>
      </c>
      <c r="R5494" s="24">
        <f t="shared" si="241"/>
        <v>2.032092822109588E-4</v>
      </c>
    </row>
    <row r="5495" spans="13:18">
      <c r="M5495">
        <v>11</v>
      </c>
      <c r="N5495" s="1">
        <v>118</v>
      </c>
      <c r="O5495">
        <f t="shared" si="243"/>
        <v>350000</v>
      </c>
      <c r="P5495" t="str">
        <f t="shared" si="242"/>
        <v>11118350000</v>
      </c>
      <c r="Q5495" t="str">
        <f>VLOOKUP(N5495,'Base rates'!$F$2:$H$1126,3,FALSE)</f>
        <v>&gt;80</v>
      </c>
      <c r="R5495" s="24">
        <f t="shared" si="241"/>
        <v>2.032092822109588E-4</v>
      </c>
    </row>
    <row r="5496" spans="13:18">
      <c r="M5496">
        <v>11</v>
      </c>
      <c r="N5496" s="1">
        <v>119</v>
      </c>
      <c r="O5496">
        <f t="shared" si="243"/>
        <v>350000</v>
      </c>
      <c r="P5496" t="str">
        <f t="shared" si="242"/>
        <v>11119350000</v>
      </c>
      <c r="Q5496" t="str">
        <f>VLOOKUP(N5496,'Base rates'!$F$2:$H$1126,3,FALSE)</f>
        <v>&gt;80</v>
      </c>
      <c r="R5496" s="24">
        <f t="shared" si="241"/>
        <v>2.032092822109588E-4</v>
      </c>
    </row>
    <row r="5497" spans="13:18">
      <c r="M5497">
        <v>11</v>
      </c>
      <c r="N5497" s="1">
        <v>120</v>
      </c>
      <c r="O5497">
        <f t="shared" si="243"/>
        <v>350000</v>
      </c>
      <c r="P5497" t="str">
        <f t="shared" si="242"/>
        <v>11120350000</v>
      </c>
      <c r="Q5497" t="str">
        <f>VLOOKUP(N5497,'Base rates'!$F$2:$H$1126,3,FALSE)</f>
        <v>&gt;80</v>
      </c>
      <c r="R5497" s="24">
        <f t="shared" si="241"/>
        <v>2.032092822109588E-4</v>
      </c>
    </row>
    <row r="5498" spans="13:18">
      <c r="M5498">
        <v>11</v>
      </c>
      <c r="N5498" s="1">
        <v>121</v>
      </c>
      <c r="O5498">
        <f t="shared" si="243"/>
        <v>350000</v>
      </c>
      <c r="P5498" t="str">
        <f t="shared" si="242"/>
        <v>11121350000</v>
      </c>
      <c r="Q5498" t="str">
        <f>VLOOKUP(N5498,'Base rates'!$F$2:$H$1126,3,FALSE)</f>
        <v>&gt;80</v>
      </c>
      <c r="R5498" s="24">
        <f t="shared" si="241"/>
        <v>2.032092822109588E-4</v>
      </c>
    </row>
    <row r="5499" spans="13:18">
      <c r="M5499">
        <v>11</v>
      </c>
      <c r="N5499" s="1">
        <v>122</v>
      </c>
      <c r="O5499">
        <f t="shared" si="243"/>
        <v>350000</v>
      </c>
      <c r="P5499" t="str">
        <f t="shared" si="242"/>
        <v>11122350000</v>
      </c>
      <c r="Q5499" t="str">
        <f>VLOOKUP(N5499,'Base rates'!$F$2:$H$1126,3,FALSE)</f>
        <v>&gt;80</v>
      </c>
      <c r="R5499" s="24">
        <f t="shared" si="241"/>
        <v>2.032092822109588E-4</v>
      </c>
    </row>
    <row r="5500" spans="13:18">
      <c r="M5500">
        <v>11</v>
      </c>
      <c r="N5500" s="1">
        <v>123</v>
      </c>
      <c r="O5500">
        <f t="shared" si="243"/>
        <v>350000</v>
      </c>
      <c r="P5500" t="str">
        <f t="shared" si="242"/>
        <v>11123350000</v>
      </c>
      <c r="Q5500" t="str">
        <f>VLOOKUP(N5500,'Base rates'!$F$2:$H$1126,3,FALSE)</f>
        <v>&gt;80</v>
      </c>
      <c r="R5500" s="24">
        <f t="shared" si="241"/>
        <v>2.032092822109588E-4</v>
      </c>
    </row>
    <row r="5501" spans="13:18">
      <c r="M5501">
        <v>11</v>
      </c>
      <c r="N5501" s="1">
        <v>124</v>
      </c>
      <c r="O5501">
        <f t="shared" si="243"/>
        <v>350000</v>
      </c>
      <c r="P5501" t="str">
        <f t="shared" si="242"/>
        <v>11124350000</v>
      </c>
      <c r="Q5501" t="str">
        <f>VLOOKUP(N5501,'Base rates'!$F$2:$H$1126,3,FALSE)</f>
        <v>&gt;80</v>
      </c>
      <c r="R5501" s="24">
        <f t="shared" si="241"/>
        <v>2.032092822109588E-4</v>
      </c>
    </row>
    <row r="5502" spans="13:18">
      <c r="M5502">
        <v>11</v>
      </c>
      <c r="N5502" s="1">
        <v>125</v>
      </c>
      <c r="O5502">
        <f t="shared" si="243"/>
        <v>350000</v>
      </c>
      <c r="P5502" t="str">
        <f t="shared" si="242"/>
        <v>11125350000</v>
      </c>
      <c r="Q5502" t="str">
        <f>VLOOKUP(N5502,'Base rates'!$F$2:$H$1126,3,FALSE)</f>
        <v>&gt;80</v>
      </c>
      <c r="R5502" s="24">
        <f t="shared" si="241"/>
        <v>2.032092822109588E-4</v>
      </c>
    </row>
    <row r="5503" spans="13:18">
      <c r="M5503">
        <v>12</v>
      </c>
      <c r="N5503" s="1">
        <v>1</v>
      </c>
      <c r="O5503">
        <f t="shared" si="243"/>
        <v>350000</v>
      </c>
      <c r="P5503" t="str">
        <f t="shared" si="242"/>
        <v>121350000</v>
      </c>
      <c r="Q5503" t="str">
        <f>VLOOKUP(N5503,'Base rates'!$F$2:$H$1126,3,FALSE)</f>
        <v>6-25</v>
      </c>
      <c r="R5503" s="24">
        <f t="shared" si="241"/>
        <v>0.41682188285258992</v>
      </c>
    </row>
    <row r="5504" spans="13:18">
      <c r="M5504">
        <v>12</v>
      </c>
      <c r="N5504" s="1">
        <v>2</v>
      </c>
      <c r="O5504">
        <f t="shared" si="243"/>
        <v>350000</v>
      </c>
      <c r="P5504" t="str">
        <f t="shared" si="242"/>
        <v>122350000</v>
      </c>
      <c r="Q5504" t="str">
        <f>VLOOKUP(N5504,'Base rates'!$F$2:$H$1126,3,FALSE)</f>
        <v>6-25</v>
      </c>
      <c r="R5504" s="24">
        <f t="shared" si="241"/>
        <v>0.41682188285258992</v>
      </c>
    </row>
    <row r="5505" spans="13:18">
      <c r="M5505">
        <v>12</v>
      </c>
      <c r="N5505" s="1">
        <v>3</v>
      </c>
      <c r="O5505">
        <f t="shared" si="243"/>
        <v>350000</v>
      </c>
      <c r="P5505" t="str">
        <f t="shared" si="242"/>
        <v>123350000</v>
      </c>
      <c r="Q5505" t="str">
        <f>VLOOKUP(N5505,'Base rates'!$F$2:$H$1126,3,FALSE)</f>
        <v>6-25</v>
      </c>
      <c r="R5505" s="24">
        <f t="shared" si="241"/>
        <v>0.41682188285258992</v>
      </c>
    </row>
    <row r="5506" spans="13:18">
      <c r="M5506">
        <v>12</v>
      </c>
      <c r="N5506" s="1">
        <v>4</v>
      </c>
      <c r="O5506">
        <f t="shared" si="243"/>
        <v>350000</v>
      </c>
      <c r="P5506" t="str">
        <f t="shared" si="242"/>
        <v>124350000</v>
      </c>
      <c r="Q5506" t="str">
        <f>VLOOKUP(N5506,'Base rates'!$F$2:$H$1126,3,FALSE)</f>
        <v>6-25</v>
      </c>
      <c r="R5506" s="24">
        <f t="shared" si="241"/>
        <v>0.41682188285258992</v>
      </c>
    </row>
    <row r="5507" spans="13:18">
      <c r="M5507">
        <v>12</v>
      </c>
      <c r="N5507" s="1">
        <v>5</v>
      </c>
      <c r="O5507">
        <f t="shared" si="243"/>
        <v>350000</v>
      </c>
      <c r="P5507" t="str">
        <f t="shared" si="242"/>
        <v>125350000</v>
      </c>
      <c r="Q5507" t="str">
        <f>VLOOKUP(N5507,'Base rates'!$F$2:$H$1126,3,FALSE)</f>
        <v>6-25</v>
      </c>
      <c r="R5507" s="24">
        <f t="shared" ref="R5507:R5570" si="244">VLOOKUP(M5507&amp;O5507&amp;Q5507,$W$2:$X$694,2,FALSE)</f>
        <v>0.41682188285258992</v>
      </c>
    </row>
    <row r="5508" spans="13:18">
      <c r="M5508">
        <v>12</v>
      </c>
      <c r="N5508" s="1">
        <v>6</v>
      </c>
      <c r="O5508">
        <f t="shared" si="243"/>
        <v>350000</v>
      </c>
      <c r="P5508" t="str">
        <f t="shared" ref="P5508:P5571" si="245">M5508&amp;N5508&amp;O5508</f>
        <v>126350000</v>
      </c>
      <c r="Q5508" t="str">
        <f>VLOOKUP(N5508,'Base rates'!$F$2:$H$1126,3,FALSE)</f>
        <v>6-25</v>
      </c>
      <c r="R5508" s="24">
        <f t="shared" si="244"/>
        <v>0.41682188285258992</v>
      </c>
    </row>
    <row r="5509" spans="13:18">
      <c r="M5509">
        <v>12</v>
      </c>
      <c r="N5509" s="1">
        <v>7</v>
      </c>
      <c r="O5509">
        <f t="shared" si="243"/>
        <v>350000</v>
      </c>
      <c r="P5509" t="str">
        <f t="shared" si="245"/>
        <v>127350000</v>
      </c>
      <c r="Q5509" t="str">
        <f>VLOOKUP(N5509,'Base rates'!$F$2:$H$1126,3,FALSE)</f>
        <v>6-25</v>
      </c>
      <c r="R5509" s="24">
        <f t="shared" si="244"/>
        <v>0.41682188285258992</v>
      </c>
    </row>
    <row r="5510" spans="13:18">
      <c r="M5510">
        <v>12</v>
      </c>
      <c r="N5510" s="1">
        <v>8</v>
      </c>
      <c r="O5510">
        <f t="shared" ref="O5510:O5573" si="246">$O$4377+50000</f>
        <v>350000</v>
      </c>
      <c r="P5510" t="str">
        <f t="shared" si="245"/>
        <v>128350000</v>
      </c>
      <c r="Q5510" t="str">
        <f>VLOOKUP(N5510,'Base rates'!$F$2:$H$1126,3,FALSE)</f>
        <v>6-25</v>
      </c>
      <c r="R5510" s="24">
        <f t="shared" si="244"/>
        <v>0.41682188285258992</v>
      </c>
    </row>
    <row r="5511" spans="13:18">
      <c r="M5511">
        <v>12</v>
      </c>
      <c r="N5511" s="1">
        <v>9</v>
      </c>
      <c r="O5511">
        <f t="shared" si="246"/>
        <v>350000</v>
      </c>
      <c r="P5511" t="str">
        <f t="shared" si="245"/>
        <v>129350000</v>
      </c>
      <c r="Q5511" t="str">
        <f>VLOOKUP(N5511,'Base rates'!$F$2:$H$1126,3,FALSE)</f>
        <v>6-25</v>
      </c>
      <c r="R5511" s="24">
        <f t="shared" si="244"/>
        <v>0.41682188285258992</v>
      </c>
    </row>
    <row r="5512" spans="13:18">
      <c r="M5512">
        <v>12</v>
      </c>
      <c r="N5512" s="1">
        <v>10</v>
      </c>
      <c r="O5512">
        <f t="shared" si="246"/>
        <v>350000</v>
      </c>
      <c r="P5512" t="str">
        <f t="shared" si="245"/>
        <v>1210350000</v>
      </c>
      <c r="Q5512" t="str">
        <f>VLOOKUP(N5512,'Base rates'!$F$2:$H$1126,3,FALSE)</f>
        <v>6-25</v>
      </c>
      <c r="R5512" s="24">
        <f t="shared" si="244"/>
        <v>0.41682188285258992</v>
      </c>
    </row>
    <row r="5513" spans="13:18">
      <c r="M5513">
        <v>12</v>
      </c>
      <c r="N5513" s="1">
        <v>11</v>
      </c>
      <c r="O5513">
        <f t="shared" si="246"/>
        <v>350000</v>
      </c>
      <c r="P5513" t="str">
        <f t="shared" si="245"/>
        <v>1211350000</v>
      </c>
      <c r="Q5513" t="str">
        <f>VLOOKUP(N5513,'Base rates'!$F$2:$H$1126,3,FALSE)</f>
        <v>6-25</v>
      </c>
      <c r="R5513" s="24">
        <f t="shared" si="244"/>
        <v>0.41682188285258992</v>
      </c>
    </row>
    <row r="5514" spans="13:18">
      <c r="M5514">
        <v>12</v>
      </c>
      <c r="N5514" s="1">
        <v>12</v>
      </c>
      <c r="O5514">
        <f t="shared" si="246"/>
        <v>350000</v>
      </c>
      <c r="P5514" t="str">
        <f t="shared" si="245"/>
        <v>1212350000</v>
      </c>
      <c r="Q5514" t="str">
        <f>VLOOKUP(N5514,'Base rates'!$F$2:$H$1126,3,FALSE)</f>
        <v>6-25</v>
      </c>
      <c r="R5514" s="24">
        <f t="shared" si="244"/>
        <v>0.41682188285258992</v>
      </c>
    </row>
    <row r="5515" spans="13:18">
      <c r="M5515">
        <v>12</v>
      </c>
      <c r="N5515" s="1">
        <v>13</v>
      </c>
      <c r="O5515">
        <f t="shared" si="246"/>
        <v>350000</v>
      </c>
      <c r="P5515" t="str">
        <f t="shared" si="245"/>
        <v>1213350000</v>
      </c>
      <c r="Q5515" t="str">
        <f>VLOOKUP(N5515,'Base rates'!$F$2:$H$1126,3,FALSE)</f>
        <v>6-25</v>
      </c>
      <c r="R5515" s="24">
        <f t="shared" si="244"/>
        <v>0.41682188285258992</v>
      </c>
    </row>
    <row r="5516" spans="13:18">
      <c r="M5516">
        <v>12</v>
      </c>
      <c r="N5516" s="1">
        <v>14</v>
      </c>
      <c r="O5516">
        <f t="shared" si="246"/>
        <v>350000</v>
      </c>
      <c r="P5516" t="str">
        <f t="shared" si="245"/>
        <v>1214350000</v>
      </c>
      <c r="Q5516" t="str">
        <f>VLOOKUP(N5516,'Base rates'!$F$2:$H$1126,3,FALSE)</f>
        <v>6-25</v>
      </c>
      <c r="R5516" s="24">
        <f t="shared" si="244"/>
        <v>0.41682188285258992</v>
      </c>
    </row>
    <row r="5517" spans="13:18">
      <c r="M5517">
        <v>12</v>
      </c>
      <c r="N5517" s="1">
        <v>15</v>
      </c>
      <c r="O5517">
        <f t="shared" si="246"/>
        <v>350000</v>
      </c>
      <c r="P5517" t="str">
        <f t="shared" si="245"/>
        <v>1215350000</v>
      </c>
      <c r="Q5517" t="str">
        <f>VLOOKUP(N5517,'Base rates'!$F$2:$H$1126,3,FALSE)</f>
        <v>6-25</v>
      </c>
      <c r="R5517" s="24">
        <f t="shared" si="244"/>
        <v>0.41682188285258992</v>
      </c>
    </row>
    <row r="5518" spans="13:18">
      <c r="M5518">
        <v>12</v>
      </c>
      <c r="N5518" s="1">
        <v>16</v>
      </c>
      <c r="O5518">
        <f t="shared" si="246"/>
        <v>350000</v>
      </c>
      <c r="P5518" t="str">
        <f t="shared" si="245"/>
        <v>1216350000</v>
      </c>
      <c r="Q5518" t="str">
        <f>VLOOKUP(N5518,'Base rates'!$F$2:$H$1126,3,FALSE)</f>
        <v>6-25</v>
      </c>
      <c r="R5518" s="24">
        <f t="shared" si="244"/>
        <v>0.41682188285258992</v>
      </c>
    </row>
    <row r="5519" spans="13:18">
      <c r="M5519">
        <v>12</v>
      </c>
      <c r="N5519" s="1">
        <v>17</v>
      </c>
      <c r="O5519">
        <f t="shared" si="246"/>
        <v>350000</v>
      </c>
      <c r="P5519" t="str">
        <f t="shared" si="245"/>
        <v>1217350000</v>
      </c>
      <c r="Q5519" t="str">
        <f>VLOOKUP(N5519,'Base rates'!$F$2:$H$1126,3,FALSE)</f>
        <v>6-25</v>
      </c>
      <c r="R5519" s="24">
        <f t="shared" si="244"/>
        <v>0.41682188285258992</v>
      </c>
    </row>
    <row r="5520" spans="13:18">
      <c r="M5520">
        <v>12</v>
      </c>
      <c r="N5520" s="1">
        <v>18</v>
      </c>
      <c r="O5520">
        <f t="shared" si="246"/>
        <v>350000</v>
      </c>
      <c r="P5520" t="str">
        <f t="shared" si="245"/>
        <v>1218350000</v>
      </c>
      <c r="Q5520" t="str">
        <f>VLOOKUP(N5520,'Base rates'!$F$2:$H$1126,3,FALSE)</f>
        <v>6-25</v>
      </c>
      <c r="R5520" s="24">
        <f t="shared" si="244"/>
        <v>0.41682188285258992</v>
      </c>
    </row>
    <row r="5521" spans="13:18">
      <c r="M5521">
        <v>12</v>
      </c>
      <c r="N5521" s="1">
        <v>19</v>
      </c>
      <c r="O5521">
        <f t="shared" si="246"/>
        <v>350000</v>
      </c>
      <c r="P5521" t="str">
        <f t="shared" si="245"/>
        <v>1219350000</v>
      </c>
      <c r="Q5521" t="str">
        <f>VLOOKUP(N5521,'Base rates'!$F$2:$H$1126,3,FALSE)</f>
        <v>6-25</v>
      </c>
      <c r="R5521" s="24">
        <f t="shared" si="244"/>
        <v>0.41682188285258992</v>
      </c>
    </row>
    <row r="5522" spans="13:18">
      <c r="M5522">
        <v>12</v>
      </c>
      <c r="N5522" s="1">
        <v>20</v>
      </c>
      <c r="O5522">
        <f t="shared" si="246"/>
        <v>350000</v>
      </c>
      <c r="P5522" t="str">
        <f t="shared" si="245"/>
        <v>1220350000</v>
      </c>
      <c r="Q5522" t="str">
        <f>VLOOKUP(N5522,'Base rates'!$F$2:$H$1126,3,FALSE)</f>
        <v>6-25</v>
      </c>
      <c r="R5522" s="24">
        <f t="shared" si="244"/>
        <v>0.41682188285258992</v>
      </c>
    </row>
    <row r="5523" spans="13:18">
      <c r="M5523">
        <v>12</v>
      </c>
      <c r="N5523" s="1">
        <v>21</v>
      </c>
      <c r="O5523">
        <f t="shared" si="246"/>
        <v>350000</v>
      </c>
      <c r="P5523" t="str">
        <f t="shared" si="245"/>
        <v>1221350000</v>
      </c>
      <c r="Q5523" t="str">
        <f>VLOOKUP(N5523,'Base rates'!$F$2:$H$1126,3,FALSE)</f>
        <v>6-25</v>
      </c>
      <c r="R5523" s="24">
        <f t="shared" si="244"/>
        <v>0.41682188285258992</v>
      </c>
    </row>
    <row r="5524" spans="13:18">
      <c r="M5524">
        <v>12</v>
      </c>
      <c r="N5524" s="1">
        <v>22</v>
      </c>
      <c r="O5524">
        <f t="shared" si="246"/>
        <v>350000</v>
      </c>
      <c r="P5524" t="str">
        <f t="shared" si="245"/>
        <v>1222350000</v>
      </c>
      <c r="Q5524" t="str">
        <f>VLOOKUP(N5524,'Base rates'!$F$2:$H$1126,3,FALSE)</f>
        <v>6-25</v>
      </c>
      <c r="R5524" s="24">
        <f t="shared" si="244"/>
        <v>0.41682188285258992</v>
      </c>
    </row>
    <row r="5525" spans="13:18">
      <c r="M5525">
        <v>12</v>
      </c>
      <c r="N5525" s="1">
        <v>23</v>
      </c>
      <c r="O5525">
        <f t="shared" si="246"/>
        <v>350000</v>
      </c>
      <c r="P5525" t="str">
        <f t="shared" si="245"/>
        <v>1223350000</v>
      </c>
      <c r="Q5525" t="str">
        <f>VLOOKUP(N5525,'Base rates'!$F$2:$H$1126,3,FALSE)</f>
        <v>6-25</v>
      </c>
      <c r="R5525" s="24">
        <f t="shared" si="244"/>
        <v>0.41682188285258992</v>
      </c>
    </row>
    <row r="5526" spans="13:18">
      <c r="M5526">
        <v>12</v>
      </c>
      <c r="N5526" s="1">
        <v>24</v>
      </c>
      <c r="O5526">
        <f t="shared" si="246"/>
        <v>350000</v>
      </c>
      <c r="P5526" t="str">
        <f t="shared" si="245"/>
        <v>1224350000</v>
      </c>
      <c r="Q5526" t="str">
        <f>VLOOKUP(N5526,'Base rates'!$F$2:$H$1126,3,FALSE)</f>
        <v>6-25</v>
      </c>
      <c r="R5526" s="24">
        <f t="shared" si="244"/>
        <v>0.41682188285258992</v>
      </c>
    </row>
    <row r="5527" spans="13:18">
      <c r="M5527">
        <v>12</v>
      </c>
      <c r="N5527" s="1">
        <v>25</v>
      </c>
      <c r="O5527">
        <f t="shared" si="246"/>
        <v>350000</v>
      </c>
      <c r="P5527" t="str">
        <f t="shared" si="245"/>
        <v>1225350000</v>
      </c>
      <c r="Q5527" t="str">
        <f>VLOOKUP(N5527,'Base rates'!$F$2:$H$1126,3,FALSE)</f>
        <v>6-25</v>
      </c>
      <c r="R5527" s="24">
        <f t="shared" si="244"/>
        <v>0.41682188285258992</v>
      </c>
    </row>
    <row r="5528" spans="13:18">
      <c r="M5528">
        <v>12</v>
      </c>
      <c r="N5528" s="1">
        <v>26</v>
      </c>
      <c r="O5528">
        <f t="shared" si="246"/>
        <v>350000</v>
      </c>
      <c r="P5528" t="str">
        <f t="shared" si="245"/>
        <v>1226350000</v>
      </c>
      <c r="Q5528" t="str">
        <f>VLOOKUP(N5528,'Base rates'!$F$2:$H$1126,3,FALSE)</f>
        <v>26-35</v>
      </c>
      <c r="R5528" s="24">
        <f t="shared" si="244"/>
        <v>0.40385901732341878</v>
      </c>
    </row>
    <row r="5529" spans="13:18">
      <c r="M5529">
        <v>12</v>
      </c>
      <c r="N5529" s="1">
        <v>27</v>
      </c>
      <c r="O5529">
        <f t="shared" si="246"/>
        <v>350000</v>
      </c>
      <c r="P5529" t="str">
        <f t="shared" si="245"/>
        <v>1227350000</v>
      </c>
      <c r="Q5529" t="str">
        <f>VLOOKUP(N5529,'Base rates'!$F$2:$H$1126,3,FALSE)</f>
        <v>26-35</v>
      </c>
      <c r="R5529" s="24">
        <f t="shared" si="244"/>
        <v>0.40385901732341878</v>
      </c>
    </row>
    <row r="5530" spans="13:18">
      <c r="M5530">
        <v>12</v>
      </c>
      <c r="N5530" s="1">
        <v>28</v>
      </c>
      <c r="O5530">
        <f t="shared" si="246"/>
        <v>350000</v>
      </c>
      <c r="P5530" t="str">
        <f t="shared" si="245"/>
        <v>1228350000</v>
      </c>
      <c r="Q5530" t="str">
        <f>VLOOKUP(N5530,'Base rates'!$F$2:$H$1126,3,FALSE)</f>
        <v>26-35</v>
      </c>
      <c r="R5530" s="24">
        <f t="shared" si="244"/>
        <v>0.40385901732341878</v>
      </c>
    </row>
    <row r="5531" spans="13:18">
      <c r="M5531">
        <v>12</v>
      </c>
      <c r="N5531" s="1">
        <v>29</v>
      </c>
      <c r="O5531">
        <f t="shared" si="246"/>
        <v>350000</v>
      </c>
      <c r="P5531" t="str">
        <f t="shared" si="245"/>
        <v>1229350000</v>
      </c>
      <c r="Q5531" t="str">
        <f>VLOOKUP(N5531,'Base rates'!$F$2:$H$1126,3,FALSE)</f>
        <v>26-35</v>
      </c>
      <c r="R5531" s="24">
        <f t="shared" si="244"/>
        <v>0.40385901732341878</v>
      </c>
    </row>
    <row r="5532" spans="13:18">
      <c r="M5532">
        <v>12</v>
      </c>
      <c r="N5532" s="1">
        <v>30</v>
      </c>
      <c r="O5532">
        <f t="shared" si="246"/>
        <v>350000</v>
      </c>
      <c r="P5532" t="str">
        <f t="shared" si="245"/>
        <v>1230350000</v>
      </c>
      <c r="Q5532" t="str">
        <f>VLOOKUP(N5532,'Base rates'!$F$2:$H$1126,3,FALSE)</f>
        <v>26-35</v>
      </c>
      <c r="R5532" s="24">
        <f t="shared" si="244"/>
        <v>0.40385901732341878</v>
      </c>
    </row>
    <row r="5533" spans="13:18">
      <c r="M5533">
        <v>12</v>
      </c>
      <c r="N5533" s="1">
        <v>31</v>
      </c>
      <c r="O5533">
        <f t="shared" si="246"/>
        <v>350000</v>
      </c>
      <c r="P5533" t="str">
        <f t="shared" si="245"/>
        <v>1231350000</v>
      </c>
      <c r="Q5533" t="str">
        <f>VLOOKUP(N5533,'Base rates'!$F$2:$H$1126,3,FALSE)</f>
        <v>26-35</v>
      </c>
      <c r="R5533" s="24">
        <f t="shared" si="244"/>
        <v>0.40385901732341878</v>
      </c>
    </row>
    <row r="5534" spans="13:18">
      <c r="M5534">
        <v>12</v>
      </c>
      <c r="N5534" s="1">
        <v>32</v>
      </c>
      <c r="O5534">
        <f t="shared" si="246"/>
        <v>350000</v>
      </c>
      <c r="P5534" t="str">
        <f t="shared" si="245"/>
        <v>1232350000</v>
      </c>
      <c r="Q5534" t="str">
        <f>VLOOKUP(N5534,'Base rates'!$F$2:$H$1126,3,FALSE)</f>
        <v>26-35</v>
      </c>
      <c r="R5534" s="24">
        <f t="shared" si="244"/>
        <v>0.40385901732341878</v>
      </c>
    </row>
    <row r="5535" spans="13:18">
      <c r="M5535">
        <v>12</v>
      </c>
      <c r="N5535" s="1">
        <v>33</v>
      </c>
      <c r="O5535">
        <f t="shared" si="246"/>
        <v>350000</v>
      </c>
      <c r="P5535" t="str">
        <f t="shared" si="245"/>
        <v>1233350000</v>
      </c>
      <c r="Q5535" t="str">
        <f>VLOOKUP(N5535,'Base rates'!$F$2:$H$1126,3,FALSE)</f>
        <v>26-35</v>
      </c>
      <c r="R5535" s="24">
        <f t="shared" si="244"/>
        <v>0.40385901732341878</v>
      </c>
    </row>
    <row r="5536" spans="13:18">
      <c r="M5536">
        <v>12</v>
      </c>
      <c r="N5536" s="1">
        <v>34</v>
      </c>
      <c r="O5536">
        <f t="shared" si="246"/>
        <v>350000</v>
      </c>
      <c r="P5536" t="str">
        <f t="shared" si="245"/>
        <v>1234350000</v>
      </c>
      <c r="Q5536" t="str">
        <f>VLOOKUP(N5536,'Base rates'!$F$2:$H$1126,3,FALSE)</f>
        <v>26-35</v>
      </c>
      <c r="R5536" s="24">
        <f t="shared" si="244"/>
        <v>0.40385901732341878</v>
      </c>
    </row>
    <row r="5537" spans="13:18">
      <c r="M5537">
        <v>12</v>
      </c>
      <c r="N5537" s="1">
        <v>35</v>
      </c>
      <c r="O5537">
        <f t="shared" si="246"/>
        <v>350000</v>
      </c>
      <c r="P5537" t="str">
        <f t="shared" si="245"/>
        <v>1235350000</v>
      </c>
      <c r="Q5537" t="str">
        <f>VLOOKUP(N5537,'Base rates'!$F$2:$H$1126,3,FALSE)</f>
        <v>26-35</v>
      </c>
      <c r="R5537" s="24">
        <f t="shared" si="244"/>
        <v>0.40385901732341878</v>
      </c>
    </row>
    <row r="5538" spans="13:18">
      <c r="M5538">
        <v>12</v>
      </c>
      <c r="N5538" s="1">
        <v>36</v>
      </c>
      <c r="O5538">
        <f t="shared" si="246"/>
        <v>350000</v>
      </c>
      <c r="P5538" t="str">
        <f t="shared" si="245"/>
        <v>1236350000</v>
      </c>
      <c r="Q5538" t="str">
        <f>VLOOKUP(N5538,'Base rates'!$F$2:$H$1126,3,FALSE)</f>
        <v>36-45</v>
      </c>
      <c r="R5538" s="24">
        <f t="shared" si="244"/>
        <v>0.35098188253235152</v>
      </c>
    </row>
    <row r="5539" spans="13:18">
      <c r="M5539">
        <v>12</v>
      </c>
      <c r="N5539" s="1">
        <v>37</v>
      </c>
      <c r="O5539">
        <f t="shared" si="246"/>
        <v>350000</v>
      </c>
      <c r="P5539" t="str">
        <f t="shared" si="245"/>
        <v>1237350000</v>
      </c>
      <c r="Q5539" t="str">
        <f>VLOOKUP(N5539,'Base rates'!$F$2:$H$1126,3,FALSE)</f>
        <v>36-45</v>
      </c>
      <c r="R5539" s="24">
        <f t="shared" si="244"/>
        <v>0.35098188253235152</v>
      </c>
    </row>
    <row r="5540" spans="13:18">
      <c r="M5540">
        <v>12</v>
      </c>
      <c r="N5540" s="1">
        <v>38</v>
      </c>
      <c r="O5540">
        <f t="shared" si="246"/>
        <v>350000</v>
      </c>
      <c r="P5540" t="str">
        <f t="shared" si="245"/>
        <v>1238350000</v>
      </c>
      <c r="Q5540" t="str">
        <f>VLOOKUP(N5540,'Base rates'!$F$2:$H$1126,3,FALSE)</f>
        <v>36-45</v>
      </c>
      <c r="R5540" s="24">
        <f t="shared" si="244"/>
        <v>0.35098188253235152</v>
      </c>
    </row>
    <row r="5541" spans="13:18">
      <c r="M5541">
        <v>12</v>
      </c>
      <c r="N5541" s="1">
        <v>39</v>
      </c>
      <c r="O5541">
        <f t="shared" si="246"/>
        <v>350000</v>
      </c>
      <c r="P5541" t="str">
        <f t="shared" si="245"/>
        <v>1239350000</v>
      </c>
      <c r="Q5541" t="str">
        <f>VLOOKUP(N5541,'Base rates'!$F$2:$H$1126,3,FALSE)</f>
        <v>36-45</v>
      </c>
      <c r="R5541" s="24">
        <f t="shared" si="244"/>
        <v>0.35098188253235152</v>
      </c>
    </row>
    <row r="5542" spans="13:18">
      <c r="M5542">
        <v>12</v>
      </c>
      <c r="N5542" s="1">
        <v>40</v>
      </c>
      <c r="O5542">
        <f t="shared" si="246"/>
        <v>350000</v>
      </c>
      <c r="P5542" t="str">
        <f t="shared" si="245"/>
        <v>1240350000</v>
      </c>
      <c r="Q5542" t="str">
        <f>VLOOKUP(N5542,'Base rates'!$F$2:$H$1126,3,FALSE)</f>
        <v>36-45</v>
      </c>
      <c r="R5542" s="24">
        <f t="shared" si="244"/>
        <v>0.35098188253235152</v>
      </c>
    </row>
    <row r="5543" spans="13:18">
      <c r="M5543">
        <v>12</v>
      </c>
      <c r="N5543" s="1">
        <v>41</v>
      </c>
      <c r="O5543">
        <f t="shared" si="246"/>
        <v>350000</v>
      </c>
      <c r="P5543" t="str">
        <f t="shared" si="245"/>
        <v>1241350000</v>
      </c>
      <c r="Q5543" t="str">
        <f>VLOOKUP(N5543,'Base rates'!$F$2:$H$1126,3,FALSE)</f>
        <v>36-45</v>
      </c>
      <c r="R5543" s="24">
        <f t="shared" si="244"/>
        <v>0.35098188253235152</v>
      </c>
    </row>
    <row r="5544" spans="13:18">
      <c r="M5544">
        <v>12</v>
      </c>
      <c r="N5544" s="1">
        <v>42</v>
      </c>
      <c r="O5544">
        <f t="shared" si="246"/>
        <v>350000</v>
      </c>
      <c r="P5544" t="str">
        <f t="shared" si="245"/>
        <v>1242350000</v>
      </c>
      <c r="Q5544" t="str">
        <f>VLOOKUP(N5544,'Base rates'!$F$2:$H$1126,3,FALSE)</f>
        <v>36-45</v>
      </c>
      <c r="R5544" s="24">
        <f t="shared" si="244"/>
        <v>0.35098188253235152</v>
      </c>
    </row>
    <row r="5545" spans="13:18">
      <c r="M5545">
        <v>12</v>
      </c>
      <c r="N5545" s="1">
        <v>43</v>
      </c>
      <c r="O5545">
        <f t="shared" si="246"/>
        <v>350000</v>
      </c>
      <c r="P5545" t="str">
        <f t="shared" si="245"/>
        <v>1243350000</v>
      </c>
      <c r="Q5545" t="str">
        <f>VLOOKUP(N5545,'Base rates'!$F$2:$H$1126,3,FALSE)</f>
        <v>36-45</v>
      </c>
      <c r="R5545" s="24">
        <f t="shared" si="244"/>
        <v>0.35098188253235152</v>
      </c>
    </row>
    <row r="5546" spans="13:18">
      <c r="M5546">
        <v>12</v>
      </c>
      <c r="N5546" s="1">
        <v>44</v>
      </c>
      <c r="O5546">
        <f t="shared" si="246"/>
        <v>350000</v>
      </c>
      <c r="P5546" t="str">
        <f t="shared" si="245"/>
        <v>1244350000</v>
      </c>
      <c r="Q5546" t="str">
        <f>VLOOKUP(N5546,'Base rates'!$F$2:$H$1126,3,FALSE)</f>
        <v>36-45</v>
      </c>
      <c r="R5546" s="24">
        <f t="shared" si="244"/>
        <v>0.35098188253235152</v>
      </c>
    </row>
    <row r="5547" spans="13:18">
      <c r="M5547">
        <v>12</v>
      </c>
      <c r="N5547" s="1">
        <v>45</v>
      </c>
      <c r="O5547">
        <f t="shared" si="246"/>
        <v>350000</v>
      </c>
      <c r="P5547" t="str">
        <f t="shared" si="245"/>
        <v>1245350000</v>
      </c>
      <c r="Q5547" t="str">
        <f>VLOOKUP(N5547,'Base rates'!$F$2:$H$1126,3,FALSE)</f>
        <v>36-45</v>
      </c>
      <c r="R5547" s="24">
        <f t="shared" si="244"/>
        <v>0.35098188253235152</v>
      </c>
    </row>
    <row r="5548" spans="13:18">
      <c r="M5548">
        <v>12</v>
      </c>
      <c r="N5548" s="1">
        <v>46</v>
      </c>
      <c r="O5548">
        <f t="shared" si="246"/>
        <v>350000</v>
      </c>
      <c r="P5548" t="str">
        <f t="shared" si="245"/>
        <v>1246350000</v>
      </c>
      <c r="Q5548" t="str">
        <f>VLOOKUP(N5548,'Base rates'!$F$2:$H$1126,3,FALSE)</f>
        <v>46-50</v>
      </c>
      <c r="R5548" s="24">
        <f t="shared" si="244"/>
        <v>0.2877472065592056</v>
      </c>
    </row>
    <row r="5549" spans="13:18">
      <c r="M5549">
        <v>12</v>
      </c>
      <c r="N5549" s="1">
        <v>47</v>
      </c>
      <c r="O5549">
        <f t="shared" si="246"/>
        <v>350000</v>
      </c>
      <c r="P5549" t="str">
        <f t="shared" si="245"/>
        <v>1247350000</v>
      </c>
      <c r="Q5549" t="str">
        <f>VLOOKUP(N5549,'Base rates'!$F$2:$H$1126,3,FALSE)</f>
        <v>46-50</v>
      </c>
      <c r="R5549" s="24">
        <f t="shared" si="244"/>
        <v>0.2877472065592056</v>
      </c>
    </row>
    <row r="5550" spans="13:18">
      <c r="M5550">
        <v>12</v>
      </c>
      <c r="N5550" s="1">
        <v>48</v>
      </c>
      <c r="O5550">
        <f t="shared" si="246"/>
        <v>350000</v>
      </c>
      <c r="P5550" t="str">
        <f t="shared" si="245"/>
        <v>1248350000</v>
      </c>
      <c r="Q5550" t="str">
        <f>VLOOKUP(N5550,'Base rates'!$F$2:$H$1126,3,FALSE)</f>
        <v>46-50</v>
      </c>
      <c r="R5550" s="24">
        <f t="shared" si="244"/>
        <v>0.2877472065592056</v>
      </c>
    </row>
    <row r="5551" spans="13:18">
      <c r="M5551">
        <v>12</v>
      </c>
      <c r="N5551" s="1">
        <v>49</v>
      </c>
      <c r="O5551">
        <f t="shared" si="246"/>
        <v>350000</v>
      </c>
      <c r="P5551" t="str">
        <f t="shared" si="245"/>
        <v>1249350000</v>
      </c>
      <c r="Q5551" t="str">
        <f>VLOOKUP(N5551,'Base rates'!$F$2:$H$1126,3,FALSE)</f>
        <v>46-50</v>
      </c>
      <c r="R5551" s="24">
        <f t="shared" si="244"/>
        <v>0.2877472065592056</v>
      </c>
    </row>
    <row r="5552" spans="13:18">
      <c r="M5552">
        <v>12</v>
      </c>
      <c r="N5552" s="1">
        <v>50</v>
      </c>
      <c r="O5552">
        <f t="shared" si="246"/>
        <v>350000</v>
      </c>
      <c r="P5552" t="str">
        <f t="shared" si="245"/>
        <v>1250350000</v>
      </c>
      <c r="Q5552" t="str">
        <f>VLOOKUP(N5552,'Base rates'!$F$2:$H$1126,3,FALSE)</f>
        <v>46-50</v>
      </c>
      <c r="R5552" s="24">
        <f t="shared" si="244"/>
        <v>0.2877472065592056</v>
      </c>
    </row>
    <row r="5553" spans="13:18">
      <c r="M5553">
        <v>12</v>
      </c>
      <c r="N5553" s="1">
        <v>51</v>
      </c>
      <c r="O5553">
        <f t="shared" si="246"/>
        <v>350000</v>
      </c>
      <c r="P5553" t="str">
        <f t="shared" si="245"/>
        <v>1251350000</v>
      </c>
      <c r="Q5553" t="str">
        <f>VLOOKUP(N5553,'Base rates'!$F$2:$H$1126,3,FALSE)</f>
        <v>51-55</v>
      </c>
      <c r="R5553" s="24">
        <f t="shared" si="244"/>
        <v>0.18457682709278778</v>
      </c>
    </row>
    <row r="5554" spans="13:18">
      <c r="M5554">
        <v>12</v>
      </c>
      <c r="N5554" s="1">
        <v>52</v>
      </c>
      <c r="O5554">
        <f t="shared" si="246"/>
        <v>350000</v>
      </c>
      <c r="P5554" t="str">
        <f t="shared" si="245"/>
        <v>1252350000</v>
      </c>
      <c r="Q5554" t="str">
        <f>VLOOKUP(N5554,'Base rates'!$F$2:$H$1126,3,FALSE)</f>
        <v>51-55</v>
      </c>
      <c r="R5554" s="24">
        <f t="shared" si="244"/>
        <v>0.18457682709278778</v>
      </c>
    </row>
    <row r="5555" spans="13:18">
      <c r="M5555">
        <v>12</v>
      </c>
      <c r="N5555" s="1">
        <v>53</v>
      </c>
      <c r="O5555">
        <f t="shared" si="246"/>
        <v>350000</v>
      </c>
      <c r="P5555" t="str">
        <f t="shared" si="245"/>
        <v>1253350000</v>
      </c>
      <c r="Q5555" t="str">
        <f>VLOOKUP(N5555,'Base rates'!$F$2:$H$1126,3,FALSE)</f>
        <v>51-55</v>
      </c>
      <c r="R5555" s="24">
        <f t="shared" si="244"/>
        <v>0.18457682709278778</v>
      </c>
    </row>
    <row r="5556" spans="13:18">
      <c r="M5556">
        <v>12</v>
      </c>
      <c r="N5556" s="1">
        <v>54</v>
      </c>
      <c r="O5556">
        <f t="shared" si="246"/>
        <v>350000</v>
      </c>
      <c r="P5556" t="str">
        <f t="shared" si="245"/>
        <v>1254350000</v>
      </c>
      <c r="Q5556" t="str">
        <f>VLOOKUP(N5556,'Base rates'!$F$2:$H$1126,3,FALSE)</f>
        <v>51-55</v>
      </c>
      <c r="R5556" s="24">
        <f t="shared" si="244"/>
        <v>0.18457682709278778</v>
      </c>
    </row>
    <row r="5557" spans="13:18">
      <c r="M5557">
        <v>12</v>
      </c>
      <c r="N5557" s="1">
        <v>55</v>
      </c>
      <c r="O5557">
        <f t="shared" si="246"/>
        <v>350000</v>
      </c>
      <c r="P5557" t="str">
        <f t="shared" si="245"/>
        <v>1255350000</v>
      </c>
      <c r="Q5557" t="str">
        <f>VLOOKUP(N5557,'Base rates'!$F$2:$H$1126,3,FALSE)</f>
        <v>51-55</v>
      </c>
      <c r="R5557" s="24">
        <f t="shared" si="244"/>
        <v>0.18457682709278778</v>
      </c>
    </row>
    <row r="5558" spans="13:18">
      <c r="M5558">
        <v>12</v>
      </c>
      <c r="N5558" s="1">
        <v>56</v>
      </c>
      <c r="O5558">
        <f t="shared" si="246"/>
        <v>350000</v>
      </c>
      <c r="P5558" t="str">
        <f t="shared" si="245"/>
        <v>1256350000</v>
      </c>
      <c r="Q5558" t="str">
        <f>VLOOKUP(N5558,'Base rates'!$F$2:$H$1126,3,FALSE)</f>
        <v>56-60</v>
      </c>
      <c r="R5558" s="24">
        <f t="shared" si="244"/>
        <v>0.1225236809978888</v>
      </c>
    </row>
    <row r="5559" spans="13:18">
      <c r="M5559">
        <v>12</v>
      </c>
      <c r="N5559" s="1">
        <v>57</v>
      </c>
      <c r="O5559">
        <f t="shared" si="246"/>
        <v>350000</v>
      </c>
      <c r="P5559" t="str">
        <f t="shared" si="245"/>
        <v>1257350000</v>
      </c>
      <c r="Q5559" t="str">
        <f>VLOOKUP(N5559,'Base rates'!$F$2:$H$1126,3,FALSE)</f>
        <v>56-60</v>
      </c>
      <c r="R5559" s="24">
        <f t="shared" si="244"/>
        <v>0.1225236809978888</v>
      </c>
    </row>
    <row r="5560" spans="13:18">
      <c r="M5560">
        <v>12</v>
      </c>
      <c r="N5560" s="1">
        <v>58</v>
      </c>
      <c r="O5560">
        <f t="shared" si="246"/>
        <v>350000</v>
      </c>
      <c r="P5560" t="str">
        <f t="shared" si="245"/>
        <v>1258350000</v>
      </c>
      <c r="Q5560" t="str">
        <f>VLOOKUP(N5560,'Base rates'!$F$2:$H$1126,3,FALSE)</f>
        <v>56-60</v>
      </c>
      <c r="R5560" s="24">
        <f t="shared" si="244"/>
        <v>0.1225236809978888</v>
      </c>
    </row>
    <row r="5561" spans="13:18">
      <c r="M5561">
        <v>12</v>
      </c>
      <c r="N5561" s="1">
        <v>59</v>
      </c>
      <c r="O5561">
        <f t="shared" si="246"/>
        <v>350000</v>
      </c>
      <c r="P5561" t="str">
        <f t="shared" si="245"/>
        <v>1259350000</v>
      </c>
      <c r="Q5561" t="str">
        <f>VLOOKUP(N5561,'Base rates'!$F$2:$H$1126,3,FALSE)</f>
        <v>56-60</v>
      </c>
      <c r="R5561" s="24">
        <f t="shared" si="244"/>
        <v>0.1225236809978888</v>
      </c>
    </row>
    <row r="5562" spans="13:18">
      <c r="M5562">
        <v>12</v>
      </c>
      <c r="N5562" s="1">
        <v>60</v>
      </c>
      <c r="O5562">
        <f t="shared" si="246"/>
        <v>350000</v>
      </c>
      <c r="P5562" t="str">
        <f t="shared" si="245"/>
        <v>1260350000</v>
      </c>
      <c r="Q5562" t="str">
        <f>VLOOKUP(N5562,'Base rates'!$F$2:$H$1126,3,FALSE)</f>
        <v>56-60</v>
      </c>
      <c r="R5562" s="24">
        <f t="shared" si="244"/>
        <v>0.1225236809978888</v>
      </c>
    </row>
    <row r="5563" spans="13:18">
      <c r="M5563">
        <v>12</v>
      </c>
      <c r="N5563" s="1">
        <v>61</v>
      </c>
      <c r="O5563">
        <f t="shared" si="246"/>
        <v>350000</v>
      </c>
      <c r="P5563" t="str">
        <f t="shared" si="245"/>
        <v>1261350000</v>
      </c>
      <c r="Q5563" t="str">
        <f>VLOOKUP(N5563,'Base rates'!$F$2:$H$1126,3,FALSE)</f>
        <v>61-65</v>
      </c>
      <c r="R5563" s="24">
        <f t="shared" si="244"/>
        <v>0.10231985406581956</v>
      </c>
    </row>
    <row r="5564" spans="13:18">
      <c r="M5564">
        <v>12</v>
      </c>
      <c r="N5564" s="1">
        <v>62</v>
      </c>
      <c r="O5564">
        <f t="shared" si="246"/>
        <v>350000</v>
      </c>
      <c r="P5564" t="str">
        <f t="shared" si="245"/>
        <v>1262350000</v>
      </c>
      <c r="Q5564" t="str">
        <f>VLOOKUP(N5564,'Base rates'!$F$2:$H$1126,3,FALSE)</f>
        <v>61-65</v>
      </c>
      <c r="R5564" s="24">
        <f t="shared" si="244"/>
        <v>0.10231985406581956</v>
      </c>
    </row>
    <row r="5565" spans="13:18">
      <c r="M5565">
        <v>12</v>
      </c>
      <c r="N5565" s="1">
        <v>63</v>
      </c>
      <c r="O5565">
        <f t="shared" si="246"/>
        <v>350000</v>
      </c>
      <c r="P5565" t="str">
        <f t="shared" si="245"/>
        <v>1263350000</v>
      </c>
      <c r="Q5565" t="str">
        <f>VLOOKUP(N5565,'Base rates'!$F$2:$H$1126,3,FALSE)</f>
        <v>61-65</v>
      </c>
      <c r="R5565" s="24">
        <f t="shared" si="244"/>
        <v>0.10231985406581956</v>
      </c>
    </row>
    <row r="5566" spans="13:18">
      <c r="M5566">
        <v>12</v>
      </c>
      <c r="N5566" s="1">
        <v>64</v>
      </c>
      <c r="O5566">
        <f t="shared" si="246"/>
        <v>350000</v>
      </c>
      <c r="P5566" t="str">
        <f t="shared" si="245"/>
        <v>1264350000</v>
      </c>
      <c r="Q5566" t="str">
        <f>VLOOKUP(N5566,'Base rates'!$F$2:$H$1126,3,FALSE)</f>
        <v>61-65</v>
      </c>
      <c r="R5566" s="24">
        <f t="shared" si="244"/>
        <v>0.10231985406581956</v>
      </c>
    </row>
    <row r="5567" spans="13:18">
      <c r="M5567">
        <v>12</v>
      </c>
      <c r="N5567" s="1">
        <v>65</v>
      </c>
      <c r="O5567">
        <f t="shared" si="246"/>
        <v>350000</v>
      </c>
      <c r="P5567" t="str">
        <f t="shared" si="245"/>
        <v>1265350000</v>
      </c>
      <c r="Q5567" t="str">
        <f>VLOOKUP(N5567,'Base rates'!$F$2:$H$1126,3,FALSE)</f>
        <v>61-65</v>
      </c>
      <c r="R5567" s="24">
        <f t="shared" si="244"/>
        <v>0.10231985406581956</v>
      </c>
    </row>
    <row r="5568" spans="13:18">
      <c r="M5568">
        <v>12</v>
      </c>
      <c r="N5568" s="1">
        <v>66</v>
      </c>
      <c r="O5568">
        <f t="shared" si="246"/>
        <v>350000</v>
      </c>
      <c r="P5568" t="str">
        <f t="shared" si="245"/>
        <v>1266350000</v>
      </c>
      <c r="Q5568" t="str">
        <f>VLOOKUP(N5568,'Base rates'!$F$2:$H$1126,3,FALSE)</f>
        <v>66-70</v>
      </c>
      <c r="R5568" s="24">
        <f t="shared" si="244"/>
        <v>8.6597615734196998E-2</v>
      </c>
    </row>
    <row r="5569" spans="13:18">
      <c r="M5569">
        <v>12</v>
      </c>
      <c r="N5569" s="1">
        <v>67</v>
      </c>
      <c r="O5569">
        <f t="shared" si="246"/>
        <v>350000</v>
      </c>
      <c r="P5569" t="str">
        <f t="shared" si="245"/>
        <v>1267350000</v>
      </c>
      <c r="Q5569" t="str">
        <f>VLOOKUP(N5569,'Base rates'!$F$2:$H$1126,3,FALSE)</f>
        <v>66-70</v>
      </c>
      <c r="R5569" s="24">
        <f t="shared" si="244"/>
        <v>8.6597615734196998E-2</v>
      </c>
    </row>
    <row r="5570" spans="13:18">
      <c r="M5570">
        <v>12</v>
      </c>
      <c r="N5570" s="1">
        <v>68</v>
      </c>
      <c r="O5570">
        <f t="shared" si="246"/>
        <v>350000</v>
      </c>
      <c r="P5570" t="str">
        <f t="shared" si="245"/>
        <v>1268350000</v>
      </c>
      <c r="Q5570" t="str">
        <f>VLOOKUP(N5570,'Base rates'!$F$2:$H$1126,3,FALSE)</f>
        <v>66-70</v>
      </c>
      <c r="R5570" s="24">
        <f t="shared" si="244"/>
        <v>8.6597615734196998E-2</v>
      </c>
    </row>
    <row r="5571" spans="13:18">
      <c r="M5571">
        <v>12</v>
      </c>
      <c r="N5571" s="1">
        <v>69</v>
      </c>
      <c r="O5571">
        <f t="shared" si="246"/>
        <v>350000</v>
      </c>
      <c r="P5571" t="str">
        <f t="shared" si="245"/>
        <v>1269350000</v>
      </c>
      <c r="Q5571" t="str">
        <f>VLOOKUP(N5571,'Base rates'!$F$2:$H$1126,3,FALSE)</f>
        <v>66-70</v>
      </c>
      <c r="R5571" s="24">
        <f t="shared" ref="R5571:R5634" si="247">VLOOKUP(M5571&amp;O5571&amp;Q5571,$W$2:$X$694,2,FALSE)</f>
        <v>8.6597615734196998E-2</v>
      </c>
    </row>
    <row r="5572" spans="13:18">
      <c r="M5572">
        <v>12</v>
      </c>
      <c r="N5572" s="1">
        <v>70</v>
      </c>
      <c r="O5572">
        <f t="shared" si="246"/>
        <v>350000</v>
      </c>
      <c r="P5572" t="str">
        <f t="shared" ref="P5572:P5635" si="248">M5572&amp;N5572&amp;O5572</f>
        <v>1270350000</v>
      </c>
      <c r="Q5572" t="str">
        <f>VLOOKUP(N5572,'Base rates'!$F$2:$H$1126,3,FALSE)</f>
        <v>66-70</v>
      </c>
      <c r="R5572" s="24">
        <f t="shared" si="247"/>
        <v>8.6597615734196998E-2</v>
      </c>
    </row>
    <row r="5573" spans="13:18">
      <c r="M5573">
        <v>12</v>
      </c>
      <c r="N5573" s="1">
        <v>71</v>
      </c>
      <c r="O5573">
        <f t="shared" si="246"/>
        <v>350000</v>
      </c>
      <c r="P5573" t="str">
        <f t="shared" si="248"/>
        <v>1271350000</v>
      </c>
      <c r="Q5573" t="str">
        <f>VLOOKUP(N5573,'Base rates'!$F$2:$H$1126,3,FALSE)</f>
        <v>71-75</v>
      </c>
      <c r="R5573" s="24">
        <f t="shared" si="247"/>
        <v>7.3287504523554481E-2</v>
      </c>
    </row>
    <row r="5574" spans="13:18">
      <c r="M5574">
        <v>12</v>
      </c>
      <c r="N5574" s="1">
        <v>72</v>
      </c>
      <c r="O5574">
        <f t="shared" ref="O5574:O5637" si="249">$O$4377+50000</f>
        <v>350000</v>
      </c>
      <c r="P5574" t="str">
        <f t="shared" si="248"/>
        <v>1272350000</v>
      </c>
      <c r="Q5574" t="str">
        <f>VLOOKUP(N5574,'Base rates'!$F$2:$H$1126,3,FALSE)</f>
        <v>71-75</v>
      </c>
      <c r="R5574" s="24">
        <f t="shared" si="247"/>
        <v>7.3287504523554481E-2</v>
      </c>
    </row>
    <row r="5575" spans="13:18">
      <c r="M5575">
        <v>12</v>
      </c>
      <c r="N5575" s="1">
        <v>73</v>
      </c>
      <c r="O5575">
        <f t="shared" si="249"/>
        <v>350000</v>
      </c>
      <c r="P5575" t="str">
        <f t="shared" si="248"/>
        <v>1273350000</v>
      </c>
      <c r="Q5575" t="str">
        <f>VLOOKUP(N5575,'Base rates'!$F$2:$H$1126,3,FALSE)</f>
        <v>71-75</v>
      </c>
      <c r="R5575" s="24">
        <f t="shared" si="247"/>
        <v>7.3287504523554481E-2</v>
      </c>
    </row>
    <row r="5576" spans="13:18">
      <c r="M5576">
        <v>12</v>
      </c>
      <c r="N5576" s="1">
        <v>74</v>
      </c>
      <c r="O5576">
        <f t="shared" si="249"/>
        <v>350000</v>
      </c>
      <c r="P5576" t="str">
        <f t="shared" si="248"/>
        <v>1274350000</v>
      </c>
      <c r="Q5576" t="str">
        <f>VLOOKUP(N5576,'Base rates'!$F$2:$H$1126,3,FALSE)</f>
        <v>71-75</v>
      </c>
      <c r="R5576" s="24">
        <f t="shared" si="247"/>
        <v>7.3287504523554481E-2</v>
      </c>
    </row>
    <row r="5577" spans="13:18">
      <c r="M5577">
        <v>12</v>
      </c>
      <c r="N5577" s="1">
        <v>75</v>
      </c>
      <c r="O5577">
        <f t="shared" si="249"/>
        <v>350000</v>
      </c>
      <c r="P5577" t="str">
        <f t="shared" si="248"/>
        <v>1275350000</v>
      </c>
      <c r="Q5577" t="str">
        <f>VLOOKUP(N5577,'Base rates'!$F$2:$H$1126,3,FALSE)</f>
        <v>71-75</v>
      </c>
      <c r="R5577" s="24">
        <f t="shared" si="247"/>
        <v>7.3287504523554481E-2</v>
      </c>
    </row>
    <row r="5578" spans="13:18">
      <c r="M5578">
        <v>12</v>
      </c>
      <c r="N5578" s="1">
        <v>76</v>
      </c>
      <c r="O5578">
        <f t="shared" si="249"/>
        <v>350000</v>
      </c>
      <c r="P5578" t="str">
        <f t="shared" si="248"/>
        <v>1276350000</v>
      </c>
      <c r="Q5578" t="str">
        <f>VLOOKUP(N5578,'Base rates'!$F$2:$H$1126,3,FALSE)</f>
        <v>76-80</v>
      </c>
      <c r="R5578" s="24">
        <f t="shared" si="247"/>
        <v>6.356510250407521E-2</v>
      </c>
    </row>
    <row r="5579" spans="13:18">
      <c r="M5579">
        <v>12</v>
      </c>
      <c r="N5579" s="1">
        <v>77</v>
      </c>
      <c r="O5579">
        <f t="shared" si="249"/>
        <v>350000</v>
      </c>
      <c r="P5579" t="str">
        <f t="shared" si="248"/>
        <v>1277350000</v>
      </c>
      <c r="Q5579" t="str">
        <f>VLOOKUP(N5579,'Base rates'!$F$2:$H$1126,3,FALSE)</f>
        <v>76-80</v>
      </c>
      <c r="R5579" s="24">
        <f t="shared" si="247"/>
        <v>6.356510250407521E-2</v>
      </c>
    </row>
    <row r="5580" spans="13:18">
      <c r="M5580">
        <v>12</v>
      </c>
      <c r="N5580" s="1">
        <v>78</v>
      </c>
      <c r="O5580">
        <f t="shared" si="249"/>
        <v>350000</v>
      </c>
      <c r="P5580" t="str">
        <f t="shared" si="248"/>
        <v>1278350000</v>
      </c>
      <c r="Q5580" t="str">
        <f>VLOOKUP(N5580,'Base rates'!$F$2:$H$1126,3,FALSE)</f>
        <v>76-80</v>
      </c>
      <c r="R5580" s="24">
        <f t="shared" si="247"/>
        <v>6.356510250407521E-2</v>
      </c>
    </row>
    <row r="5581" spans="13:18">
      <c r="M5581">
        <v>12</v>
      </c>
      <c r="N5581" s="1">
        <v>79</v>
      </c>
      <c r="O5581">
        <f t="shared" si="249"/>
        <v>350000</v>
      </c>
      <c r="P5581" t="str">
        <f t="shared" si="248"/>
        <v>1279350000</v>
      </c>
      <c r="Q5581" t="str">
        <f>VLOOKUP(N5581,'Base rates'!$F$2:$H$1126,3,FALSE)</f>
        <v>76-80</v>
      </c>
      <c r="R5581" s="24">
        <f t="shared" si="247"/>
        <v>6.356510250407521E-2</v>
      </c>
    </row>
    <row r="5582" spans="13:18">
      <c r="M5582">
        <v>12</v>
      </c>
      <c r="N5582" s="1">
        <v>80</v>
      </c>
      <c r="O5582">
        <f t="shared" si="249"/>
        <v>350000</v>
      </c>
      <c r="P5582" t="str">
        <f t="shared" si="248"/>
        <v>1280350000</v>
      </c>
      <c r="Q5582" t="str">
        <f>VLOOKUP(N5582,'Base rates'!$F$2:$H$1126,3,FALSE)</f>
        <v>76-80</v>
      </c>
      <c r="R5582" s="24">
        <f t="shared" si="247"/>
        <v>6.356510250407521E-2</v>
      </c>
    </row>
    <row r="5583" spans="13:18">
      <c r="M5583">
        <v>12</v>
      </c>
      <c r="N5583" s="1">
        <v>81</v>
      </c>
      <c r="O5583">
        <f t="shared" si="249"/>
        <v>350000</v>
      </c>
      <c r="P5583" t="str">
        <f t="shared" si="248"/>
        <v>1281350000</v>
      </c>
      <c r="Q5583" t="str">
        <f>VLOOKUP(N5583,'Base rates'!$F$2:$H$1126,3,FALSE)</f>
        <v>&gt;80</v>
      </c>
      <c r="R5583" s="24">
        <f t="shared" si="247"/>
        <v>5.4874353031446388E-2</v>
      </c>
    </row>
    <row r="5584" spans="13:18">
      <c r="M5584">
        <v>12</v>
      </c>
      <c r="N5584" s="1">
        <v>82</v>
      </c>
      <c r="O5584">
        <f t="shared" si="249"/>
        <v>350000</v>
      </c>
      <c r="P5584" t="str">
        <f t="shared" si="248"/>
        <v>1282350000</v>
      </c>
      <c r="Q5584" t="str">
        <f>VLOOKUP(N5584,'Base rates'!$F$2:$H$1126,3,FALSE)</f>
        <v>&gt;80</v>
      </c>
      <c r="R5584" s="24">
        <f t="shared" si="247"/>
        <v>5.4874353031446388E-2</v>
      </c>
    </row>
    <row r="5585" spans="13:18">
      <c r="M5585">
        <v>12</v>
      </c>
      <c r="N5585" s="1">
        <v>83</v>
      </c>
      <c r="O5585">
        <f t="shared" si="249"/>
        <v>350000</v>
      </c>
      <c r="P5585" t="str">
        <f t="shared" si="248"/>
        <v>1283350000</v>
      </c>
      <c r="Q5585" t="str">
        <f>VLOOKUP(N5585,'Base rates'!$F$2:$H$1126,3,FALSE)</f>
        <v>&gt;80</v>
      </c>
      <c r="R5585" s="24">
        <f t="shared" si="247"/>
        <v>5.4874353031446388E-2</v>
      </c>
    </row>
    <row r="5586" spans="13:18">
      <c r="M5586">
        <v>12</v>
      </c>
      <c r="N5586" s="1">
        <v>84</v>
      </c>
      <c r="O5586">
        <f t="shared" si="249"/>
        <v>350000</v>
      </c>
      <c r="P5586" t="str">
        <f t="shared" si="248"/>
        <v>1284350000</v>
      </c>
      <c r="Q5586" t="str">
        <f>VLOOKUP(N5586,'Base rates'!$F$2:$H$1126,3,FALSE)</f>
        <v>&gt;80</v>
      </c>
      <c r="R5586" s="24">
        <f t="shared" si="247"/>
        <v>5.4874353031446388E-2</v>
      </c>
    </row>
    <row r="5587" spans="13:18">
      <c r="M5587">
        <v>12</v>
      </c>
      <c r="N5587" s="1">
        <v>85</v>
      </c>
      <c r="O5587">
        <f t="shared" si="249"/>
        <v>350000</v>
      </c>
      <c r="P5587" t="str">
        <f t="shared" si="248"/>
        <v>1285350000</v>
      </c>
      <c r="Q5587" t="str">
        <f>VLOOKUP(N5587,'Base rates'!$F$2:$H$1126,3,FALSE)</f>
        <v>&gt;80</v>
      </c>
      <c r="R5587" s="24">
        <f t="shared" si="247"/>
        <v>5.4874353031446388E-2</v>
      </c>
    </row>
    <row r="5588" spans="13:18">
      <c r="M5588">
        <v>12</v>
      </c>
      <c r="N5588" s="1">
        <v>86</v>
      </c>
      <c r="O5588">
        <f t="shared" si="249"/>
        <v>350000</v>
      </c>
      <c r="P5588" t="str">
        <f t="shared" si="248"/>
        <v>1286350000</v>
      </c>
      <c r="Q5588" t="str">
        <f>VLOOKUP(N5588,'Base rates'!$F$2:$H$1126,3,FALSE)</f>
        <v>&gt;80</v>
      </c>
      <c r="R5588" s="24">
        <f t="shared" si="247"/>
        <v>5.4874353031446388E-2</v>
      </c>
    </row>
    <row r="5589" spans="13:18">
      <c r="M5589">
        <v>12</v>
      </c>
      <c r="N5589" s="1">
        <v>87</v>
      </c>
      <c r="O5589">
        <f t="shared" si="249"/>
        <v>350000</v>
      </c>
      <c r="P5589" t="str">
        <f t="shared" si="248"/>
        <v>1287350000</v>
      </c>
      <c r="Q5589" t="str">
        <f>VLOOKUP(N5589,'Base rates'!$F$2:$H$1126,3,FALSE)</f>
        <v>&gt;80</v>
      </c>
      <c r="R5589" s="24">
        <f t="shared" si="247"/>
        <v>5.4874353031446388E-2</v>
      </c>
    </row>
    <row r="5590" spans="13:18">
      <c r="M5590">
        <v>12</v>
      </c>
      <c r="N5590" s="1">
        <v>88</v>
      </c>
      <c r="O5590">
        <f t="shared" si="249"/>
        <v>350000</v>
      </c>
      <c r="P5590" t="str">
        <f t="shared" si="248"/>
        <v>1288350000</v>
      </c>
      <c r="Q5590" t="str">
        <f>VLOOKUP(N5590,'Base rates'!$F$2:$H$1126,3,FALSE)</f>
        <v>&gt;80</v>
      </c>
      <c r="R5590" s="24">
        <f t="shared" si="247"/>
        <v>5.4874353031446388E-2</v>
      </c>
    </row>
    <row r="5591" spans="13:18">
      <c r="M5591">
        <v>12</v>
      </c>
      <c r="N5591" s="1">
        <v>89</v>
      </c>
      <c r="O5591">
        <f t="shared" si="249"/>
        <v>350000</v>
      </c>
      <c r="P5591" t="str">
        <f t="shared" si="248"/>
        <v>1289350000</v>
      </c>
      <c r="Q5591" t="str">
        <f>VLOOKUP(N5591,'Base rates'!$F$2:$H$1126,3,FALSE)</f>
        <v>&gt;80</v>
      </c>
      <c r="R5591" s="24">
        <f t="shared" si="247"/>
        <v>5.4874353031446388E-2</v>
      </c>
    </row>
    <row r="5592" spans="13:18">
      <c r="M5592">
        <v>12</v>
      </c>
      <c r="N5592" s="1">
        <v>90</v>
      </c>
      <c r="O5592">
        <f t="shared" si="249"/>
        <v>350000</v>
      </c>
      <c r="P5592" t="str">
        <f t="shared" si="248"/>
        <v>1290350000</v>
      </c>
      <c r="Q5592" t="str">
        <f>VLOOKUP(N5592,'Base rates'!$F$2:$H$1126,3,FALSE)</f>
        <v>&gt;80</v>
      </c>
      <c r="R5592" s="24">
        <f t="shared" si="247"/>
        <v>5.4874353031446388E-2</v>
      </c>
    </row>
    <row r="5593" spans="13:18">
      <c r="M5593">
        <v>12</v>
      </c>
      <c r="N5593" s="1">
        <v>91</v>
      </c>
      <c r="O5593">
        <f t="shared" si="249"/>
        <v>350000</v>
      </c>
      <c r="P5593" t="str">
        <f t="shared" si="248"/>
        <v>1291350000</v>
      </c>
      <c r="Q5593" t="str">
        <f>VLOOKUP(N5593,'Base rates'!$F$2:$H$1126,3,FALSE)</f>
        <v>&gt;80</v>
      </c>
      <c r="R5593" s="24">
        <f t="shared" si="247"/>
        <v>5.4874353031446388E-2</v>
      </c>
    </row>
    <row r="5594" spans="13:18">
      <c r="M5594">
        <v>12</v>
      </c>
      <c r="N5594" s="1">
        <v>92</v>
      </c>
      <c r="O5594">
        <f t="shared" si="249"/>
        <v>350000</v>
      </c>
      <c r="P5594" t="str">
        <f t="shared" si="248"/>
        <v>1292350000</v>
      </c>
      <c r="Q5594" t="str">
        <f>VLOOKUP(N5594,'Base rates'!$F$2:$H$1126,3,FALSE)</f>
        <v>&gt;80</v>
      </c>
      <c r="R5594" s="24">
        <f t="shared" si="247"/>
        <v>5.4874353031446388E-2</v>
      </c>
    </row>
    <row r="5595" spans="13:18">
      <c r="M5595">
        <v>12</v>
      </c>
      <c r="N5595" s="1">
        <v>93</v>
      </c>
      <c r="O5595">
        <f t="shared" si="249"/>
        <v>350000</v>
      </c>
      <c r="P5595" t="str">
        <f t="shared" si="248"/>
        <v>1293350000</v>
      </c>
      <c r="Q5595" t="str">
        <f>VLOOKUP(N5595,'Base rates'!$F$2:$H$1126,3,FALSE)</f>
        <v>&gt;80</v>
      </c>
      <c r="R5595" s="24">
        <f t="shared" si="247"/>
        <v>5.4874353031446388E-2</v>
      </c>
    </row>
    <row r="5596" spans="13:18">
      <c r="M5596">
        <v>12</v>
      </c>
      <c r="N5596" s="1">
        <v>94</v>
      </c>
      <c r="O5596">
        <f t="shared" si="249"/>
        <v>350000</v>
      </c>
      <c r="P5596" t="str">
        <f t="shared" si="248"/>
        <v>1294350000</v>
      </c>
      <c r="Q5596" t="str">
        <f>VLOOKUP(N5596,'Base rates'!$F$2:$H$1126,3,FALSE)</f>
        <v>&gt;80</v>
      </c>
      <c r="R5596" s="24">
        <f t="shared" si="247"/>
        <v>5.4874353031446388E-2</v>
      </c>
    </row>
    <row r="5597" spans="13:18">
      <c r="M5597">
        <v>12</v>
      </c>
      <c r="N5597" s="1">
        <v>95</v>
      </c>
      <c r="O5597">
        <f t="shared" si="249"/>
        <v>350000</v>
      </c>
      <c r="P5597" t="str">
        <f t="shared" si="248"/>
        <v>1295350000</v>
      </c>
      <c r="Q5597" t="str">
        <f>VLOOKUP(N5597,'Base rates'!$F$2:$H$1126,3,FALSE)</f>
        <v>&gt;80</v>
      </c>
      <c r="R5597" s="24">
        <f t="shared" si="247"/>
        <v>5.4874353031446388E-2</v>
      </c>
    </row>
    <row r="5598" spans="13:18">
      <c r="M5598">
        <v>12</v>
      </c>
      <c r="N5598" s="1">
        <v>96</v>
      </c>
      <c r="O5598">
        <f t="shared" si="249"/>
        <v>350000</v>
      </c>
      <c r="P5598" t="str">
        <f t="shared" si="248"/>
        <v>1296350000</v>
      </c>
      <c r="Q5598" t="str">
        <f>VLOOKUP(N5598,'Base rates'!$F$2:$H$1126,3,FALSE)</f>
        <v>&gt;80</v>
      </c>
      <c r="R5598" s="24">
        <f t="shared" si="247"/>
        <v>5.4874353031446388E-2</v>
      </c>
    </row>
    <row r="5599" spans="13:18">
      <c r="M5599">
        <v>12</v>
      </c>
      <c r="N5599" s="1">
        <v>97</v>
      </c>
      <c r="O5599">
        <f t="shared" si="249"/>
        <v>350000</v>
      </c>
      <c r="P5599" t="str">
        <f t="shared" si="248"/>
        <v>1297350000</v>
      </c>
      <c r="Q5599" t="str">
        <f>VLOOKUP(N5599,'Base rates'!$F$2:$H$1126,3,FALSE)</f>
        <v>&gt;80</v>
      </c>
      <c r="R5599" s="24">
        <f t="shared" si="247"/>
        <v>5.4874353031446388E-2</v>
      </c>
    </row>
    <row r="5600" spans="13:18">
      <c r="M5600">
        <v>12</v>
      </c>
      <c r="N5600" s="1">
        <v>98</v>
      </c>
      <c r="O5600">
        <f t="shared" si="249"/>
        <v>350000</v>
      </c>
      <c r="P5600" t="str">
        <f t="shared" si="248"/>
        <v>1298350000</v>
      </c>
      <c r="Q5600" t="str">
        <f>VLOOKUP(N5600,'Base rates'!$F$2:$H$1126,3,FALSE)</f>
        <v>&gt;80</v>
      </c>
      <c r="R5600" s="24">
        <f t="shared" si="247"/>
        <v>5.4874353031446388E-2</v>
      </c>
    </row>
    <row r="5601" spans="13:18">
      <c r="M5601">
        <v>12</v>
      </c>
      <c r="N5601" s="1">
        <v>99</v>
      </c>
      <c r="O5601">
        <f t="shared" si="249"/>
        <v>350000</v>
      </c>
      <c r="P5601" t="str">
        <f t="shared" si="248"/>
        <v>1299350000</v>
      </c>
      <c r="Q5601" t="str">
        <f>VLOOKUP(N5601,'Base rates'!$F$2:$H$1126,3,FALSE)</f>
        <v>&gt;80</v>
      </c>
      <c r="R5601" s="24">
        <f t="shared" si="247"/>
        <v>5.4874353031446388E-2</v>
      </c>
    </row>
    <row r="5602" spans="13:18">
      <c r="M5602">
        <v>12</v>
      </c>
      <c r="N5602" s="1">
        <v>100</v>
      </c>
      <c r="O5602">
        <f t="shared" si="249"/>
        <v>350000</v>
      </c>
      <c r="P5602" t="str">
        <f t="shared" si="248"/>
        <v>12100350000</v>
      </c>
      <c r="Q5602" t="str">
        <f>VLOOKUP(N5602,'Base rates'!$F$2:$H$1126,3,FALSE)</f>
        <v>&gt;80</v>
      </c>
      <c r="R5602" s="24">
        <f t="shared" si="247"/>
        <v>5.4874353031446388E-2</v>
      </c>
    </row>
    <row r="5603" spans="13:18">
      <c r="M5603">
        <v>12</v>
      </c>
      <c r="N5603" s="1">
        <v>101</v>
      </c>
      <c r="O5603">
        <f t="shared" si="249"/>
        <v>350000</v>
      </c>
      <c r="P5603" t="str">
        <f t="shared" si="248"/>
        <v>12101350000</v>
      </c>
      <c r="Q5603" t="str">
        <f>VLOOKUP(N5603,'Base rates'!$F$2:$H$1126,3,FALSE)</f>
        <v>&gt;80</v>
      </c>
      <c r="R5603" s="24">
        <f t="shared" si="247"/>
        <v>5.4874353031446388E-2</v>
      </c>
    </row>
    <row r="5604" spans="13:18">
      <c r="M5604">
        <v>12</v>
      </c>
      <c r="N5604" s="1">
        <v>102</v>
      </c>
      <c r="O5604">
        <f t="shared" si="249"/>
        <v>350000</v>
      </c>
      <c r="P5604" t="str">
        <f t="shared" si="248"/>
        <v>12102350000</v>
      </c>
      <c r="Q5604" t="str">
        <f>VLOOKUP(N5604,'Base rates'!$F$2:$H$1126,3,FALSE)</f>
        <v>&gt;80</v>
      </c>
      <c r="R5604" s="24">
        <f t="shared" si="247"/>
        <v>5.4874353031446388E-2</v>
      </c>
    </row>
    <row r="5605" spans="13:18">
      <c r="M5605">
        <v>12</v>
      </c>
      <c r="N5605" s="1">
        <v>103</v>
      </c>
      <c r="O5605">
        <f t="shared" si="249"/>
        <v>350000</v>
      </c>
      <c r="P5605" t="str">
        <f t="shared" si="248"/>
        <v>12103350000</v>
      </c>
      <c r="Q5605" t="str">
        <f>VLOOKUP(N5605,'Base rates'!$F$2:$H$1126,3,FALSE)</f>
        <v>&gt;80</v>
      </c>
      <c r="R5605" s="24">
        <f t="shared" si="247"/>
        <v>5.4874353031446388E-2</v>
      </c>
    </row>
    <row r="5606" spans="13:18">
      <c r="M5606">
        <v>12</v>
      </c>
      <c r="N5606" s="1">
        <v>104</v>
      </c>
      <c r="O5606">
        <f t="shared" si="249"/>
        <v>350000</v>
      </c>
      <c r="P5606" t="str">
        <f t="shared" si="248"/>
        <v>12104350000</v>
      </c>
      <c r="Q5606" t="str">
        <f>VLOOKUP(N5606,'Base rates'!$F$2:$H$1126,3,FALSE)</f>
        <v>&gt;80</v>
      </c>
      <c r="R5606" s="24">
        <f t="shared" si="247"/>
        <v>5.4874353031446388E-2</v>
      </c>
    </row>
    <row r="5607" spans="13:18">
      <c r="M5607">
        <v>12</v>
      </c>
      <c r="N5607" s="1">
        <v>105</v>
      </c>
      <c r="O5607">
        <f t="shared" si="249"/>
        <v>350000</v>
      </c>
      <c r="P5607" t="str">
        <f t="shared" si="248"/>
        <v>12105350000</v>
      </c>
      <c r="Q5607" t="str">
        <f>VLOOKUP(N5607,'Base rates'!$F$2:$H$1126,3,FALSE)</f>
        <v>&gt;80</v>
      </c>
      <c r="R5607" s="24">
        <f t="shared" si="247"/>
        <v>5.4874353031446388E-2</v>
      </c>
    </row>
    <row r="5608" spans="13:18">
      <c r="M5608">
        <v>12</v>
      </c>
      <c r="N5608" s="1">
        <v>106</v>
      </c>
      <c r="O5608">
        <f t="shared" si="249"/>
        <v>350000</v>
      </c>
      <c r="P5608" t="str">
        <f t="shared" si="248"/>
        <v>12106350000</v>
      </c>
      <c r="Q5608" t="str">
        <f>VLOOKUP(N5608,'Base rates'!$F$2:$H$1126,3,FALSE)</f>
        <v>&gt;80</v>
      </c>
      <c r="R5608" s="24">
        <f t="shared" si="247"/>
        <v>5.4874353031446388E-2</v>
      </c>
    </row>
    <row r="5609" spans="13:18">
      <c r="M5609">
        <v>12</v>
      </c>
      <c r="N5609" s="1">
        <v>107</v>
      </c>
      <c r="O5609">
        <f t="shared" si="249"/>
        <v>350000</v>
      </c>
      <c r="P5609" t="str">
        <f t="shared" si="248"/>
        <v>12107350000</v>
      </c>
      <c r="Q5609" t="str">
        <f>VLOOKUP(N5609,'Base rates'!$F$2:$H$1126,3,FALSE)</f>
        <v>&gt;80</v>
      </c>
      <c r="R5609" s="24">
        <f t="shared" si="247"/>
        <v>5.4874353031446388E-2</v>
      </c>
    </row>
    <row r="5610" spans="13:18">
      <c r="M5610">
        <v>12</v>
      </c>
      <c r="N5610" s="1">
        <v>108</v>
      </c>
      <c r="O5610">
        <f t="shared" si="249"/>
        <v>350000</v>
      </c>
      <c r="P5610" t="str">
        <f t="shared" si="248"/>
        <v>12108350000</v>
      </c>
      <c r="Q5610" t="str">
        <f>VLOOKUP(N5610,'Base rates'!$F$2:$H$1126,3,FALSE)</f>
        <v>&gt;80</v>
      </c>
      <c r="R5610" s="24">
        <f t="shared" si="247"/>
        <v>5.4874353031446388E-2</v>
      </c>
    </row>
    <row r="5611" spans="13:18">
      <c r="M5611">
        <v>12</v>
      </c>
      <c r="N5611" s="1">
        <v>109</v>
      </c>
      <c r="O5611">
        <f t="shared" si="249"/>
        <v>350000</v>
      </c>
      <c r="P5611" t="str">
        <f t="shared" si="248"/>
        <v>12109350000</v>
      </c>
      <c r="Q5611" t="str">
        <f>VLOOKUP(N5611,'Base rates'!$F$2:$H$1126,3,FALSE)</f>
        <v>&gt;80</v>
      </c>
      <c r="R5611" s="24">
        <f t="shared" si="247"/>
        <v>5.4874353031446388E-2</v>
      </c>
    </row>
    <row r="5612" spans="13:18">
      <c r="M5612">
        <v>12</v>
      </c>
      <c r="N5612" s="1">
        <v>110</v>
      </c>
      <c r="O5612">
        <f t="shared" si="249"/>
        <v>350000</v>
      </c>
      <c r="P5612" t="str">
        <f t="shared" si="248"/>
        <v>12110350000</v>
      </c>
      <c r="Q5612" t="str">
        <f>VLOOKUP(N5612,'Base rates'!$F$2:$H$1126,3,FALSE)</f>
        <v>&gt;80</v>
      </c>
      <c r="R5612" s="24">
        <f t="shared" si="247"/>
        <v>5.4874353031446388E-2</v>
      </c>
    </row>
    <row r="5613" spans="13:18">
      <c r="M5613">
        <v>12</v>
      </c>
      <c r="N5613" s="1">
        <v>111</v>
      </c>
      <c r="O5613">
        <f t="shared" si="249"/>
        <v>350000</v>
      </c>
      <c r="P5613" t="str">
        <f t="shared" si="248"/>
        <v>12111350000</v>
      </c>
      <c r="Q5613" t="str">
        <f>VLOOKUP(N5613,'Base rates'!$F$2:$H$1126,3,FALSE)</f>
        <v>&gt;80</v>
      </c>
      <c r="R5613" s="24">
        <f t="shared" si="247"/>
        <v>5.4874353031446388E-2</v>
      </c>
    </row>
    <row r="5614" spans="13:18">
      <c r="M5614">
        <v>12</v>
      </c>
      <c r="N5614" s="1">
        <v>112</v>
      </c>
      <c r="O5614">
        <f t="shared" si="249"/>
        <v>350000</v>
      </c>
      <c r="P5614" t="str">
        <f t="shared" si="248"/>
        <v>12112350000</v>
      </c>
      <c r="Q5614" t="str">
        <f>VLOOKUP(N5614,'Base rates'!$F$2:$H$1126,3,FALSE)</f>
        <v>&gt;80</v>
      </c>
      <c r="R5614" s="24">
        <f t="shared" si="247"/>
        <v>5.4874353031446388E-2</v>
      </c>
    </row>
    <row r="5615" spans="13:18">
      <c r="M5615">
        <v>12</v>
      </c>
      <c r="N5615" s="1">
        <v>113</v>
      </c>
      <c r="O5615">
        <f t="shared" si="249"/>
        <v>350000</v>
      </c>
      <c r="P5615" t="str">
        <f t="shared" si="248"/>
        <v>12113350000</v>
      </c>
      <c r="Q5615" t="str">
        <f>VLOOKUP(N5615,'Base rates'!$F$2:$H$1126,3,FALSE)</f>
        <v>&gt;80</v>
      </c>
      <c r="R5615" s="24">
        <f t="shared" si="247"/>
        <v>5.4874353031446388E-2</v>
      </c>
    </row>
    <row r="5616" spans="13:18">
      <c r="M5616">
        <v>12</v>
      </c>
      <c r="N5616" s="1">
        <v>114</v>
      </c>
      <c r="O5616">
        <f t="shared" si="249"/>
        <v>350000</v>
      </c>
      <c r="P5616" t="str">
        <f t="shared" si="248"/>
        <v>12114350000</v>
      </c>
      <c r="Q5616" t="str">
        <f>VLOOKUP(N5616,'Base rates'!$F$2:$H$1126,3,FALSE)</f>
        <v>&gt;80</v>
      </c>
      <c r="R5616" s="24">
        <f t="shared" si="247"/>
        <v>5.4874353031446388E-2</v>
      </c>
    </row>
    <row r="5617" spans="13:18">
      <c r="M5617">
        <v>12</v>
      </c>
      <c r="N5617" s="1">
        <v>115</v>
      </c>
      <c r="O5617">
        <f t="shared" si="249"/>
        <v>350000</v>
      </c>
      <c r="P5617" t="str">
        <f t="shared" si="248"/>
        <v>12115350000</v>
      </c>
      <c r="Q5617" t="str">
        <f>VLOOKUP(N5617,'Base rates'!$F$2:$H$1126,3,FALSE)</f>
        <v>&gt;80</v>
      </c>
      <c r="R5617" s="24">
        <f t="shared" si="247"/>
        <v>5.4874353031446388E-2</v>
      </c>
    </row>
    <row r="5618" spans="13:18">
      <c r="M5618">
        <v>12</v>
      </c>
      <c r="N5618" s="1">
        <v>116</v>
      </c>
      <c r="O5618">
        <f t="shared" si="249"/>
        <v>350000</v>
      </c>
      <c r="P5618" t="str">
        <f t="shared" si="248"/>
        <v>12116350000</v>
      </c>
      <c r="Q5618" t="str">
        <f>VLOOKUP(N5618,'Base rates'!$F$2:$H$1126,3,FALSE)</f>
        <v>&gt;80</v>
      </c>
      <c r="R5618" s="24">
        <f t="shared" si="247"/>
        <v>5.4874353031446388E-2</v>
      </c>
    </row>
    <row r="5619" spans="13:18">
      <c r="M5619">
        <v>12</v>
      </c>
      <c r="N5619" s="1">
        <v>117</v>
      </c>
      <c r="O5619">
        <f t="shared" si="249"/>
        <v>350000</v>
      </c>
      <c r="P5619" t="str">
        <f t="shared" si="248"/>
        <v>12117350000</v>
      </c>
      <c r="Q5619" t="str">
        <f>VLOOKUP(N5619,'Base rates'!$F$2:$H$1126,3,FALSE)</f>
        <v>&gt;80</v>
      </c>
      <c r="R5619" s="24">
        <f t="shared" si="247"/>
        <v>5.4874353031446388E-2</v>
      </c>
    </row>
    <row r="5620" spans="13:18">
      <c r="M5620">
        <v>12</v>
      </c>
      <c r="N5620" s="1">
        <v>118</v>
      </c>
      <c r="O5620">
        <f t="shared" si="249"/>
        <v>350000</v>
      </c>
      <c r="P5620" t="str">
        <f t="shared" si="248"/>
        <v>12118350000</v>
      </c>
      <c r="Q5620" t="str">
        <f>VLOOKUP(N5620,'Base rates'!$F$2:$H$1126,3,FALSE)</f>
        <v>&gt;80</v>
      </c>
      <c r="R5620" s="24">
        <f t="shared" si="247"/>
        <v>5.4874353031446388E-2</v>
      </c>
    </row>
    <row r="5621" spans="13:18">
      <c r="M5621">
        <v>12</v>
      </c>
      <c r="N5621" s="1">
        <v>119</v>
      </c>
      <c r="O5621">
        <f t="shared" si="249"/>
        <v>350000</v>
      </c>
      <c r="P5621" t="str">
        <f t="shared" si="248"/>
        <v>12119350000</v>
      </c>
      <c r="Q5621" t="str">
        <f>VLOOKUP(N5621,'Base rates'!$F$2:$H$1126,3,FALSE)</f>
        <v>&gt;80</v>
      </c>
      <c r="R5621" s="24">
        <f t="shared" si="247"/>
        <v>5.4874353031446388E-2</v>
      </c>
    </row>
    <row r="5622" spans="13:18">
      <c r="M5622">
        <v>12</v>
      </c>
      <c r="N5622" s="1">
        <v>120</v>
      </c>
      <c r="O5622">
        <f t="shared" si="249"/>
        <v>350000</v>
      </c>
      <c r="P5622" t="str">
        <f t="shared" si="248"/>
        <v>12120350000</v>
      </c>
      <c r="Q5622" t="str">
        <f>VLOOKUP(N5622,'Base rates'!$F$2:$H$1126,3,FALSE)</f>
        <v>&gt;80</v>
      </c>
      <c r="R5622" s="24">
        <f t="shared" si="247"/>
        <v>5.4874353031446388E-2</v>
      </c>
    </row>
    <row r="5623" spans="13:18">
      <c r="M5623">
        <v>12</v>
      </c>
      <c r="N5623" s="1">
        <v>121</v>
      </c>
      <c r="O5623">
        <f t="shared" si="249"/>
        <v>350000</v>
      </c>
      <c r="P5623" t="str">
        <f t="shared" si="248"/>
        <v>12121350000</v>
      </c>
      <c r="Q5623" t="str">
        <f>VLOOKUP(N5623,'Base rates'!$F$2:$H$1126,3,FALSE)</f>
        <v>&gt;80</v>
      </c>
      <c r="R5623" s="24">
        <f t="shared" si="247"/>
        <v>5.4874353031446388E-2</v>
      </c>
    </row>
    <row r="5624" spans="13:18">
      <c r="M5624">
        <v>12</v>
      </c>
      <c r="N5624" s="1">
        <v>122</v>
      </c>
      <c r="O5624">
        <f t="shared" si="249"/>
        <v>350000</v>
      </c>
      <c r="P5624" t="str">
        <f t="shared" si="248"/>
        <v>12122350000</v>
      </c>
      <c r="Q5624" t="str">
        <f>VLOOKUP(N5624,'Base rates'!$F$2:$H$1126,3,FALSE)</f>
        <v>&gt;80</v>
      </c>
      <c r="R5624" s="24">
        <f t="shared" si="247"/>
        <v>5.4874353031446388E-2</v>
      </c>
    </row>
    <row r="5625" spans="13:18">
      <c r="M5625">
        <v>12</v>
      </c>
      <c r="N5625" s="1">
        <v>123</v>
      </c>
      <c r="O5625">
        <f t="shared" si="249"/>
        <v>350000</v>
      </c>
      <c r="P5625" t="str">
        <f t="shared" si="248"/>
        <v>12123350000</v>
      </c>
      <c r="Q5625" t="str">
        <f>VLOOKUP(N5625,'Base rates'!$F$2:$H$1126,3,FALSE)</f>
        <v>&gt;80</v>
      </c>
      <c r="R5625" s="24">
        <f t="shared" si="247"/>
        <v>5.4874353031446388E-2</v>
      </c>
    </row>
    <row r="5626" spans="13:18">
      <c r="M5626">
        <v>12</v>
      </c>
      <c r="N5626" s="1">
        <v>124</v>
      </c>
      <c r="O5626">
        <f t="shared" si="249"/>
        <v>350000</v>
      </c>
      <c r="P5626" t="str">
        <f t="shared" si="248"/>
        <v>12124350000</v>
      </c>
      <c r="Q5626" t="str">
        <f>VLOOKUP(N5626,'Base rates'!$F$2:$H$1126,3,FALSE)</f>
        <v>&gt;80</v>
      </c>
      <c r="R5626" s="24">
        <f t="shared" si="247"/>
        <v>5.4874353031446388E-2</v>
      </c>
    </row>
    <row r="5627" spans="13:18">
      <c r="M5627">
        <v>12</v>
      </c>
      <c r="N5627" s="1">
        <v>125</v>
      </c>
      <c r="O5627">
        <f t="shared" si="249"/>
        <v>350000</v>
      </c>
      <c r="P5627" t="str">
        <f t="shared" si="248"/>
        <v>12125350000</v>
      </c>
      <c r="Q5627" t="str">
        <f>VLOOKUP(N5627,'Base rates'!$F$2:$H$1126,3,FALSE)</f>
        <v>&gt;80</v>
      </c>
      <c r="R5627" s="24">
        <f t="shared" si="247"/>
        <v>5.4874353031446388E-2</v>
      </c>
    </row>
    <row r="5628" spans="13:18">
      <c r="M5628">
        <v>20</v>
      </c>
      <c r="N5628" s="1">
        <v>1</v>
      </c>
      <c r="O5628">
        <f t="shared" si="249"/>
        <v>350000</v>
      </c>
      <c r="P5628" t="str">
        <f t="shared" si="248"/>
        <v>201350000</v>
      </c>
      <c r="Q5628" t="str">
        <f>VLOOKUP(N5628,'Base rates'!$F$2:$H$1126,3,FALSE)</f>
        <v>6-25</v>
      </c>
      <c r="R5628" s="24">
        <f t="shared" si="247"/>
        <v>0.31412245023290886</v>
      </c>
    </row>
    <row r="5629" spans="13:18">
      <c r="M5629">
        <v>20</v>
      </c>
      <c r="N5629" s="1">
        <v>2</v>
      </c>
      <c r="O5629">
        <f t="shared" si="249"/>
        <v>350000</v>
      </c>
      <c r="P5629" t="str">
        <f t="shared" si="248"/>
        <v>202350000</v>
      </c>
      <c r="Q5629" t="str">
        <f>VLOOKUP(N5629,'Base rates'!$F$2:$H$1126,3,FALSE)</f>
        <v>6-25</v>
      </c>
      <c r="R5629" s="24">
        <f t="shared" si="247"/>
        <v>0.31412245023290886</v>
      </c>
    </row>
    <row r="5630" spans="13:18">
      <c r="M5630">
        <v>20</v>
      </c>
      <c r="N5630" s="1">
        <v>3</v>
      </c>
      <c r="O5630">
        <f t="shared" si="249"/>
        <v>350000</v>
      </c>
      <c r="P5630" t="str">
        <f t="shared" si="248"/>
        <v>203350000</v>
      </c>
      <c r="Q5630" t="str">
        <f>VLOOKUP(N5630,'Base rates'!$F$2:$H$1126,3,FALSE)</f>
        <v>6-25</v>
      </c>
      <c r="R5630" s="24">
        <f t="shared" si="247"/>
        <v>0.31412245023290886</v>
      </c>
    </row>
    <row r="5631" spans="13:18">
      <c r="M5631">
        <v>20</v>
      </c>
      <c r="N5631" s="1">
        <v>4</v>
      </c>
      <c r="O5631">
        <f t="shared" si="249"/>
        <v>350000</v>
      </c>
      <c r="P5631" t="str">
        <f t="shared" si="248"/>
        <v>204350000</v>
      </c>
      <c r="Q5631" t="str">
        <f>VLOOKUP(N5631,'Base rates'!$F$2:$H$1126,3,FALSE)</f>
        <v>6-25</v>
      </c>
      <c r="R5631" s="24">
        <f t="shared" si="247"/>
        <v>0.31412245023290886</v>
      </c>
    </row>
    <row r="5632" spans="13:18">
      <c r="M5632">
        <v>20</v>
      </c>
      <c r="N5632" s="1">
        <v>5</v>
      </c>
      <c r="O5632">
        <f t="shared" si="249"/>
        <v>350000</v>
      </c>
      <c r="P5632" t="str">
        <f t="shared" si="248"/>
        <v>205350000</v>
      </c>
      <c r="Q5632" t="str">
        <f>VLOOKUP(N5632,'Base rates'!$F$2:$H$1126,3,FALSE)</f>
        <v>6-25</v>
      </c>
      <c r="R5632" s="24">
        <f t="shared" si="247"/>
        <v>0.31412245023290886</v>
      </c>
    </row>
    <row r="5633" spans="13:18">
      <c r="M5633">
        <v>20</v>
      </c>
      <c r="N5633" s="1">
        <v>6</v>
      </c>
      <c r="O5633">
        <f t="shared" si="249"/>
        <v>350000</v>
      </c>
      <c r="P5633" t="str">
        <f t="shared" si="248"/>
        <v>206350000</v>
      </c>
      <c r="Q5633" t="str">
        <f>VLOOKUP(N5633,'Base rates'!$F$2:$H$1126,3,FALSE)</f>
        <v>6-25</v>
      </c>
      <c r="R5633" s="24">
        <f t="shared" si="247"/>
        <v>0.31412245023290886</v>
      </c>
    </row>
    <row r="5634" spans="13:18">
      <c r="M5634">
        <v>20</v>
      </c>
      <c r="N5634" s="1">
        <v>7</v>
      </c>
      <c r="O5634">
        <f t="shared" si="249"/>
        <v>350000</v>
      </c>
      <c r="P5634" t="str">
        <f t="shared" si="248"/>
        <v>207350000</v>
      </c>
      <c r="Q5634" t="str">
        <f>VLOOKUP(N5634,'Base rates'!$F$2:$H$1126,3,FALSE)</f>
        <v>6-25</v>
      </c>
      <c r="R5634" s="24">
        <f t="shared" si="247"/>
        <v>0.31412245023290886</v>
      </c>
    </row>
    <row r="5635" spans="13:18">
      <c r="M5635">
        <v>20</v>
      </c>
      <c r="N5635" s="1">
        <v>8</v>
      </c>
      <c r="O5635">
        <f t="shared" si="249"/>
        <v>350000</v>
      </c>
      <c r="P5635" t="str">
        <f t="shared" si="248"/>
        <v>208350000</v>
      </c>
      <c r="Q5635" t="str">
        <f>VLOOKUP(N5635,'Base rates'!$F$2:$H$1126,3,FALSE)</f>
        <v>6-25</v>
      </c>
      <c r="R5635" s="24">
        <f t="shared" ref="R5635:R5698" si="250">VLOOKUP(M5635&amp;O5635&amp;Q5635,$W$2:$X$694,2,FALSE)</f>
        <v>0.31412245023290886</v>
      </c>
    </row>
    <row r="5636" spans="13:18">
      <c r="M5636">
        <v>20</v>
      </c>
      <c r="N5636" s="1">
        <v>9</v>
      </c>
      <c r="O5636">
        <f t="shared" si="249"/>
        <v>350000</v>
      </c>
      <c r="P5636" t="str">
        <f t="shared" ref="P5636:P5699" si="251">M5636&amp;N5636&amp;O5636</f>
        <v>209350000</v>
      </c>
      <c r="Q5636" t="str">
        <f>VLOOKUP(N5636,'Base rates'!$F$2:$H$1126,3,FALSE)</f>
        <v>6-25</v>
      </c>
      <c r="R5636" s="24">
        <f t="shared" si="250"/>
        <v>0.31412245023290886</v>
      </c>
    </row>
    <row r="5637" spans="13:18">
      <c r="M5637">
        <v>20</v>
      </c>
      <c r="N5637" s="1">
        <v>10</v>
      </c>
      <c r="O5637">
        <f t="shared" si="249"/>
        <v>350000</v>
      </c>
      <c r="P5637" t="str">
        <f t="shared" si="251"/>
        <v>2010350000</v>
      </c>
      <c r="Q5637" t="str">
        <f>VLOOKUP(N5637,'Base rates'!$F$2:$H$1126,3,FALSE)</f>
        <v>6-25</v>
      </c>
      <c r="R5637" s="24">
        <f t="shared" si="250"/>
        <v>0.31412245023290886</v>
      </c>
    </row>
    <row r="5638" spans="13:18">
      <c r="M5638">
        <v>20</v>
      </c>
      <c r="N5638" s="1">
        <v>11</v>
      </c>
      <c r="O5638">
        <f t="shared" ref="O5638:O5701" si="252">$O$4377+50000</f>
        <v>350000</v>
      </c>
      <c r="P5638" t="str">
        <f t="shared" si="251"/>
        <v>2011350000</v>
      </c>
      <c r="Q5638" t="str">
        <f>VLOOKUP(N5638,'Base rates'!$F$2:$H$1126,3,FALSE)</f>
        <v>6-25</v>
      </c>
      <c r="R5638" s="24">
        <f t="shared" si="250"/>
        <v>0.31412245023290886</v>
      </c>
    </row>
    <row r="5639" spans="13:18">
      <c r="M5639">
        <v>20</v>
      </c>
      <c r="N5639" s="1">
        <v>12</v>
      </c>
      <c r="O5639">
        <f t="shared" si="252"/>
        <v>350000</v>
      </c>
      <c r="P5639" t="str">
        <f t="shared" si="251"/>
        <v>2012350000</v>
      </c>
      <c r="Q5639" t="str">
        <f>VLOOKUP(N5639,'Base rates'!$F$2:$H$1126,3,FALSE)</f>
        <v>6-25</v>
      </c>
      <c r="R5639" s="24">
        <f t="shared" si="250"/>
        <v>0.31412245023290886</v>
      </c>
    </row>
    <row r="5640" spans="13:18">
      <c r="M5640">
        <v>20</v>
      </c>
      <c r="N5640" s="1">
        <v>13</v>
      </c>
      <c r="O5640">
        <f t="shared" si="252"/>
        <v>350000</v>
      </c>
      <c r="P5640" t="str">
        <f t="shared" si="251"/>
        <v>2013350000</v>
      </c>
      <c r="Q5640" t="str">
        <f>VLOOKUP(N5640,'Base rates'!$F$2:$H$1126,3,FALSE)</f>
        <v>6-25</v>
      </c>
      <c r="R5640" s="24">
        <f t="shared" si="250"/>
        <v>0.31412245023290886</v>
      </c>
    </row>
    <row r="5641" spans="13:18">
      <c r="M5641">
        <v>20</v>
      </c>
      <c r="N5641" s="1">
        <v>14</v>
      </c>
      <c r="O5641">
        <f t="shared" si="252"/>
        <v>350000</v>
      </c>
      <c r="P5641" t="str">
        <f t="shared" si="251"/>
        <v>2014350000</v>
      </c>
      <c r="Q5641" t="str">
        <f>VLOOKUP(N5641,'Base rates'!$F$2:$H$1126,3,FALSE)</f>
        <v>6-25</v>
      </c>
      <c r="R5641" s="24">
        <f t="shared" si="250"/>
        <v>0.31412245023290886</v>
      </c>
    </row>
    <row r="5642" spans="13:18">
      <c r="M5642">
        <v>20</v>
      </c>
      <c r="N5642" s="1">
        <v>15</v>
      </c>
      <c r="O5642">
        <f t="shared" si="252"/>
        <v>350000</v>
      </c>
      <c r="P5642" t="str">
        <f t="shared" si="251"/>
        <v>2015350000</v>
      </c>
      <c r="Q5642" t="str">
        <f>VLOOKUP(N5642,'Base rates'!$F$2:$H$1126,3,FALSE)</f>
        <v>6-25</v>
      </c>
      <c r="R5642" s="24">
        <f t="shared" si="250"/>
        <v>0.31412245023290886</v>
      </c>
    </row>
    <row r="5643" spans="13:18">
      <c r="M5643">
        <v>20</v>
      </c>
      <c r="N5643" s="1">
        <v>16</v>
      </c>
      <c r="O5643">
        <f t="shared" si="252"/>
        <v>350000</v>
      </c>
      <c r="P5643" t="str">
        <f t="shared" si="251"/>
        <v>2016350000</v>
      </c>
      <c r="Q5643" t="str">
        <f>VLOOKUP(N5643,'Base rates'!$F$2:$H$1126,3,FALSE)</f>
        <v>6-25</v>
      </c>
      <c r="R5643" s="24">
        <f t="shared" si="250"/>
        <v>0.31412245023290886</v>
      </c>
    </row>
    <row r="5644" spans="13:18">
      <c r="M5644">
        <v>20</v>
      </c>
      <c r="N5644" s="1">
        <v>17</v>
      </c>
      <c r="O5644">
        <f t="shared" si="252"/>
        <v>350000</v>
      </c>
      <c r="P5644" t="str">
        <f t="shared" si="251"/>
        <v>2017350000</v>
      </c>
      <c r="Q5644" t="str">
        <f>VLOOKUP(N5644,'Base rates'!$F$2:$H$1126,3,FALSE)</f>
        <v>6-25</v>
      </c>
      <c r="R5644" s="24">
        <f t="shared" si="250"/>
        <v>0.31412245023290886</v>
      </c>
    </row>
    <row r="5645" spans="13:18">
      <c r="M5645">
        <v>20</v>
      </c>
      <c r="N5645" s="1">
        <v>18</v>
      </c>
      <c r="O5645">
        <f t="shared" si="252"/>
        <v>350000</v>
      </c>
      <c r="P5645" t="str">
        <f t="shared" si="251"/>
        <v>2018350000</v>
      </c>
      <c r="Q5645" t="str">
        <f>VLOOKUP(N5645,'Base rates'!$F$2:$H$1126,3,FALSE)</f>
        <v>6-25</v>
      </c>
      <c r="R5645" s="24">
        <f t="shared" si="250"/>
        <v>0.31412245023290886</v>
      </c>
    </row>
    <row r="5646" spans="13:18">
      <c r="M5646">
        <v>20</v>
      </c>
      <c r="N5646" s="1">
        <v>19</v>
      </c>
      <c r="O5646">
        <f t="shared" si="252"/>
        <v>350000</v>
      </c>
      <c r="P5646" t="str">
        <f t="shared" si="251"/>
        <v>2019350000</v>
      </c>
      <c r="Q5646" t="str">
        <f>VLOOKUP(N5646,'Base rates'!$F$2:$H$1126,3,FALSE)</f>
        <v>6-25</v>
      </c>
      <c r="R5646" s="24">
        <f t="shared" si="250"/>
        <v>0.31412245023290886</v>
      </c>
    </row>
    <row r="5647" spans="13:18">
      <c r="M5647">
        <v>20</v>
      </c>
      <c r="N5647" s="1">
        <v>20</v>
      </c>
      <c r="O5647">
        <f t="shared" si="252"/>
        <v>350000</v>
      </c>
      <c r="P5647" t="str">
        <f t="shared" si="251"/>
        <v>2020350000</v>
      </c>
      <c r="Q5647" t="str">
        <f>VLOOKUP(N5647,'Base rates'!$F$2:$H$1126,3,FALSE)</f>
        <v>6-25</v>
      </c>
      <c r="R5647" s="24">
        <f t="shared" si="250"/>
        <v>0.31412245023290886</v>
      </c>
    </row>
    <row r="5648" spans="13:18">
      <c r="M5648">
        <v>20</v>
      </c>
      <c r="N5648" s="1">
        <v>21</v>
      </c>
      <c r="O5648">
        <f t="shared" si="252"/>
        <v>350000</v>
      </c>
      <c r="P5648" t="str">
        <f t="shared" si="251"/>
        <v>2021350000</v>
      </c>
      <c r="Q5648" t="str">
        <f>VLOOKUP(N5648,'Base rates'!$F$2:$H$1126,3,FALSE)</f>
        <v>6-25</v>
      </c>
      <c r="R5648" s="24">
        <f t="shared" si="250"/>
        <v>0.31412245023290886</v>
      </c>
    </row>
    <row r="5649" spans="13:18">
      <c r="M5649">
        <v>20</v>
      </c>
      <c r="N5649" s="1">
        <v>22</v>
      </c>
      <c r="O5649">
        <f t="shared" si="252"/>
        <v>350000</v>
      </c>
      <c r="P5649" t="str">
        <f t="shared" si="251"/>
        <v>2022350000</v>
      </c>
      <c r="Q5649" t="str">
        <f>VLOOKUP(N5649,'Base rates'!$F$2:$H$1126,3,FALSE)</f>
        <v>6-25</v>
      </c>
      <c r="R5649" s="24">
        <f t="shared" si="250"/>
        <v>0.31412245023290886</v>
      </c>
    </row>
    <row r="5650" spans="13:18">
      <c r="M5650">
        <v>20</v>
      </c>
      <c r="N5650" s="1">
        <v>23</v>
      </c>
      <c r="O5650">
        <f t="shared" si="252"/>
        <v>350000</v>
      </c>
      <c r="P5650" t="str">
        <f t="shared" si="251"/>
        <v>2023350000</v>
      </c>
      <c r="Q5650" t="str">
        <f>VLOOKUP(N5650,'Base rates'!$F$2:$H$1126,3,FALSE)</f>
        <v>6-25</v>
      </c>
      <c r="R5650" s="24">
        <f t="shared" si="250"/>
        <v>0.31412245023290886</v>
      </c>
    </row>
    <row r="5651" spans="13:18">
      <c r="M5651">
        <v>20</v>
      </c>
      <c r="N5651" s="1">
        <v>24</v>
      </c>
      <c r="O5651">
        <f t="shared" si="252"/>
        <v>350000</v>
      </c>
      <c r="P5651" t="str">
        <f t="shared" si="251"/>
        <v>2024350000</v>
      </c>
      <c r="Q5651" t="str">
        <f>VLOOKUP(N5651,'Base rates'!$F$2:$H$1126,3,FALSE)</f>
        <v>6-25</v>
      </c>
      <c r="R5651" s="24">
        <f t="shared" si="250"/>
        <v>0.31412245023290886</v>
      </c>
    </row>
    <row r="5652" spans="13:18">
      <c r="M5652">
        <v>20</v>
      </c>
      <c r="N5652" s="1">
        <v>25</v>
      </c>
      <c r="O5652">
        <f t="shared" si="252"/>
        <v>350000</v>
      </c>
      <c r="P5652" t="str">
        <f t="shared" si="251"/>
        <v>2025350000</v>
      </c>
      <c r="Q5652" t="str">
        <f>VLOOKUP(N5652,'Base rates'!$F$2:$H$1126,3,FALSE)</f>
        <v>6-25</v>
      </c>
      <c r="R5652" s="24">
        <f t="shared" si="250"/>
        <v>0.31412245023290886</v>
      </c>
    </row>
    <row r="5653" spans="13:18">
      <c r="M5653">
        <v>20</v>
      </c>
      <c r="N5653" s="1">
        <v>26</v>
      </c>
      <c r="O5653">
        <f t="shared" si="252"/>
        <v>350000</v>
      </c>
      <c r="P5653" t="str">
        <f t="shared" si="251"/>
        <v>2026350000</v>
      </c>
      <c r="Q5653" t="str">
        <f>VLOOKUP(N5653,'Base rates'!$F$2:$H$1126,3,FALSE)</f>
        <v>26-35</v>
      </c>
      <c r="R5653" s="24">
        <f t="shared" si="250"/>
        <v>0.28546208713637766</v>
      </c>
    </row>
    <row r="5654" spans="13:18">
      <c r="M5654">
        <v>20</v>
      </c>
      <c r="N5654" s="1">
        <v>27</v>
      </c>
      <c r="O5654">
        <f t="shared" si="252"/>
        <v>350000</v>
      </c>
      <c r="P5654" t="str">
        <f t="shared" si="251"/>
        <v>2027350000</v>
      </c>
      <c r="Q5654" t="str">
        <f>VLOOKUP(N5654,'Base rates'!$F$2:$H$1126,3,FALSE)</f>
        <v>26-35</v>
      </c>
      <c r="R5654" s="24">
        <f t="shared" si="250"/>
        <v>0.28546208713637766</v>
      </c>
    </row>
    <row r="5655" spans="13:18">
      <c r="M5655">
        <v>20</v>
      </c>
      <c r="N5655" s="1">
        <v>28</v>
      </c>
      <c r="O5655">
        <f t="shared" si="252"/>
        <v>350000</v>
      </c>
      <c r="P5655" t="str">
        <f t="shared" si="251"/>
        <v>2028350000</v>
      </c>
      <c r="Q5655" t="str">
        <f>VLOOKUP(N5655,'Base rates'!$F$2:$H$1126,3,FALSE)</f>
        <v>26-35</v>
      </c>
      <c r="R5655" s="24">
        <f t="shared" si="250"/>
        <v>0.28546208713637766</v>
      </c>
    </row>
    <row r="5656" spans="13:18">
      <c r="M5656">
        <v>20</v>
      </c>
      <c r="N5656" s="1">
        <v>29</v>
      </c>
      <c r="O5656">
        <f t="shared" si="252"/>
        <v>350000</v>
      </c>
      <c r="P5656" t="str">
        <f t="shared" si="251"/>
        <v>2029350000</v>
      </c>
      <c r="Q5656" t="str">
        <f>VLOOKUP(N5656,'Base rates'!$F$2:$H$1126,3,FALSE)</f>
        <v>26-35</v>
      </c>
      <c r="R5656" s="24">
        <f t="shared" si="250"/>
        <v>0.28546208713637766</v>
      </c>
    </row>
    <row r="5657" spans="13:18">
      <c r="M5657">
        <v>20</v>
      </c>
      <c r="N5657" s="1">
        <v>30</v>
      </c>
      <c r="O5657">
        <f t="shared" si="252"/>
        <v>350000</v>
      </c>
      <c r="P5657" t="str">
        <f t="shared" si="251"/>
        <v>2030350000</v>
      </c>
      <c r="Q5657" t="str">
        <f>VLOOKUP(N5657,'Base rates'!$F$2:$H$1126,3,FALSE)</f>
        <v>26-35</v>
      </c>
      <c r="R5657" s="24">
        <f t="shared" si="250"/>
        <v>0.28546208713637766</v>
      </c>
    </row>
    <row r="5658" spans="13:18">
      <c r="M5658">
        <v>20</v>
      </c>
      <c r="N5658" s="1">
        <v>31</v>
      </c>
      <c r="O5658">
        <f t="shared" si="252"/>
        <v>350000</v>
      </c>
      <c r="P5658" t="str">
        <f t="shared" si="251"/>
        <v>2031350000</v>
      </c>
      <c r="Q5658" t="str">
        <f>VLOOKUP(N5658,'Base rates'!$F$2:$H$1126,3,FALSE)</f>
        <v>26-35</v>
      </c>
      <c r="R5658" s="24">
        <f t="shared" si="250"/>
        <v>0.28546208713637766</v>
      </c>
    </row>
    <row r="5659" spans="13:18">
      <c r="M5659">
        <v>20</v>
      </c>
      <c r="N5659" s="1">
        <v>32</v>
      </c>
      <c r="O5659">
        <f t="shared" si="252"/>
        <v>350000</v>
      </c>
      <c r="P5659" t="str">
        <f t="shared" si="251"/>
        <v>2032350000</v>
      </c>
      <c r="Q5659" t="str">
        <f>VLOOKUP(N5659,'Base rates'!$F$2:$H$1126,3,FALSE)</f>
        <v>26-35</v>
      </c>
      <c r="R5659" s="24">
        <f t="shared" si="250"/>
        <v>0.28546208713637766</v>
      </c>
    </row>
    <row r="5660" spans="13:18">
      <c r="M5660">
        <v>20</v>
      </c>
      <c r="N5660" s="1">
        <v>33</v>
      </c>
      <c r="O5660">
        <f t="shared" si="252"/>
        <v>350000</v>
      </c>
      <c r="P5660" t="str">
        <f t="shared" si="251"/>
        <v>2033350000</v>
      </c>
      <c r="Q5660" t="str">
        <f>VLOOKUP(N5660,'Base rates'!$F$2:$H$1126,3,FALSE)</f>
        <v>26-35</v>
      </c>
      <c r="R5660" s="24">
        <f t="shared" si="250"/>
        <v>0.28546208713637766</v>
      </c>
    </row>
    <row r="5661" spans="13:18">
      <c r="M5661">
        <v>20</v>
      </c>
      <c r="N5661" s="1">
        <v>34</v>
      </c>
      <c r="O5661">
        <f t="shared" si="252"/>
        <v>350000</v>
      </c>
      <c r="P5661" t="str">
        <f t="shared" si="251"/>
        <v>2034350000</v>
      </c>
      <c r="Q5661" t="str">
        <f>VLOOKUP(N5661,'Base rates'!$F$2:$H$1126,3,FALSE)</f>
        <v>26-35</v>
      </c>
      <c r="R5661" s="24">
        <f t="shared" si="250"/>
        <v>0.28546208713637766</v>
      </c>
    </row>
    <row r="5662" spans="13:18">
      <c r="M5662">
        <v>20</v>
      </c>
      <c r="N5662" s="1">
        <v>35</v>
      </c>
      <c r="O5662">
        <f t="shared" si="252"/>
        <v>350000</v>
      </c>
      <c r="P5662" t="str">
        <f t="shared" si="251"/>
        <v>2035350000</v>
      </c>
      <c r="Q5662" t="str">
        <f>VLOOKUP(N5662,'Base rates'!$F$2:$H$1126,3,FALSE)</f>
        <v>26-35</v>
      </c>
      <c r="R5662" s="24">
        <f t="shared" si="250"/>
        <v>0.28546208713637766</v>
      </c>
    </row>
    <row r="5663" spans="13:18">
      <c r="M5663">
        <v>20</v>
      </c>
      <c r="N5663" s="1">
        <v>36</v>
      </c>
      <c r="O5663">
        <f t="shared" si="252"/>
        <v>350000</v>
      </c>
      <c r="P5663" t="str">
        <f t="shared" si="251"/>
        <v>2036350000</v>
      </c>
      <c r="Q5663" t="str">
        <f>VLOOKUP(N5663,'Base rates'!$F$2:$H$1126,3,FALSE)</f>
        <v>36-45</v>
      </c>
      <c r="R5663" s="24">
        <f t="shared" si="250"/>
        <v>0.2132069782667535</v>
      </c>
    </row>
    <row r="5664" spans="13:18">
      <c r="M5664">
        <v>20</v>
      </c>
      <c r="N5664" s="1">
        <v>37</v>
      </c>
      <c r="O5664">
        <f t="shared" si="252"/>
        <v>350000</v>
      </c>
      <c r="P5664" t="str">
        <f t="shared" si="251"/>
        <v>2037350000</v>
      </c>
      <c r="Q5664" t="str">
        <f>VLOOKUP(N5664,'Base rates'!$F$2:$H$1126,3,FALSE)</f>
        <v>36-45</v>
      </c>
      <c r="R5664" s="24">
        <f t="shared" si="250"/>
        <v>0.2132069782667535</v>
      </c>
    </row>
    <row r="5665" spans="13:18">
      <c r="M5665">
        <v>20</v>
      </c>
      <c r="N5665" s="1">
        <v>38</v>
      </c>
      <c r="O5665">
        <f t="shared" si="252"/>
        <v>350000</v>
      </c>
      <c r="P5665" t="str">
        <f t="shared" si="251"/>
        <v>2038350000</v>
      </c>
      <c r="Q5665" t="str">
        <f>VLOOKUP(N5665,'Base rates'!$F$2:$H$1126,3,FALSE)</f>
        <v>36-45</v>
      </c>
      <c r="R5665" s="24">
        <f t="shared" si="250"/>
        <v>0.2132069782667535</v>
      </c>
    </row>
    <row r="5666" spans="13:18">
      <c r="M5666">
        <v>20</v>
      </c>
      <c r="N5666" s="1">
        <v>39</v>
      </c>
      <c r="O5666">
        <f t="shared" si="252"/>
        <v>350000</v>
      </c>
      <c r="P5666" t="str">
        <f t="shared" si="251"/>
        <v>2039350000</v>
      </c>
      <c r="Q5666" t="str">
        <f>VLOOKUP(N5666,'Base rates'!$F$2:$H$1126,3,FALSE)</f>
        <v>36-45</v>
      </c>
      <c r="R5666" s="24">
        <f t="shared" si="250"/>
        <v>0.2132069782667535</v>
      </c>
    </row>
    <row r="5667" spans="13:18">
      <c r="M5667">
        <v>20</v>
      </c>
      <c r="N5667" s="1">
        <v>40</v>
      </c>
      <c r="O5667">
        <f t="shared" si="252"/>
        <v>350000</v>
      </c>
      <c r="P5667" t="str">
        <f t="shared" si="251"/>
        <v>2040350000</v>
      </c>
      <c r="Q5667" t="str">
        <f>VLOOKUP(N5667,'Base rates'!$F$2:$H$1126,3,FALSE)</f>
        <v>36-45</v>
      </c>
      <c r="R5667" s="24">
        <f t="shared" si="250"/>
        <v>0.2132069782667535</v>
      </c>
    </row>
    <row r="5668" spans="13:18">
      <c r="M5668">
        <v>20</v>
      </c>
      <c r="N5668" s="1">
        <v>41</v>
      </c>
      <c r="O5668">
        <f t="shared" si="252"/>
        <v>350000</v>
      </c>
      <c r="P5668" t="str">
        <f t="shared" si="251"/>
        <v>2041350000</v>
      </c>
      <c r="Q5668" t="str">
        <f>VLOOKUP(N5668,'Base rates'!$F$2:$H$1126,3,FALSE)</f>
        <v>36-45</v>
      </c>
      <c r="R5668" s="24">
        <f t="shared" si="250"/>
        <v>0.2132069782667535</v>
      </c>
    </row>
    <row r="5669" spans="13:18">
      <c r="M5669">
        <v>20</v>
      </c>
      <c r="N5669" s="1">
        <v>42</v>
      </c>
      <c r="O5669">
        <f t="shared" si="252"/>
        <v>350000</v>
      </c>
      <c r="P5669" t="str">
        <f t="shared" si="251"/>
        <v>2042350000</v>
      </c>
      <c r="Q5669" t="str">
        <f>VLOOKUP(N5669,'Base rates'!$F$2:$H$1126,3,FALSE)</f>
        <v>36-45</v>
      </c>
      <c r="R5669" s="24">
        <f t="shared" si="250"/>
        <v>0.2132069782667535</v>
      </c>
    </row>
    <row r="5670" spans="13:18">
      <c r="M5670">
        <v>20</v>
      </c>
      <c r="N5670" s="1">
        <v>43</v>
      </c>
      <c r="O5670">
        <f t="shared" si="252"/>
        <v>350000</v>
      </c>
      <c r="P5670" t="str">
        <f t="shared" si="251"/>
        <v>2043350000</v>
      </c>
      <c r="Q5670" t="str">
        <f>VLOOKUP(N5670,'Base rates'!$F$2:$H$1126,3,FALSE)</f>
        <v>36-45</v>
      </c>
      <c r="R5670" s="24">
        <f t="shared" si="250"/>
        <v>0.2132069782667535</v>
      </c>
    </row>
    <row r="5671" spans="13:18">
      <c r="M5671">
        <v>20</v>
      </c>
      <c r="N5671" s="1">
        <v>44</v>
      </c>
      <c r="O5671">
        <f t="shared" si="252"/>
        <v>350000</v>
      </c>
      <c r="P5671" t="str">
        <f t="shared" si="251"/>
        <v>2044350000</v>
      </c>
      <c r="Q5671" t="str">
        <f>VLOOKUP(N5671,'Base rates'!$F$2:$H$1126,3,FALSE)</f>
        <v>36-45</v>
      </c>
      <c r="R5671" s="24">
        <f t="shared" si="250"/>
        <v>0.2132069782667535</v>
      </c>
    </row>
    <row r="5672" spans="13:18">
      <c r="M5672">
        <v>20</v>
      </c>
      <c r="N5672" s="1">
        <v>45</v>
      </c>
      <c r="O5672">
        <f t="shared" si="252"/>
        <v>350000</v>
      </c>
      <c r="P5672" t="str">
        <f t="shared" si="251"/>
        <v>2045350000</v>
      </c>
      <c r="Q5672" t="str">
        <f>VLOOKUP(N5672,'Base rates'!$F$2:$H$1126,3,FALSE)</f>
        <v>36-45</v>
      </c>
      <c r="R5672" s="24">
        <f t="shared" si="250"/>
        <v>0.2132069782667535</v>
      </c>
    </row>
    <row r="5673" spans="13:18">
      <c r="M5673">
        <v>20</v>
      </c>
      <c r="N5673" s="1">
        <v>46</v>
      </c>
      <c r="O5673">
        <f t="shared" si="252"/>
        <v>350000</v>
      </c>
      <c r="P5673" t="str">
        <f t="shared" si="251"/>
        <v>2046350000</v>
      </c>
      <c r="Q5673" t="str">
        <f>VLOOKUP(N5673,'Base rates'!$F$2:$H$1126,3,FALSE)</f>
        <v>46-50</v>
      </c>
      <c r="R5673" s="24">
        <f t="shared" si="250"/>
        <v>0.23438159661357427</v>
      </c>
    </row>
    <row r="5674" spans="13:18">
      <c r="M5674">
        <v>20</v>
      </c>
      <c r="N5674" s="1">
        <v>47</v>
      </c>
      <c r="O5674">
        <f t="shared" si="252"/>
        <v>350000</v>
      </c>
      <c r="P5674" t="str">
        <f t="shared" si="251"/>
        <v>2047350000</v>
      </c>
      <c r="Q5674" t="str">
        <f>VLOOKUP(N5674,'Base rates'!$F$2:$H$1126,3,FALSE)</f>
        <v>46-50</v>
      </c>
      <c r="R5674" s="24">
        <f t="shared" si="250"/>
        <v>0.23438159661357427</v>
      </c>
    </row>
    <row r="5675" spans="13:18">
      <c r="M5675">
        <v>20</v>
      </c>
      <c r="N5675" s="1">
        <v>48</v>
      </c>
      <c r="O5675">
        <f t="shared" si="252"/>
        <v>350000</v>
      </c>
      <c r="P5675" t="str">
        <f t="shared" si="251"/>
        <v>2048350000</v>
      </c>
      <c r="Q5675" t="str">
        <f>VLOOKUP(N5675,'Base rates'!$F$2:$H$1126,3,FALSE)</f>
        <v>46-50</v>
      </c>
      <c r="R5675" s="24">
        <f t="shared" si="250"/>
        <v>0.23438159661357427</v>
      </c>
    </row>
    <row r="5676" spans="13:18">
      <c r="M5676">
        <v>20</v>
      </c>
      <c r="N5676" s="1">
        <v>49</v>
      </c>
      <c r="O5676">
        <f t="shared" si="252"/>
        <v>350000</v>
      </c>
      <c r="P5676" t="str">
        <f t="shared" si="251"/>
        <v>2049350000</v>
      </c>
      <c r="Q5676" t="str">
        <f>VLOOKUP(N5676,'Base rates'!$F$2:$H$1126,3,FALSE)</f>
        <v>46-50</v>
      </c>
      <c r="R5676" s="24">
        <f t="shared" si="250"/>
        <v>0.23438159661357427</v>
      </c>
    </row>
    <row r="5677" spans="13:18">
      <c r="M5677">
        <v>20</v>
      </c>
      <c r="N5677" s="1">
        <v>50</v>
      </c>
      <c r="O5677">
        <f t="shared" si="252"/>
        <v>350000</v>
      </c>
      <c r="P5677" t="str">
        <f t="shared" si="251"/>
        <v>2050350000</v>
      </c>
      <c r="Q5677" t="str">
        <f>VLOOKUP(N5677,'Base rates'!$F$2:$H$1126,3,FALSE)</f>
        <v>46-50</v>
      </c>
      <c r="R5677" s="24">
        <f t="shared" si="250"/>
        <v>0.23438159661357427</v>
      </c>
    </row>
    <row r="5678" spans="13:18">
      <c r="M5678">
        <v>20</v>
      </c>
      <c r="N5678" s="1">
        <v>51</v>
      </c>
      <c r="O5678">
        <f t="shared" si="252"/>
        <v>350000</v>
      </c>
      <c r="P5678" t="str">
        <f t="shared" si="251"/>
        <v>2051350000</v>
      </c>
      <c r="Q5678" t="str">
        <f>VLOOKUP(N5678,'Base rates'!$F$2:$H$1126,3,FALSE)</f>
        <v>51-55</v>
      </c>
      <c r="R5678" s="24">
        <f t="shared" si="250"/>
        <v>0.24482087010250442</v>
      </c>
    </row>
    <row r="5679" spans="13:18">
      <c r="M5679">
        <v>20</v>
      </c>
      <c r="N5679" s="1">
        <v>52</v>
      </c>
      <c r="O5679">
        <f t="shared" si="252"/>
        <v>350000</v>
      </c>
      <c r="P5679" t="str">
        <f t="shared" si="251"/>
        <v>2052350000</v>
      </c>
      <c r="Q5679" t="str">
        <f>VLOOKUP(N5679,'Base rates'!$F$2:$H$1126,3,FALSE)</f>
        <v>51-55</v>
      </c>
      <c r="R5679" s="24">
        <f t="shared" si="250"/>
        <v>0.24482087010250442</v>
      </c>
    </row>
    <row r="5680" spans="13:18">
      <c r="M5680">
        <v>20</v>
      </c>
      <c r="N5680" s="1">
        <v>53</v>
      </c>
      <c r="O5680">
        <f t="shared" si="252"/>
        <v>350000</v>
      </c>
      <c r="P5680" t="str">
        <f t="shared" si="251"/>
        <v>2053350000</v>
      </c>
      <c r="Q5680" t="str">
        <f>VLOOKUP(N5680,'Base rates'!$F$2:$H$1126,3,FALSE)</f>
        <v>51-55</v>
      </c>
      <c r="R5680" s="24">
        <f t="shared" si="250"/>
        <v>0.24482087010250442</v>
      </c>
    </row>
    <row r="5681" spans="13:18">
      <c r="M5681">
        <v>20</v>
      </c>
      <c r="N5681" s="1">
        <v>54</v>
      </c>
      <c r="O5681">
        <f t="shared" si="252"/>
        <v>350000</v>
      </c>
      <c r="P5681" t="str">
        <f t="shared" si="251"/>
        <v>2054350000</v>
      </c>
      <c r="Q5681" t="str">
        <f>VLOOKUP(N5681,'Base rates'!$F$2:$H$1126,3,FALSE)</f>
        <v>51-55</v>
      </c>
      <c r="R5681" s="24">
        <f t="shared" si="250"/>
        <v>0.24482087010250442</v>
      </c>
    </row>
    <row r="5682" spans="13:18">
      <c r="M5682">
        <v>20</v>
      </c>
      <c r="N5682" s="1">
        <v>55</v>
      </c>
      <c r="O5682">
        <f t="shared" si="252"/>
        <v>350000</v>
      </c>
      <c r="P5682" t="str">
        <f t="shared" si="251"/>
        <v>2055350000</v>
      </c>
      <c r="Q5682" t="str">
        <f>VLOOKUP(N5682,'Base rates'!$F$2:$H$1126,3,FALSE)</f>
        <v>51-55</v>
      </c>
      <c r="R5682" s="24">
        <f t="shared" si="250"/>
        <v>0.24482087010250442</v>
      </c>
    </row>
    <row r="5683" spans="13:18">
      <c r="M5683">
        <v>20</v>
      </c>
      <c r="N5683" s="1">
        <v>56</v>
      </c>
      <c r="O5683">
        <f t="shared" si="252"/>
        <v>350000</v>
      </c>
      <c r="P5683" t="str">
        <f t="shared" si="251"/>
        <v>2056350000</v>
      </c>
      <c r="Q5683" t="str">
        <f>VLOOKUP(N5683,'Base rates'!$F$2:$H$1126,3,FALSE)</f>
        <v>56-60</v>
      </c>
      <c r="R5683" s="24">
        <f t="shared" si="250"/>
        <v>0.16768283883094093</v>
      </c>
    </row>
    <row r="5684" spans="13:18">
      <c r="M5684">
        <v>20</v>
      </c>
      <c r="N5684" s="1">
        <v>57</v>
      </c>
      <c r="O5684">
        <f t="shared" si="252"/>
        <v>350000</v>
      </c>
      <c r="P5684" t="str">
        <f t="shared" si="251"/>
        <v>2057350000</v>
      </c>
      <c r="Q5684" t="str">
        <f>VLOOKUP(N5684,'Base rates'!$F$2:$H$1126,3,FALSE)</f>
        <v>56-60</v>
      </c>
      <c r="R5684" s="24">
        <f t="shared" si="250"/>
        <v>0.16768283883094093</v>
      </c>
    </row>
    <row r="5685" spans="13:18">
      <c r="M5685">
        <v>20</v>
      </c>
      <c r="N5685" s="1">
        <v>58</v>
      </c>
      <c r="O5685">
        <f t="shared" si="252"/>
        <v>350000</v>
      </c>
      <c r="P5685" t="str">
        <f t="shared" si="251"/>
        <v>2058350000</v>
      </c>
      <c r="Q5685" t="str">
        <f>VLOOKUP(N5685,'Base rates'!$F$2:$H$1126,3,FALSE)</f>
        <v>56-60</v>
      </c>
      <c r="R5685" s="24">
        <f t="shared" si="250"/>
        <v>0.16768283883094093</v>
      </c>
    </row>
    <row r="5686" spans="13:18">
      <c r="M5686">
        <v>20</v>
      </c>
      <c r="N5686" s="1">
        <v>59</v>
      </c>
      <c r="O5686">
        <f t="shared" si="252"/>
        <v>350000</v>
      </c>
      <c r="P5686" t="str">
        <f t="shared" si="251"/>
        <v>2059350000</v>
      </c>
      <c r="Q5686" t="str">
        <f>VLOOKUP(N5686,'Base rates'!$F$2:$H$1126,3,FALSE)</f>
        <v>56-60</v>
      </c>
      <c r="R5686" s="24">
        <f t="shared" si="250"/>
        <v>0.16768283883094093</v>
      </c>
    </row>
    <row r="5687" spans="13:18">
      <c r="M5687">
        <v>20</v>
      </c>
      <c r="N5687" s="1">
        <v>60</v>
      </c>
      <c r="O5687">
        <f t="shared" si="252"/>
        <v>350000</v>
      </c>
      <c r="P5687" t="str">
        <f t="shared" si="251"/>
        <v>2060350000</v>
      </c>
      <c r="Q5687" t="str">
        <f>VLOOKUP(N5687,'Base rates'!$F$2:$H$1126,3,FALSE)</f>
        <v>56-60</v>
      </c>
      <c r="R5687" s="24">
        <f t="shared" si="250"/>
        <v>0.16768283883094093</v>
      </c>
    </row>
    <row r="5688" spans="13:18">
      <c r="M5688">
        <v>20</v>
      </c>
      <c r="N5688" s="1">
        <v>61</v>
      </c>
      <c r="O5688">
        <f t="shared" si="252"/>
        <v>350000</v>
      </c>
      <c r="P5688" t="str">
        <f t="shared" si="251"/>
        <v>2061350000</v>
      </c>
      <c r="Q5688" t="str">
        <f>VLOOKUP(N5688,'Base rates'!$F$2:$H$1126,3,FALSE)</f>
        <v>61-65</v>
      </c>
      <c r="R5688" s="24">
        <f t="shared" si="250"/>
        <v>0.1405587626192053</v>
      </c>
    </row>
    <row r="5689" spans="13:18">
      <c r="M5689">
        <v>20</v>
      </c>
      <c r="N5689" s="1">
        <v>62</v>
      </c>
      <c r="O5689">
        <f t="shared" si="252"/>
        <v>350000</v>
      </c>
      <c r="P5689" t="str">
        <f t="shared" si="251"/>
        <v>2062350000</v>
      </c>
      <c r="Q5689" t="str">
        <f>VLOOKUP(N5689,'Base rates'!$F$2:$H$1126,3,FALSE)</f>
        <v>61-65</v>
      </c>
      <c r="R5689" s="24">
        <f t="shared" si="250"/>
        <v>0.1405587626192053</v>
      </c>
    </row>
    <row r="5690" spans="13:18">
      <c r="M5690">
        <v>20</v>
      </c>
      <c r="N5690" s="1">
        <v>63</v>
      </c>
      <c r="O5690">
        <f t="shared" si="252"/>
        <v>350000</v>
      </c>
      <c r="P5690" t="str">
        <f t="shared" si="251"/>
        <v>2063350000</v>
      </c>
      <c r="Q5690" t="str">
        <f>VLOOKUP(N5690,'Base rates'!$F$2:$H$1126,3,FALSE)</f>
        <v>61-65</v>
      </c>
      <c r="R5690" s="24">
        <f t="shared" si="250"/>
        <v>0.1405587626192053</v>
      </c>
    </row>
    <row r="5691" spans="13:18">
      <c r="M5691">
        <v>20</v>
      </c>
      <c r="N5691" s="1">
        <v>64</v>
      </c>
      <c r="O5691">
        <f t="shared" si="252"/>
        <v>350000</v>
      </c>
      <c r="P5691" t="str">
        <f t="shared" si="251"/>
        <v>2064350000</v>
      </c>
      <c r="Q5691" t="str">
        <f>VLOOKUP(N5691,'Base rates'!$F$2:$H$1126,3,FALSE)</f>
        <v>61-65</v>
      </c>
      <c r="R5691" s="24">
        <f t="shared" si="250"/>
        <v>0.1405587626192053</v>
      </c>
    </row>
    <row r="5692" spans="13:18">
      <c r="M5692">
        <v>20</v>
      </c>
      <c r="N5692" s="1">
        <v>65</v>
      </c>
      <c r="O5692">
        <f t="shared" si="252"/>
        <v>350000</v>
      </c>
      <c r="P5692" t="str">
        <f t="shared" si="251"/>
        <v>2065350000</v>
      </c>
      <c r="Q5692" t="str">
        <f>VLOOKUP(N5692,'Base rates'!$F$2:$H$1126,3,FALSE)</f>
        <v>61-65</v>
      </c>
      <c r="R5692" s="24">
        <f t="shared" si="250"/>
        <v>0.1405587626192053</v>
      </c>
    </row>
    <row r="5693" spans="13:18">
      <c r="M5693">
        <v>20</v>
      </c>
      <c r="N5693" s="1">
        <v>66</v>
      </c>
      <c r="O5693">
        <f t="shared" si="252"/>
        <v>350000</v>
      </c>
      <c r="P5693" t="str">
        <f t="shared" si="251"/>
        <v>2066350000</v>
      </c>
      <c r="Q5693" t="str">
        <f>VLOOKUP(N5693,'Base rates'!$F$2:$H$1126,3,FALSE)</f>
        <v>66-70</v>
      </c>
      <c r="R5693" s="24">
        <f t="shared" si="250"/>
        <v>0.1408467498675916</v>
      </c>
    </row>
    <row r="5694" spans="13:18">
      <c r="M5694">
        <v>20</v>
      </c>
      <c r="N5694" s="1">
        <v>67</v>
      </c>
      <c r="O5694">
        <f t="shared" si="252"/>
        <v>350000</v>
      </c>
      <c r="P5694" t="str">
        <f t="shared" si="251"/>
        <v>2067350000</v>
      </c>
      <c r="Q5694" t="str">
        <f>VLOOKUP(N5694,'Base rates'!$F$2:$H$1126,3,FALSE)</f>
        <v>66-70</v>
      </c>
      <c r="R5694" s="24">
        <f t="shared" si="250"/>
        <v>0.1408467498675916</v>
      </c>
    </row>
    <row r="5695" spans="13:18">
      <c r="M5695">
        <v>20</v>
      </c>
      <c r="N5695" s="1">
        <v>68</v>
      </c>
      <c r="O5695">
        <f t="shared" si="252"/>
        <v>350000</v>
      </c>
      <c r="P5695" t="str">
        <f t="shared" si="251"/>
        <v>2068350000</v>
      </c>
      <c r="Q5695" t="str">
        <f>VLOOKUP(N5695,'Base rates'!$F$2:$H$1126,3,FALSE)</f>
        <v>66-70</v>
      </c>
      <c r="R5695" s="24">
        <f t="shared" si="250"/>
        <v>0.1408467498675916</v>
      </c>
    </row>
    <row r="5696" spans="13:18">
      <c r="M5696">
        <v>20</v>
      </c>
      <c r="N5696" s="1">
        <v>69</v>
      </c>
      <c r="O5696">
        <f t="shared" si="252"/>
        <v>350000</v>
      </c>
      <c r="P5696" t="str">
        <f t="shared" si="251"/>
        <v>2069350000</v>
      </c>
      <c r="Q5696" t="str">
        <f>VLOOKUP(N5696,'Base rates'!$F$2:$H$1126,3,FALSE)</f>
        <v>66-70</v>
      </c>
      <c r="R5696" s="24">
        <f t="shared" si="250"/>
        <v>0.1408467498675916</v>
      </c>
    </row>
    <row r="5697" spans="13:18">
      <c r="M5697">
        <v>20</v>
      </c>
      <c r="N5697" s="1">
        <v>70</v>
      </c>
      <c r="O5697">
        <f t="shared" si="252"/>
        <v>350000</v>
      </c>
      <c r="P5697" t="str">
        <f t="shared" si="251"/>
        <v>2070350000</v>
      </c>
      <c r="Q5697" t="str">
        <f>VLOOKUP(N5697,'Base rates'!$F$2:$H$1126,3,FALSE)</f>
        <v>66-70</v>
      </c>
      <c r="R5697" s="24">
        <f t="shared" si="250"/>
        <v>0.1408467498675916</v>
      </c>
    </row>
    <row r="5698" spans="13:18">
      <c r="M5698">
        <v>20</v>
      </c>
      <c r="N5698" s="1">
        <v>71</v>
      </c>
      <c r="O5698">
        <f t="shared" si="252"/>
        <v>350000</v>
      </c>
      <c r="P5698" t="str">
        <f t="shared" si="251"/>
        <v>2071350000</v>
      </c>
      <c r="Q5698" t="str">
        <f>VLOOKUP(N5698,'Base rates'!$F$2:$H$1126,3,FALSE)</f>
        <v>71-75</v>
      </c>
      <c r="R5698" s="24">
        <f t="shared" si="250"/>
        <v>0.14038883919139178</v>
      </c>
    </row>
    <row r="5699" spans="13:18">
      <c r="M5699">
        <v>20</v>
      </c>
      <c r="N5699" s="1">
        <v>72</v>
      </c>
      <c r="O5699">
        <f t="shared" si="252"/>
        <v>350000</v>
      </c>
      <c r="P5699" t="str">
        <f t="shared" si="251"/>
        <v>2072350000</v>
      </c>
      <c r="Q5699" t="str">
        <f>VLOOKUP(N5699,'Base rates'!$F$2:$H$1126,3,FALSE)</f>
        <v>71-75</v>
      </c>
      <c r="R5699" s="24">
        <f t="shared" ref="R5699:R5762" si="253">VLOOKUP(M5699&amp;O5699&amp;Q5699,$W$2:$X$694,2,FALSE)</f>
        <v>0.14038883919139178</v>
      </c>
    </row>
    <row r="5700" spans="13:18">
      <c r="M5700">
        <v>20</v>
      </c>
      <c r="N5700" s="1">
        <v>73</v>
      </c>
      <c r="O5700">
        <f t="shared" si="252"/>
        <v>350000</v>
      </c>
      <c r="P5700" t="str">
        <f t="shared" ref="P5700:P5763" si="254">M5700&amp;N5700&amp;O5700</f>
        <v>2073350000</v>
      </c>
      <c r="Q5700" t="str">
        <f>VLOOKUP(N5700,'Base rates'!$F$2:$H$1126,3,FALSE)</f>
        <v>71-75</v>
      </c>
      <c r="R5700" s="24">
        <f t="shared" si="253"/>
        <v>0.14038883919139178</v>
      </c>
    </row>
    <row r="5701" spans="13:18">
      <c r="M5701">
        <v>20</v>
      </c>
      <c r="N5701" s="1">
        <v>74</v>
      </c>
      <c r="O5701">
        <f t="shared" si="252"/>
        <v>350000</v>
      </c>
      <c r="P5701" t="str">
        <f t="shared" si="254"/>
        <v>2074350000</v>
      </c>
      <c r="Q5701" t="str">
        <f>VLOOKUP(N5701,'Base rates'!$F$2:$H$1126,3,FALSE)</f>
        <v>71-75</v>
      </c>
      <c r="R5701" s="24">
        <f t="shared" si="253"/>
        <v>0.14038883919139178</v>
      </c>
    </row>
    <row r="5702" spans="13:18">
      <c r="M5702">
        <v>20</v>
      </c>
      <c r="N5702" s="1">
        <v>75</v>
      </c>
      <c r="O5702">
        <f t="shared" ref="O5702:O5765" si="255">$O$4377+50000</f>
        <v>350000</v>
      </c>
      <c r="P5702" t="str">
        <f t="shared" si="254"/>
        <v>2075350000</v>
      </c>
      <c r="Q5702" t="str">
        <f>VLOOKUP(N5702,'Base rates'!$F$2:$H$1126,3,FALSE)</f>
        <v>71-75</v>
      </c>
      <c r="R5702" s="24">
        <f t="shared" si="253"/>
        <v>0.14038883919139178</v>
      </c>
    </row>
    <row r="5703" spans="13:18">
      <c r="M5703">
        <v>20</v>
      </c>
      <c r="N5703" s="1">
        <v>76</v>
      </c>
      <c r="O5703">
        <f t="shared" si="255"/>
        <v>350000</v>
      </c>
      <c r="P5703" t="str">
        <f t="shared" si="254"/>
        <v>2076350000</v>
      </c>
      <c r="Q5703" t="str">
        <f>VLOOKUP(N5703,'Base rates'!$F$2:$H$1126,3,FALSE)</f>
        <v>76-80</v>
      </c>
      <c r="R5703" s="24">
        <f t="shared" si="253"/>
        <v>0.14076110848439893</v>
      </c>
    </row>
    <row r="5704" spans="13:18">
      <c r="M5704">
        <v>20</v>
      </c>
      <c r="N5704" s="1">
        <v>77</v>
      </c>
      <c r="O5704">
        <f t="shared" si="255"/>
        <v>350000</v>
      </c>
      <c r="P5704" t="str">
        <f t="shared" si="254"/>
        <v>2077350000</v>
      </c>
      <c r="Q5704" t="str">
        <f>VLOOKUP(N5704,'Base rates'!$F$2:$H$1126,3,FALSE)</f>
        <v>76-80</v>
      </c>
      <c r="R5704" s="24">
        <f t="shared" si="253"/>
        <v>0.14076110848439893</v>
      </c>
    </row>
    <row r="5705" spans="13:18">
      <c r="M5705">
        <v>20</v>
      </c>
      <c r="N5705" s="1">
        <v>78</v>
      </c>
      <c r="O5705">
        <f t="shared" si="255"/>
        <v>350000</v>
      </c>
      <c r="P5705" t="str">
        <f t="shared" si="254"/>
        <v>2078350000</v>
      </c>
      <c r="Q5705" t="str">
        <f>VLOOKUP(N5705,'Base rates'!$F$2:$H$1126,3,FALSE)</f>
        <v>76-80</v>
      </c>
      <c r="R5705" s="24">
        <f t="shared" si="253"/>
        <v>0.14076110848439893</v>
      </c>
    </row>
    <row r="5706" spans="13:18">
      <c r="M5706">
        <v>20</v>
      </c>
      <c r="N5706" s="1">
        <v>79</v>
      </c>
      <c r="O5706">
        <f t="shared" si="255"/>
        <v>350000</v>
      </c>
      <c r="P5706" t="str">
        <f t="shared" si="254"/>
        <v>2079350000</v>
      </c>
      <c r="Q5706" t="str">
        <f>VLOOKUP(N5706,'Base rates'!$F$2:$H$1126,3,FALSE)</f>
        <v>76-80</v>
      </c>
      <c r="R5706" s="24">
        <f t="shared" si="253"/>
        <v>0.14076110848439893</v>
      </c>
    </row>
    <row r="5707" spans="13:18">
      <c r="M5707">
        <v>20</v>
      </c>
      <c r="N5707" s="1">
        <v>80</v>
      </c>
      <c r="O5707">
        <f t="shared" si="255"/>
        <v>350000</v>
      </c>
      <c r="P5707" t="str">
        <f t="shared" si="254"/>
        <v>2080350000</v>
      </c>
      <c r="Q5707" t="str">
        <f>VLOOKUP(N5707,'Base rates'!$F$2:$H$1126,3,FALSE)</f>
        <v>76-80</v>
      </c>
      <c r="R5707" s="24">
        <f t="shared" si="253"/>
        <v>0.14076110848439893</v>
      </c>
    </row>
    <row r="5708" spans="13:18">
      <c r="M5708">
        <v>20</v>
      </c>
      <c r="N5708" s="1">
        <v>81</v>
      </c>
      <c r="O5708">
        <f t="shared" si="255"/>
        <v>350000</v>
      </c>
      <c r="P5708" t="str">
        <f t="shared" si="254"/>
        <v>2081350000</v>
      </c>
      <c r="Q5708" t="str">
        <f>VLOOKUP(N5708,'Base rates'!$F$2:$H$1126,3,FALSE)</f>
        <v>&gt;80</v>
      </c>
      <c r="R5708" s="24">
        <f t="shared" si="253"/>
        <v>0.14109201452262743</v>
      </c>
    </row>
    <row r="5709" spans="13:18">
      <c r="M5709">
        <v>20</v>
      </c>
      <c r="N5709" s="1">
        <v>82</v>
      </c>
      <c r="O5709">
        <f t="shared" si="255"/>
        <v>350000</v>
      </c>
      <c r="P5709" t="str">
        <f t="shared" si="254"/>
        <v>2082350000</v>
      </c>
      <c r="Q5709" t="str">
        <f>VLOOKUP(N5709,'Base rates'!$F$2:$H$1126,3,FALSE)</f>
        <v>&gt;80</v>
      </c>
      <c r="R5709" s="24">
        <f t="shared" si="253"/>
        <v>0.14109201452262743</v>
      </c>
    </row>
    <row r="5710" spans="13:18">
      <c r="M5710">
        <v>20</v>
      </c>
      <c r="N5710" s="1">
        <v>83</v>
      </c>
      <c r="O5710">
        <f t="shared" si="255"/>
        <v>350000</v>
      </c>
      <c r="P5710" t="str">
        <f t="shared" si="254"/>
        <v>2083350000</v>
      </c>
      <c r="Q5710" t="str">
        <f>VLOOKUP(N5710,'Base rates'!$F$2:$H$1126,3,FALSE)</f>
        <v>&gt;80</v>
      </c>
      <c r="R5710" s="24">
        <f t="shared" si="253"/>
        <v>0.14109201452262743</v>
      </c>
    </row>
    <row r="5711" spans="13:18">
      <c r="M5711">
        <v>20</v>
      </c>
      <c r="N5711" s="1">
        <v>84</v>
      </c>
      <c r="O5711">
        <f t="shared" si="255"/>
        <v>350000</v>
      </c>
      <c r="P5711" t="str">
        <f t="shared" si="254"/>
        <v>2084350000</v>
      </c>
      <c r="Q5711" t="str">
        <f>VLOOKUP(N5711,'Base rates'!$F$2:$H$1126,3,FALSE)</f>
        <v>&gt;80</v>
      </c>
      <c r="R5711" s="24">
        <f t="shared" si="253"/>
        <v>0.14109201452262743</v>
      </c>
    </row>
    <row r="5712" spans="13:18">
      <c r="M5712">
        <v>20</v>
      </c>
      <c r="N5712" s="1">
        <v>85</v>
      </c>
      <c r="O5712">
        <f t="shared" si="255"/>
        <v>350000</v>
      </c>
      <c r="P5712" t="str">
        <f t="shared" si="254"/>
        <v>2085350000</v>
      </c>
      <c r="Q5712" t="str">
        <f>VLOOKUP(N5712,'Base rates'!$F$2:$H$1126,3,FALSE)</f>
        <v>&gt;80</v>
      </c>
      <c r="R5712" s="24">
        <f t="shared" si="253"/>
        <v>0.14109201452262743</v>
      </c>
    </row>
    <row r="5713" spans="13:18">
      <c r="M5713">
        <v>20</v>
      </c>
      <c r="N5713" s="1">
        <v>86</v>
      </c>
      <c r="O5713">
        <f t="shared" si="255"/>
        <v>350000</v>
      </c>
      <c r="P5713" t="str">
        <f t="shared" si="254"/>
        <v>2086350000</v>
      </c>
      <c r="Q5713" t="str">
        <f>VLOOKUP(N5713,'Base rates'!$F$2:$H$1126,3,FALSE)</f>
        <v>&gt;80</v>
      </c>
      <c r="R5713" s="24">
        <f t="shared" si="253"/>
        <v>0.14109201452262743</v>
      </c>
    </row>
    <row r="5714" spans="13:18">
      <c r="M5714">
        <v>20</v>
      </c>
      <c r="N5714" s="1">
        <v>87</v>
      </c>
      <c r="O5714">
        <f t="shared" si="255"/>
        <v>350000</v>
      </c>
      <c r="P5714" t="str">
        <f t="shared" si="254"/>
        <v>2087350000</v>
      </c>
      <c r="Q5714" t="str">
        <f>VLOOKUP(N5714,'Base rates'!$F$2:$H$1126,3,FALSE)</f>
        <v>&gt;80</v>
      </c>
      <c r="R5714" s="24">
        <f t="shared" si="253"/>
        <v>0.14109201452262743</v>
      </c>
    </row>
    <row r="5715" spans="13:18">
      <c r="M5715">
        <v>20</v>
      </c>
      <c r="N5715" s="1">
        <v>88</v>
      </c>
      <c r="O5715">
        <f t="shared" si="255"/>
        <v>350000</v>
      </c>
      <c r="P5715" t="str">
        <f t="shared" si="254"/>
        <v>2088350000</v>
      </c>
      <c r="Q5715" t="str">
        <f>VLOOKUP(N5715,'Base rates'!$F$2:$H$1126,3,FALSE)</f>
        <v>&gt;80</v>
      </c>
      <c r="R5715" s="24">
        <f t="shared" si="253"/>
        <v>0.14109201452262743</v>
      </c>
    </row>
    <row r="5716" spans="13:18">
      <c r="M5716">
        <v>20</v>
      </c>
      <c r="N5716" s="1">
        <v>89</v>
      </c>
      <c r="O5716">
        <f t="shared" si="255"/>
        <v>350000</v>
      </c>
      <c r="P5716" t="str">
        <f t="shared" si="254"/>
        <v>2089350000</v>
      </c>
      <c r="Q5716" t="str">
        <f>VLOOKUP(N5716,'Base rates'!$F$2:$H$1126,3,FALSE)</f>
        <v>&gt;80</v>
      </c>
      <c r="R5716" s="24">
        <f t="shared" si="253"/>
        <v>0.14109201452262743</v>
      </c>
    </row>
    <row r="5717" spans="13:18">
      <c r="M5717">
        <v>20</v>
      </c>
      <c r="N5717" s="1">
        <v>90</v>
      </c>
      <c r="O5717">
        <f t="shared" si="255"/>
        <v>350000</v>
      </c>
      <c r="P5717" t="str">
        <f t="shared" si="254"/>
        <v>2090350000</v>
      </c>
      <c r="Q5717" t="str">
        <f>VLOOKUP(N5717,'Base rates'!$F$2:$H$1126,3,FALSE)</f>
        <v>&gt;80</v>
      </c>
      <c r="R5717" s="24">
        <f t="shared" si="253"/>
        <v>0.14109201452262743</v>
      </c>
    </row>
    <row r="5718" spans="13:18">
      <c r="M5718">
        <v>20</v>
      </c>
      <c r="N5718" s="1">
        <v>91</v>
      </c>
      <c r="O5718">
        <f t="shared" si="255"/>
        <v>350000</v>
      </c>
      <c r="P5718" t="str">
        <f t="shared" si="254"/>
        <v>2091350000</v>
      </c>
      <c r="Q5718" t="str">
        <f>VLOOKUP(N5718,'Base rates'!$F$2:$H$1126,3,FALSE)</f>
        <v>&gt;80</v>
      </c>
      <c r="R5718" s="24">
        <f t="shared" si="253"/>
        <v>0.14109201452262743</v>
      </c>
    </row>
    <row r="5719" spans="13:18">
      <c r="M5719">
        <v>20</v>
      </c>
      <c r="N5719" s="1">
        <v>92</v>
      </c>
      <c r="O5719">
        <f t="shared" si="255"/>
        <v>350000</v>
      </c>
      <c r="P5719" t="str">
        <f t="shared" si="254"/>
        <v>2092350000</v>
      </c>
      <c r="Q5719" t="str">
        <f>VLOOKUP(N5719,'Base rates'!$F$2:$H$1126,3,FALSE)</f>
        <v>&gt;80</v>
      </c>
      <c r="R5719" s="24">
        <f t="shared" si="253"/>
        <v>0.14109201452262743</v>
      </c>
    </row>
    <row r="5720" spans="13:18">
      <c r="M5720">
        <v>20</v>
      </c>
      <c r="N5720" s="1">
        <v>93</v>
      </c>
      <c r="O5720">
        <f t="shared" si="255"/>
        <v>350000</v>
      </c>
      <c r="P5720" t="str">
        <f t="shared" si="254"/>
        <v>2093350000</v>
      </c>
      <c r="Q5720" t="str">
        <f>VLOOKUP(N5720,'Base rates'!$F$2:$H$1126,3,FALSE)</f>
        <v>&gt;80</v>
      </c>
      <c r="R5720" s="24">
        <f t="shared" si="253"/>
        <v>0.14109201452262743</v>
      </c>
    </row>
    <row r="5721" spans="13:18">
      <c r="M5721">
        <v>20</v>
      </c>
      <c r="N5721" s="1">
        <v>94</v>
      </c>
      <c r="O5721">
        <f t="shared" si="255"/>
        <v>350000</v>
      </c>
      <c r="P5721" t="str">
        <f t="shared" si="254"/>
        <v>2094350000</v>
      </c>
      <c r="Q5721" t="str">
        <f>VLOOKUP(N5721,'Base rates'!$F$2:$H$1126,3,FALSE)</f>
        <v>&gt;80</v>
      </c>
      <c r="R5721" s="24">
        <f t="shared" si="253"/>
        <v>0.14109201452262743</v>
      </c>
    </row>
    <row r="5722" spans="13:18">
      <c r="M5722">
        <v>20</v>
      </c>
      <c r="N5722" s="1">
        <v>95</v>
      </c>
      <c r="O5722">
        <f t="shared" si="255"/>
        <v>350000</v>
      </c>
      <c r="P5722" t="str">
        <f t="shared" si="254"/>
        <v>2095350000</v>
      </c>
      <c r="Q5722" t="str">
        <f>VLOOKUP(N5722,'Base rates'!$F$2:$H$1126,3,FALSE)</f>
        <v>&gt;80</v>
      </c>
      <c r="R5722" s="24">
        <f t="shared" si="253"/>
        <v>0.14109201452262743</v>
      </c>
    </row>
    <row r="5723" spans="13:18">
      <c r="M5723">
        <v>20</v>
      </c>
      <c r="N5723" s="1">
        <v>96</v>
      </c>
      <c r="O5723">
        <f t="shared" si="255"/>
        <v>350000</v>
      </c>
      <c r="P5723" t="str">
        <f t="shared" si="254"/>
        <v>2096350000</v>
      </c>
      <c r="Q5723" t="str">
        <f>VLOOKUP(N5723,'Base rates'!$F$2:$H$1126,3,FALSE)</f>
        <v>&gt;80</v>
      </c>
      <c r="R5723" s="24">
        <f t="shared" si="253"/>
        <v>0.14109201452262743</v>
      </c>
    </row>
    <row r="5724" spans="13:18">
      <c r="M5724">
        <v>20</v>
      </c>
      <c r="N5724" s="1">
        <v>97</v>
      </c>
      <c r="O5724">
        <f t="shared" si="255"/>
        <v>350000</v>
      </c>
      <c r="P5724" t="str">
        <f t="shared" si="254"/>
        <v>2097350000</v>
      </c>
      <c r="Q5724" t="str">
        <f>VLOOKUP(N5724,'Base rates'!$F$2:$H$1126,3,FALSE)</f>
        <v>&gt;80</v>
      </c>
      <c r="R5724" s="24">
        <f t="shared" si="253"/>
        <v>0.14109201452262743</v>
      </c>
    </row>
    <row r="5725" spans="13:18">
      <c r="M5725">
        <v>20</v>
      </c>
      <c r="N5725" s="1">
        <v>98</v>
      </c>
      <c r="O5725">
        <f t="shared" si="255"/>
        <v>350000</v>
      </c>
      <c r="P5725" t="str">
        <f t="shared" si="254"/>
        <v>2098350000</v>
      </c>
      <c r="Q5725" t="str">
        <f>VLOOKUP(N5725,'Base rates'!$F$2:$H$1126,3,FALSE)</f>
        <v>&gt;80</v>
      </c>
      <c r="R5725" s="24">
        <f t="shared" si="253"/>
        <v>0.14109201452262743</v>
      </c>
    </row>
    <row r="5726" spans="13:18">
      <c r="M5726">
        <v>20</v>
      </c>
      <c r="N5726" s="1">
        <v>99</v>
      </c>
      <c r="O5726">
        <f t="shared" si="255"/>
        <v>350000</v>
      </c>
      <c r="P5726" t="str">
        <f t="shared" si="254"/>
        <v>2099350000</v>
      </c>
      <c r="Q5726" t="str">
        <f>VLOOKUP(N5726,'Base rates'!$F$2:$H$1126,3,FALSE)</f>
        <v>&gt;80</v>
      </c>
      <c r="R5726" s="24">
        <f t="shared" si="253"/>
        <v>0.14109201452262743</v>
      </c>
    </row>
    <row r="5727" spans="13:18">
      <c r="M5727">
        <v>20</v>
      </c>
      <c r="N5727" s="1">
        <v>100</v>
      </c>
      <c r="O5727">
        <f t="shared" si="255"/>
        <v>350000</v>
      </c>
      <c r="P5727" t="str">
        <f t="shared" si="254"/>
        <v>20100350000</v>
      </c>
      <c r="Q5727" t="str">
        <f>VLOOKUP(N5727,'Base rates'!$F$2:$H$1126,3,FALSE)</f>
        <v>&gt;80</v>
      </c>
      <c r="R5727" s="24">
        <f t="shared" si="253"/>
        <v>0.14109201452262743</v>
      </c>
    </row>
    <row r="5728" spans="13:18">
      <c r="M5728">
        <v>20</v>
      </c>
      <c r="N5728" s="1">
        <v>101</v>
      </c>
      <c r="O5728">
        <f t="shared" si="255"/>
        <v>350000</v>
      </c>
      <c r="P5728" t="str">
        <f t="shared" si="254"/>
        <v>20101350000</v>
      </c>
      <c r="Q5728" t="str">
        <f>VLOOKUP(N5728,'Base rates'!$F$2:$H$1126,3,FALSE)</f>
        <v>&gt;80</v>
      </c>
      <c r="R5728" s="24">
        <f t="shared" si="253"/>
        <v>0.14109201452262743</v>
      </c>
    </row>
    <row r="5729" spans="13:18">
      <c r="M5729">
        <v>20</v>
      </c>
      <c r="N5729" s="1">
        <v>102</v>
      </c>
      <c r="O5729">
        <f t="shared" si="255"/>
        <v>350000</v>
      </c>
      <c r="P5729" t="str">
        <f t="shared" si="254"/>
        <v>20102350000</v>
      </c>
      <c r="Q5729" t="str">
        <f>VLOOKUP(N5729,'Base rates'!$F$2:$H$1126,3,FALSE)</f>
        <v>&gt;80</v>
      </c>
      <c r="R5729" s="24">
        <f t="shared" si="253"/>
        <v>0.14109201452262743</v>
      </c>
    </row>
    <row r="5730" spans="13:18">
      <c r="M5730">
        <v>20</v>
      </c>
      <c r="N5730" s="1">
        <v>103</v>
      </c>
      <c r="O5730">
        <f t="shared" si="255"/>
        <v>350000</v>
      </c>
      <c r="P5730" t="str">
        <f t="shared" si="254"/>
        <v>20103350000</v>
      </c>
      <c r="Q5730" t="str">
        <f>VLOOKUP(N5730,'Base rates'!$F$2:$H$1126,3,FALSE)</f>
        <v>&gt;80</v>
      </c>
      <c r="R5730" s="24">
        <f t="shared" si="253"/>
        <v>0.14109201452262743</v>
      </c>
    </row>
    <row r="5731" spans="13:18">
      <c r="M5731">
        <v>20</v>
      </c>
      <c r="N5731" s="1">
        <v>104</v>
      </c>
      <c r="O5731">
        <f t="shared" si="255"/>
        <v>350000</v>
      </c>
      <c r="P5731" t="str">
        <f t="shared" si="254"/>
        <v>20104350000</v>
      </c>
      <c r="Q5731" t="str">
        <f>VLOOKUP(N5731,'Base rates'!$F$2:$H$1126,3,FALSE)</f>
        <v>&gt;80</v>
      </c>
      <c r="R5731" s="24">
        <f t="shared" si="253"/>
        <v>0.14109201452262743</v>
      </c>
    </row>
    <row r="5732" spans="13:18">
      <c r="M5732">
        <v>20</v>
      </c>
      <c r="N5732" s="1">
        <v>105</v>
      </c>
      <c r="O5732">
        <f t="shared" si="255"/>
        <v>350000</v>
      </c>
      <c r="P5732" t="str">
        <f t="shared" si="254"/>
        <v>20105350000</v>
      </c>
      <c r="Q5732" t="str">
        <f>VLOOKUP(N5732,'Base rates'!$F$2:$H$1126,3,FALSE)</f>
        <v>&gt;80</v>
      </c>
      <c r="R5732" s="24">
        <f t="shared" si="253"/>
        <v>0.14109201452262743</v>
      </c>
    </row>
    <row r="5733" spans="13:18">
      <c r="M5733">
        <v>20</v>
      </c>
      <c r="N5733" s="1">
        <v>106</v>
      </c>
      <c r="O5733">
        <f t="shared" si="255"/>
        <v>350000</v>
      </c>
      <c r="P5733" t="str">
        <f t="shared" si="254"/>
        <v>20106350000</v>
      </c>
      <c r="Q5733" t="str">
        <f>VLOOKUP(N5733,'Base rates'!$F$2:$H$1126,3,FALSE)</f>
        <v>&gt;80</v>
      </c>
      <c r="R5733" s="24">
        <f t="shared" si="253"/>
        <v>0.14109201452262743</v>
      </c>
    </row>
    <row r="5734" spans="13:18">
      <c r="M5734">
        <v>20</v>
      </c>
      <c r="N5734" s="1">
        <v>107</v>
      </c>
      <c r="O5734">
        <f t="shared" si="255"/>
        <v>350000</v>
      </c>
      <c r="P5734" t="str">
        <f t="shared" si="254"/>
        <v>20107350000</v>
      </c>
      <c r="Q5734" t="str">
        <f>VLOOKUP(N5734,'Base rates'!$F$2:$H$1126,3,FALSE)</f>
        <v>&gt;80</v>
      </c>
      <c r="R5734" s="24">
        <f t="shared" si="253"/>
        <v>0.14109201452262743</v>
      </c>
    </row>
    <row r="5735" spans="13:18">
      <c r="M5735">
        <v>20</v>
      </c>
      <c r="N5735" s="1">
        <v>108</v>
      </c>
      <c r="O5735">
        <f t="shared" si="255"/>
        <v>350000</v>
      </c>
      <c r="P5735" t="str">
        <f t="shared" si="254"/>
        <v>20108350000</v>
      </c>
      <c r="Q5735" t="str">
        <f>VLOOKUP(N5735,'Base rates'!$F$2:$H$1126,3,FALSE)</f>
        <v>&gt;80</v>
      </c>
      <c r="R5735" s="24">
        <f t="shared" si="253"/>
        <v>0.14109201452262743</v>
      </c>
    </row>
    <row r="5736" spans="13:18">
      <c r="M5736">
        <v>20</v>
      </c>
      <c r="N5736" s="1">
        <v>109</v>
      </c>
      <c r="O5736">
        <f t="shared" si="255"/>
        <v>350000</v>
      </c>
      <c r="P5736" t="str">
        <f t="shared" si="254"/>
        <v>20109350000</v>
      </c>
      <c r="Q5736" t="str">
        <f>VLOOKUP(N5736,'Base rates'!$F$2:$H$1126,3,FALSE)</f>
        <v>&gt;80</v>
      </c>
      <c r="R5736" s="24">
        <f t="shared" si="253"/>
        <v>0.14109201452262743</v>
      </c>
    </row>
    <row r="5737" spans="13:18">
      <c r="M5737">
        <v>20</v>
      </c>
      <c r="N5737" s="1">
        <v>110</v>
      </c>
      <c r="O5737">
        <f t="shared" si="255"/>
        <v>350000</v>
      </c>
      <c r="P5737" t="str">
        <f t="shared" si="254"/>
        <v>20110350000</v>
      </c>
      <c r="Q5737" t="str">
        <f>VLOOKUP(N5737,'Base rates'!$F$2:$H$1126,3,FALSE)</f>
        <v>&gt;80</v>
      </c>
      <c r="R5737" s="24">
        <f t="shared" si="253"/>
        <v>0.14109201452262743</v>
      </c>
    </row>
    <row r="5738" spans="13:18">
      <c r="M5738">
        <v>20</v>
      </c>
      <c r="N5738" s="1">
        <v>111</v>
      </c>
      <c r="O5738">
        <f t="shared" si="255"/>
        <v>350000</v>
      </c>
      <c r="P5738" t="str">
        <f t="shared" si="254"/>
        <v>20111350000</v>
      </c>
      <c r="Q5738" t="str">
        <f>VLOOKUP(N5738,'Base rates'!$F$2:$H$1126,3,FALSE)</f>
        <v>&gt;80</v>
      </c>
      <c r="R5738" s="24">
        <f t="shared" si="253"/>
        <v>0.14109201452262743</v>
      </c>
    </row>
    <row r="5739" spans="13:18">
      <c r="M5739">
        <v>20</v>
      </c>
      <c r="N5739" s="1">
        <v>112</v>
      </c>
      <c r="O5739">
        <f t="shared" si="255"/>
        <v>350000</v>
      </c>
      <c r="P5739" t="str">
        <f t="shared" si="254"/>
        <v>20112350000</v>
      </c>
      <c r="Q5739" t="str">
        <f>VLOOKUP(N5739,'Base rates'!$F$2:$H$1126,3,FALSE)</f>
        <v>&gt;80</v>
      </c>
      <c r="R5739" s="24">
        <f t="shared" si="253"/>
        <v>0.14109201452262743</v>
      </c>
    </row>
    <row r="5740" spans="13:18">
      <c r="M5740">
        <v>20</v>
      </c>
      <c r="N5740" s="1">
        <v>113</v>
      </c>
      <c r="O5740">
        <f t="shared" si="255"/>
        <v>350000</v>
      </c>
      <c r="P5740" t="str">
        <f t="shared" si="254"/>
        <v>20113350000</v>
      </c>
      <c r="Q5740" t="str">
        <f>VLOOKUP(N5740,'Base rates'!$F$2:$H$1126,3,FALSE)</f>
        <v>&gt;80</v>
      </c>
      <c r="R5740" s="24">
        <f t="shared" si="253"/>
        <v>0.14109201452262743</v>
      </c>
    </row>
    <row r="5741" spans="13:18">
      <c r="M5741">
        <v>20</v>
      </c>
      <c r="N5741" s="1">
        <v>114</v>
      </c>
      <c r="O5741">
        <f t="shared" si="255"/>
        <v>350000</v>
      </c>
      <c r="P5741" t="str">
        <f t="shared" si="254"/>
        <v>20114350000</v>
      </c>
      <c r="Q5741" t="str">
        <f>VLOOKUP(N5741,'Base rates'!$F$2:$H$1126,3,FALSE)</f>
        <v>&gt;80</v>
      </c>
      <c r="R5741" s="24">
        <f t="shared" si="253"/>
        <v>0.14109201452262743</v>
      </c>
    </row>
    <row r="5742" spans="13:18">
      <c r="M5742">
        <v>20</v>
      </c>
      <c r="N5742" s="1">
        <v>115</v>
      </c>
      <c r="O5742">
        <f t="shared" si="255"/>
        <v>350000</v>
      </c>
      <c r="P5742" t="str">
        <f t="shared" si="254"/>
        <v>20115350000</v>
      </c>
      <c r="Q5742" t="str">
        <f>VLOOKUP(N5742,'Base rates'!$F$2:$H$1126,3,FALSE)</f>
        <v>&gt;80</v>
      </c>
      <c r="R5742" s="24">
        <f t="shared" si="253"/>
        <v>0.14109201452262743</v>
      </c>
    </row>
    <row r="5743" spans="13:18">
      <c r="M5743">
        <v>20</v>
      </c>
      <c r="N5743" s="1">
        <v>116</v>
      </c>
      <c r="O5743">
        <f t="shared" si="255"/>
        <v>350000</v>
      </c>
      <c r="P5743" t="str">
        <f t="shared" si="254"/>
        <v>20116350000</v>
      </c>
      <c r="Q5743" t="str">
        <f>VLOOKUP(N5743,'Base rates'!$F$2:$H$1126,3,FALSE)</f>
        <v>&gt;80</v>
      </c>
      <c r="R5743" s="24">
        <f t="shared" si="253"/>
        <v>0.14109201452262743</v>
      </c>
    </row>
    <row r="5744" spans="13:18">
      <c r="M5744">
        <v>20</v>
      </c>
      <c r="N5744" s="1">
        <v>117</v>
      </c>
      <c r="O5744">
        <f t="shared" si="255"/>
        <v>350000</v>
      </c>
      <c r="P5744" t="str">
        <f t="shared" si="254"/>
        <v>20117350000</v>
      </c>
      <c r="Q5744" t="str">
        <f>VLOOKUP(N5744,'Base rates'!$F$2:$H$1126,3,FALSE)</f>
        <v>&gt;80</v>
      </c>
      <c r="R5744" s="24">
        <f t="shared" si="253"/>
        <v>0.14109201452262743</v>
      </c>
    </row>
    <row r="5745" spans="13:18">
      <c r="M5745">
        <v>20</v>
      </c>
      <c r="N5745" s="1">
        <v>118</v>
      </c>
      <c r="O5745">
        <f t="shared" si="255"/>
        <v>350000</v>
      </c>
      <c r="P5745" t="str">
        <f t="shared" si="254"/>
        <v>20118350000</v>
      </c>
      <c r="Q5745" t="str">
        <f>VLOOKUP(N5745,'Base rates'!$F$2:$H$1126,3,FALSE)</f>
        <v>&gt;80</v>
      </c>
      <c r="R5745" s="24">
        <f t="shared" si="253"/>
        <v>0.14109201452262743</v>
      </c>
    </row>
    <row r="5746" spans="13:18">
      <c r="M5746">
        <v>20</v>
      </c>
      <c r="N5746" s="1">
        <v>119</v>
      </c>
      <c r="O5746">
        <f t="shared" si="255"/>
        <v>350000</v>
      </c>
      <c r="P5746" t="str">
        <f t="shared" si="254"/>
        <v>20119350000</v>
      </c>
      <c r="Q5746" t="str">
        <f>VLOOKUP(N5746,'Base rates'!$F$2:$H$1126,3,FALSE)</f>
        <v>&gt;80</v>
      </c>
      <c r="R5746" s="24">
        <f t="shared" si="253"/>
        <v>0.14109201452262743</v>
      </c>
    </row>
    <row r="5747" spans="13:18">
      <c r="M5747">
        <v>20</v>
      </c>
      <c r="N5747" s="1">
        <v>120</v>
      </c>
      <c r="O5747">
        <f t="shared" si="255"/>
        <v>350000</v>
      </c>
      <c r="P5747" t="str">
        <f t="shared" si="254"/>
        <v>20120350000</v>
      </c>
      <c r="Q5747" t="str">
        <f>VLOOKUP(N5747,'Base rates'!$F$2:$H$1126,3,FALSE)</f>
        <v>&gt;80</v>
      </c>
      <c r="R5747" s="24">
        <f t="shared" si="253"/>
        <v>0.14109201452262743</v>
      </c>
    </row>
    <row r="5748" spans="13:18">
      <c r="M5748">
        <v>20</v>
      </c>
      <c r="N5748" s="1">
        <v>121</v>
      </c>
      <c r="O5748">
        <f t="shared" si="255"/>
        <v>350000</v>
      </c>
      <c r="P5748" t="str">
        <f t="shared" si="254"/>
        <v>20121350000</v>
      </c>
      <c r="Q5748" t="str">
        <f>VLOOKUP(N5748,'Base rates'!$F$2:$H$1126,3,FALSE)</f>
        <v>&gt;80</v>
      </c>
      <c r="R5748" s="24">
        <f t="shared" si="253"/>
        <v>0.14109201452262743</v>
      </c>
    </row>
    <row r="5749" spans="13:18">
      <c r="M5749">
        <v>20</v>
      </c>
      <c r="N5749" s="1">
        <v>122</v>
      </c>
      <c r="O5749">
        <f t="shared" si="255"/>
        <v>350000</v>
      </c>
      <c r="P5749" t="str">
        <f t="shared" si="254"/>
        <v>20122350000</v>
      </c>
      <c r="Q5749" t="str">
        <f>VLOOKUP(N5749,'Base rates'!$F$2:$H$1126,3,FALSE)</f>
        <v>&gt;80</v>
      </c>
      <c r="R5749" s="24">
        <f t="shared" si="253"/>
        <v>0.14109201452262743</v>
      </c>
    </row>
    <row r="5750" spans="13:18">
      <c r="M5750">
        <v>20</v>
      </c>
      <c r="N5750" s="1">
        <v>123</v>
      </c>
      <c r="O5750">
        <f t="shared" si="255"/>
        <v>350000</v>
      </c>
      <c r="P5750" t="str">
        <f t="shared" si="254"/>
        <v>20123350000</v>
      </c>
      <c r="Q5750" t="str">
        <f>VLOOKUP(N5750,'Base rates'!$F$2:$H$1126,3,FALSE)</f>
        <v>&gt;80</v>
      </c>
      <c r="R5750" s="24">
        <f t="shared" si="253"/>
        <v>0.14109201452262743</v>
      </c>
    </row>
    <row r="5751" spans="13:18">
      <c r="M5751">
        <v>20</v>
      </c>
      <c r="N5751" s="1">
        <v>124</v>
      </c>
      <c r="O5751">
        <f t="shared" si="255"/>
        <v>350000</v>
      </c>
      <c r="P5751" t="str">
        <f t="shared" si="254"/>
        <v>20124350000</v>
      </c>
      <c r="Q5751" t="str">
        <f>VLOOKUP(N5751,'Base rates'!$F$2:$H$1126,3,FALSE)</f>
        <v>&gt;80</v>
      </c>
      <c r="R5751" s="24">
        <f t="shared" si="253"/>
        <v>0.14109201452262743</v>
      </c>
    </row>
    <row r="5752" spans="13:18">
      <c r="M5752">
        <v>20</v>
      </c>
      <c r="N5752" s="1">
        <v>125</v>
      </c>
      <c r="O5752">
        <f t="shared" si="255"/>
        <v>350000</v>
      </c>
      <c r="P5752" t="str">
        <f t="shared" si="254"/>
        <v>20125350000</v>
      </c>
      <c r="Q5752" t="str">
        <f>VLOOKUP(N5752,'Base rates'!$F$2:$H$1126,3,FALSE)</f>
        <v>&gt;80</v>
      </c>
      <c r="R5752" s="24">
        <f t="shared" si="253"/>
        <v>0.14109201452262743</v>
      </c>
    </row>
    <row r="5753" spans="13:18">
      <c r="M5753">
        <v>21</v>
      </c>
      <c r="N5753" s="1">
        <v>1</v>
      </c>
      <c r="O5753">
        <f t="shared" si="255"/>
        <v>350000</v>
      </c>
      <c r="P5753" t="str">
        <f t="shared" si="254"/>
        <v>211350000</v>
      </c>
      <c r="Q5753" t="str">
        <f>VLOOKUP(N5753,'Base rates'!$F$2:$H$1126,3,FALSE)</f>
        <v>6-25</v>
      </c>
      <c r="R5753" s="24">
        <f t="shared" si="253"/>
        <v>0.41706806865878354</v>
      </c>
    </row>
    <row r="5754" spans="13:18">
      <c r="M5754">
        <v>21</v>
      </c>
      <c r="N5754" s="1">
        <v>2</v>
      </c>
      <c r="O5754">
        <f t="shared" si="255"/>
        <v>350000</v>
      </c>
      <c r="P5754" t="str">
        <f t="shared" si="254"/>
        <v>212350000</v>
      </c>
      <c r="Q5754" t="str">
        <f>VLOOKUP(N5754,'Base rates'!$F$2:$H$1126,3,FALSE)</f>
        <v>6-25</v>
      </c>
      <c r="R5754" s="24">
        <f t="shared" si="253"/>
        <v>0.41706806865878354</v>
      </c>
    </row>
    <row r="5755" spans="13:18">
      <c r="M5755">
        <v>21</v>
      </c>
      <c r="N5755" s="1">
        <v>3</v>
      </c>
      <c r="O5755">
        <f t="shared" si="255"/>
        <v>350000</v>
      </c>
      <c r="P5755" t="str">
        <f t="shared" si="254"/>
        <v>213350000</v>
      </c>
      <c r="Q5755" t="str">
        <f>VLOOKUP(N5755,'Base rates'!$F$2:$H$1126,3,FALSE)</f>
        <v>6-25</v>
      </c>
      <c r="R5755" s="24">
        <f t="shared" si="253"/>
        <v>0.41706806865878354</v>
      </c>
    </row>
    <row r="5756" spans="13:18">
      <c r="M5756">
        <v>21</v>
      </c>
      <c r="N5756" s="1">
        <v>4</v>
      </c>
      <c r="O5756">
        <f t="shared" si="255"/>
        <v>350000</v>
      </c>
      <c r="P5756" t="str">
        <f t="shared" si="254"/>
        <v>214350000</v>
      </c>
      <c r="Q5756" t="str">
        <f>VLOOKUP(N5756,'Base rates'!$F$2:$H$1126,3,FALSE)</f>
        <v>6-25</v>
      </c>
      <c r="R5756" s="24">
        <f t="shared" si="253"/>
        <v>0.41706806865878354</v>
      </c>
    </row>
    <row r="5757" spans="13:18">
      <c r="M5757">
        <v>21</v>
      </c>
      <c r="N5757" s="1">
        <v>5</v>
      </c>
      <c r="O5757">
        <f t="shared" si="255"/>
        <v>350000</v>
      </c>
      <c r="P5757" t="str">
        <f t="shared" si="254"/>
        <v>215350000</v>
      </c>
      <c r="Q5757" t="str">
        <f>VLOOKUP(N5757,'Base rates'!$F$2:$H$1126,3,FALSE)</f>
        <v>6-25</v>
      </c>
      <c r="R5757" s="24">
        <f t="shared" si="253"/>
        <v>0.41706806865878354</v>
      </c>
    </row>
    <row r="5758" spans="13:18">
      <c r="M5758">
        <v>21</v>
      </c>
      <c r="N5758" s="1">
        <v>6</v>
      </c>
      <c r="O5758">
        <f t="shared" si="255"/>
        <v>350000</v>
      </c>
      <c r="P5758" t="str">
        <f t="shared" si="254"/>
        <v>216350000</v>
      </c>
      <c r="Q5758" t="str">
        <f>VLOOKUP(N5758,'Base rates'!$F$2:$H$1126,3,FALSE)</f>
        <v>6-25</v>
      </c>
      <c r="R5758" s="24">
        <f t="shared" si="253"/>
        <v>0.41706806865878354</v>
      </c>
    </row>
    <row r="5759" spans="13:18">
      <c r="M5759">
        <v>21</v>
      </c>
      <c r="N5759" s="1">
        <v>7</v>
      </c>
      <c r="O5759">
        <f t="shared" si="255"/>
        <v>350000</v>
      </c>
      <c r="P5759" t="str">
        <f t="shared" si="254"/>
        <v>217350000</v>
      </c>
      <c r="Q5759" t="str">
        <f>VLOOKUP(N5759,'Base rates'!$F$2:$H$1126,3,FALSE)</f>
        <v>6-25</v>
      </c>
      <c r="R5759" s="24">
        <f t="shared" si="253"/>
        <v>0.41706806865878354</v>
      </c>
    </row>
    <row r="5760" spans="13:18">
      <c r="M5760">
        <v>21</v>
      </c>
      <c r="N5760" s="1">
        <v>8</v>
      </c>
      <c r="O5760">
        <f t="shared" si="255"/>
        <v>350000</v>
      </c>
      <c r="P5760" t="str">
        <f t="shared" si="254"/>
        <v>218350000</v>
      </c>
      <c r="Q5760" t="str">
        <f>VLOOKUP(N5760,'Base rates'!$F$2:$H$1126,3,FALSE)</f>
        <v>6-25</v>
      </c>
      <c r="R5760" s="24">
        <f t="shared" si="253"/>
        <v>0.41706806865878354</v>
      </c>
    </row>
    <row r="5761" spans="13:18">
      <c r="M5761">
        <v>21</v>
      </c>
      <c r="N5761" s="1">
        <v>9</v>
      </c>
      <c r="O5761">
        <f t="shared" si="255"/>
        <v>350000</v>
      </c>
      <c r="P5761" t="str">
        <f t="shared" si="254"/>
        <v>219350000</v>
      </c>
      <c r="Q5761" t="str">
        <f>VLOOKUP(N5761,'Base rates'!$F$2:$H$1126,3,FALSE)</f>
        <v>6-25</v>
      </c>
      <c r="R5761" s="24">
        <f t="shared" si="253"/>
        <v>0.41706806865878354</v>
      </c>
    </row>
    <row r="5762" spans="13:18">
      <c r="M5762">
        <v>21</v>
      </c>
      <c r="N5762" s="1">
        <v>10</v>
      </c>
      <c r="O5762">
        <f t="shared" si="255"/>
        <v>350000</v>
      </c>
      <c r="P5762" t="str">
        <f t="shared" si="254"/>
        <v>2110350000</v>
      </c>
      <c r="Q5762" t="str">
        <f>VLOOKUP(N5762,'Base rates'!$F$2:$H$1126,3,FALSE)</f>
        <v>6-25</v>
      </c>
      <c r="R5762" s="24">
        <f t="shared" si="253"/>
        <v>0.41706806865878354</v>
      </c>
    </row>
    <row r="5763" spans="13:18">
      <c r="M5763">
        <v>21</v>
      </c>
      <c r="N5763" s="1">
        <v>11</v>
      </c>
      <c r="O5763">
        <f t="shared" si="255"/>
        <v>350000</v>
      </c>
      <c r="P5763" t="str">
        <f t="shared" si="254"/>
        <v>2111350000</v>
      </c>
      <c r="Q5763" t="str">
        <f>VLOOKUP(N5763,'Base rates'!$F$2:$H$1126,3,FALSE)</f>
        <v>6-25</v>
      </c>
      <c r="R5763" s="24">
        <f t="shared" ref="R5763:R5826" si="256">VLOOKUP(M5763&amp;O5763&amp;Q5763,$W$2:$X$694,2,FALSE)</f>
        <v>0.41706806865878354</v>
      </c>
    </row>
    <row r="5764" spans="13:18">
      <c r="M5764">
        <v>21</v>
      </c>
      <c r="N5764" s="1">
        <v>12</v>
      </c>
      <c r="O5764">
        <f t="shared" si="255"/>
        <v>350000</v>
      </c>
      <c r="P5764" t="str">
        <f t="shared" ref="P5764:P5827" si="257">M5764&amp;N5764&amp;O5764</f>
        <v>2112350000</v>
      </c>
      <c r="Q5764" t="str">
        <f>VLOOKUP(N5764,'Base rates'!$F$2:$H$1126,3,FALSE)</f>
        <v>6-25</v>
      </c>
      <c r="R5764" s="24">
        <f t="shared" si="256"/>
        <v>0.41706806865878354</v>
      </c>
    </row>
    <row r="5765" spans="13:18">
      <c r="M5765">
        <v>21</v>
      </c>
      <c r="N5765" s="1">
        <v>13</v>
      </c>
      <c r="O5765">
        <f t="shared" si="255"/>
        <v>350000</v>
      </c>
      <c r="P5765" t="str">
        <f t="shared" si="257"/>
        <v>2113350000</v>
      </c>
      <c r="Q5765" t="str">
        <f>VLOOKUP(N5765,'Base rates'!$F$2:$H$1126,3,FALSE)</f>
        <v>6-25</v>
      </c>
      <c r="R5765" s="24">
        <f t="shared" si="256"/>
        <v>0.41706806865878354</v>
      </c>
    </row>
    <row r="5766" spans="13:18">
      <c r="M5766">
        <v>21</v>
      </c>
      <c r="N5766" s="1">
        <v>14</v>
      </c>
      <c r="O5766">
        <f t="shared" ref="O5766:O5829" si="258">$O$4377+50000</f>
        <v>350000</v>
      </c>
      <c r="P5766" t="str">
        <f t="shared" si="257"/>
        <v>2114350000</v>
      </c>
      <c r="Q5766" t="str">
        <f>VLOOKUP(N5766,'Base rates'!$F$2:$H$1126,3,FALSE)</f>
        <v>6-25</v>
      </c>
      <c r="R5766" s="24">
        <f t="shared" si="256"/>
        <v>0.41706806865878354</v>
      </c>
    </row>
    <row r="5767" spans="13:18">
      <c r="M5767">
        <v>21</v>
      </c>
      <c r="N5767" s="1">
        <v>15</v>
      </c>
      <c r="O5767">
        <f t="shared" si="258"/>
        <v>350000</v>
      </c>
      <c r="P5767" t="str">
        <f t="shared" si="257"/>
        <v>2115350000</v>
      </c>
      <c r="Q5767" t="str">
        <f>VLOOKUP(N5767,'Base rates'!$F$2:$H$1126,3,FALSE)</f>
        <v>6-25</v>
      </c>
      <c r="R5767" s="24">
        <f t="shared" si="256"/>
        <v>0.41706806865878354</v>
      </c>
    </row>
    <row r="5768" spans="13:18">
      <c r="M5768">
        <v>21</v>
      </c>
      <c r="N5768" s="1">
        <v>16</v>
      </c>
      <c r="O5768">
        <f t="shared" si="258"/>
        <v>350000</v>
      </c>
      <c r="P5768" t="str">
        <f t="shared" si="257"/>
        <v>2116350000</v>
      </c>
      <c r="Q5768" t="str">
        <f>VLOOKUP(N5768,'Base rates'!$F$2:$H$1126,3,FALSE)</f>
        <v>6-25</v>
      </c>
      <c r="R5768" s="24">
        <f t="shared" si="256"/>
        <v>0.41706806865878354</v>
      </c>
    </row>
    <row r="5769" spans="13:18">
      <c r="M5769">
        <v>21</v>
      </c>
      <c r="N5769" s="1">
        <v>17</v>
      </c>
      <c r="O5769">
        <f t="shared" si="258"/>
        <v>350000</v>
      </c>
      <c r="P5769" t="str">
        <f t="shared" si="257"/>
        <v>2117350000</v>
      </c>
      <c r="Q5769" t="str">
        <f>VLOOKUP(N5769,'Base rates'!$F$2:$H$1126,3,FALSE)</f>
        <v>6-25</v>
      </c>
      <c r="R5769" s="24">
        <f t="shared" si="256"/>
        <v>0.41706806865878354</v>
      </c>
    </row>
    <row r="5770" spans="13:18">
      <c r="M5770">
        <v>21</v>
      </c>
      <c r="N5770" s="1">
        <v>18</v>
      </c>
      <c r="O5770">
        <f t="shared" si="258"/>
        <v>350000</v>
      </c>
      <c r="P5770" t="str">
        <f t="shared" si="257"/>
        <v>2118350000</v>
      </c>
      <c r="Q5770" t="str">
        <f>VLOOKUP(N5770,'Base rates'!$F$2:$H$1126,3,FALSE)</f>
        <v>6-25</v>
      </c>
      <c r="R5770" s="24">
        <f t="shared" si="256"/>
        <v>0.41706806865878354</v>
      </c>
    </row>
    <row r="5771" spans="13:18">
      <c r="M5771">
        <v>21</v>
      </c>
      <c r="N5771" s="1">
        <v>19</v>
      </c>
      <c r="O5771">
        <f t="shared" si="258"/>
        <v>350000</v>
      </c>
      <c r="P5771" t="str">
        <f t="shared" si="257"/>
        <v>2119350000</v>
      </c>
      <c r="Q5771" t="str">
        <f>VLOOKUP(N5771,'Base rates'!$F$2:$H$1126,3,FALSE)</f>
        <v>6-25</v>
      </c>
      <c r="R5771" s="24">
        <f t="shared" si="256"/>
        <v>0.41706806865878354</v>
      </c>
    </row>
    <row r="5772" spans="13:18">
      <c r="M5772">
        <v>21</v>
      </c>
      <c r="N5772" s="1">
        <v>20</v>
      </c>
      <c r="O5772">
        <f t="shared" si="258"/>
        <v>350000</v>
      </c>
      <c r="P5772" t="str">
        <f t="shared" si="257"/>
        <v>2120350000</v>
      </c>
      <c r="Q5772" t="str">
        <f>VLOOKUP(N5772,'Base rates'!$F$2:$H$1126,3,FALSE)</f>
        <v>6-25</v>
      </c>
      <c r="R5772" s="24">
        <f t="shared" si="256"/>
        <v>0.41706806865878354</v>
      </c>
    </row>
    <row r="5773" spans="13:18">
      <c r="M5773">
        <v>21</v>
      </c>
      <c r="N5773" s="1">
        <v>21</v>
      </c>
      <c r="O5773">
        <f t="shared" si="258"/>
        <v>350000</v>
      </c>
      <c r="P5773" t="str">
        <f t="shared" si="257"/>
        <v>2121350000</v>
      </c>
      <c r="Q5773" t="str">
        <f>VLOOKUP(N5773,'Base rates'!$F$2:$H$1126,3,FALSE)</f>
        <v>6-25</v>
      </c>
      <c r="R5773" s="24">
        <f t="shared" si="256"/>
        <v>0.41706806865878354</v>
      </c>
    </row>
    <row r="5774" spans="13:18">
      <c r="M5774">
        <v>21</v>
      </c>
      <c r="N5774" s="1">
        <v>22</v>
      </c>
      <c r="O5774">
        <f t="shared" si="258"/>
        <v>350000</v>
      </c>
      <c r="P5774" t="str">
        <f t="shared" si="257"/>
        <v>2122350000</v>
      </c>
      <c r="Q5774" t="str">
        <f>VLOOKUP(N5774,'Base rates'!$F$2:$H$1126,3,FALSE)</f>
        <v>6-25</v>
      </c>
      <c r="R5774" s="24">
        <f t="shared" si="256"/>
        <v>0.41706806865878354</v>
      </c>
    </row>
    <row r="5775" spans="13:18">
      <c r="M5775">
        <v>21</v>
      </c>
      <c r="N5775" s="1">
        <v>23</v>
      </c>
      <c r="O5775">
        <f t="shared" si="258"/>
        <v>350000</v>
      </c>
      <c r="P5775" t="str">
        <f t="shared" si="257"/>
        <v>2123350000</v>
      </c>
      <c r="Q5775" t="str">
        <f>VLOOKUP(N5775,'Base rates'!$F$2:$H$1126,3,FALSE)</f>
        <v>6-25</v>
      </c>
      <c r="R5775" s="24">
        <f t="shared" si="256"/>
        <v>0.41706806865878354</v>
      </c>
    </row>
    <row r="5776" spans="13:18">
      <c r="M5776">
        <v>21</v>
      </c>
      <c r="N5776" s="1">
        <v>24</v>
      </c>
      <c r="O5776">
        <f t="shared" si="258"/>
        <v>350000</v>
      </c>
      <c r="P5776" t="str">
        <f t="shared" si="257"/>
        <v>2124350000</v>
      </c>
      <c r="Q5776" t="str">
        <f>VLOOKUP(N5776,'Base rates'!$F$2:$H$1126,3,FALSE)</f>
        <v>6-25</v>
      </c>
      <c r="R5776" s="24">
        <f t="shared" si="256"/>
        <v>0.41706806865878354</v>
      </c>
    </row>
    <row r="5777" spans="13:18">
      <c r="M5777">
        <v>21</v>
      </c>
      <c r="N5777" s="1">
        <v>25</v>
      </c>
      <c r="O5777">
        <f t="shared" si="258"/>
        <v>350000</v>
      </c>
      <c r="P5777" t="str">
        <f t="shared" si="257"/>
        <v>2125350000</v>
      </c>
      <c r="Q5777" t="str">
        <f>VLOOKUP(N5777,'Base rates'!$F$2:$H$1126,3,FALSE)</f>
        <v>6-25</v>
      </c>
      <c r="R5777" s="24">
        <f t="shared" si="256"/>
        <v>0.41706806865878354</v>
      </c>
    </row>
    <row r="5778" spans="13:18">
      <c r="M5778">
        <v>21</v>
      </c>
      <c r="N5778" s="1">
        <v>26</v>
      </c>
      <c r="O5778">
        <f t="shared" si="258"/>
        <v>350000</v>
      </c>
      <c r="P5778" t="str">
        <f t="shared" si="257"/>
        <v>2126350000</v>
      </c>
      <c r="Q5778" t="str">
        <f>VLOOKUP(N5778,'Base rates'!$F$2:$H$1126,3,FALSE)</f>
        <v>26-35</v>
      </c>
      <c r="R5778" s="24">
        <f t="shared" si="256"/>
        <v>0.41251379113558972</v>
      </c>
    </row>
    <row r="5779" spans="13:18">
      <c r="M5779">
        <v>21</v>
      </c>
      <c r="N5779" s="1">
        <v>27</v>
      </c>
      <c r="O5779">
        <f t="shared" si="258"/>
        <v>350000</v>
      </c>
      <c r="P5779" t="str">
        <f t="shared" si="257"/>
        <v>2127350000</v>
      </c>
      <c r="Q5779" t="str">
        <f>VLOOKUP(N5779,'Base rates'!$F$2:$H$1126,3,FALSE)</f>
        <v>26-35</v>
      </c>
      <c r="R5779" s="24">
        <f t="shared" si="256"/>
        <v>0.41251379113558972</v>
      </c>
    </row>
    <row r="5780" spans="13:18">
      <c r="M5780">
        <v>21</v>
      </c>
      <c r="N5780" s="1">
        <v>28</v>
      </c>
      <c r="O5780">
        <f t="shared" si="258"/>
        <v>350000</v>
      </c>
      <c r="P5780" t="str">
        <f t="shared" si="257"/>
        <v>2128350000</v>
      </c>
      <c r="Q5780" t="str">
        <f>VLOOKUP(N5780,'Base rates'!$F$2:$H$1126,3,FALSE)</f>
        <v>26-35</v>
      </c>
      <c r="R5780" s="24">
        <f t="shared" si="256"/>
        <v>0.41251379113558972</v>
      </c>
    </row>
    <row r="5781" spans="13:18">
      <c r="M5781">
        <v>21</v>
      </c>
      <c r="N5781" s="1">
        <v>29</v>
      </c>
      <c r="O5781">
        <f t="shared" si="258"/>
        <v>350000</v>
      </c>
      <c r="P5781" t="str">
        <f t="shared" si="257"/>
        <v>2129350000</v>
      </c>
      <c r="Q5781" t="str">
        <f>VLOOKUP(N5781,'Base rates'!$F$2:$H$1126,3,FALSE)</f>
        <v>26-35</v>
      </c>
      <c r="R5781" s="24">
        <f t="shared" si="256"/>
        <v>0.41251379113558972</v>
      </c>
    </row>
    <row r="5782" spans="13:18">
      <c r="M5782">
        <v>21</v>
      </c>
      <c r="N5782" s="1">
        <v>30</v>
      </c>
      <c r="O5782">
        <f t="shared" si="258"/>
        <v>350000</v>
      </c>
      <c r="P5782" t="str">
        <f t="shared" si="257"/>
        <v>2130350000</v>
      </c>
      <c r="Q5782" t="str">
        <f>VLOOKUP(N5782,'Base rates'!$F$2:$H$1126,3,FALSE)</f>
        <v>26-35</v>
      </c>
      <c r="R5782" s="24">
        <f t="shared" si="256"/>
        <v>0.41251379113558972</v>
      </c>
    </row>
    <row r="5783" spans="13:18">
      <c r="M5783">
        <v>21</v>
      </c>
      <c r="N5783" s="1">
        <v>31</v>
      </c>
      <c r="O5783">
        <f t="shared" si="258"/>
        <v>350000</v>
      </c>
      <c r="P5783" t="str">
        <f t="shared" si="257"/>
        <v>2131350000</v>
      </c>
      <c r="Q5783" t="str">
        <f>VLOOKUP(N5783,'Base rates'!$F$2:$H$1126,3,FALSE)</f>
        <v>26-35</v>
      </c>
      <c r="R5783" s="24">
        <f t="shared" si="256"/>
        <v>0.41251379113558972</v>
      </c>
    </row>
    <row r="5784" spans="13:18">
      <c r="M5784">
        <v>21</v>
      </c>
      <c r="N5784" s="1">
        <v>32</v>
      </c>
      <c r="O5784">
        <f t="shared" si="258"/>
        <v>350000</v>
      </c>
      <c r="P5784" t="str">
        <f t="shared" si="257"/>
        <v>2132350000</v>
      </c>
      <c r="Q5784" t="str">
        <f>VLOOKUP(N5784,'Base rates'!$F$2:$H$1126,3,FALSE)</f>
        <v>26-35</v>
      </c>
      <c r="R5784" s="24">
        <f t="shared" si="256"/>
        <v>0.41251379113558972</v>
      </c>
    </row>
    <row r="5785" spans="13:18">
      <c r="M5785">
        <v>21</v>
      </c>
      <c r="N5785" s="1">
        <v>33</v>
      </c>
      <c r="O5785">
        <f t="shared" si="258"/>
        <v>350000</v>
      </c>
      <c r="P5785" t="str">
        <f t="shared" si="257"/>
        <v>2133350000</v>
      </c>
      <c r="Q5785" t="str">
        <f>VLOOKUP(N5785,'Base rates'!$F$2:$H$1126,3,FALSE)</f>
        <v>26-35</v>
      </c>
      <c r="R5785" s="24">
        <f t="shared" si="256"/>
        <v>0.41251379113558972</v>
      </c>
    </row>
    <row r="5786" spans="13:18">
      <c r="M5786">
        <v>21</v>
      </c>
      <c r="N5786" s="1">
        <v>34</v>
      </c>
      <c r="O5786">
        <f t="shared" si="258"/>
        <v>350000</v>
      </c>
      <c r="P5786" t="str">
        <f t="shared" si="257"/>
        <v>2134350000</v>
      </c>
      <c r="Q5786" t="str">
        <f>VLOOKUP(N5786,'Base rates'!$F$2:$H$1126,3,FALSE)</f>
        <v>26-35</v>
      </c>
      <c r="R5786" s="24">
        <f t="shared" si="256"/>
        <v>0.41251379113558972</v>
      </c>
    </row>
    <row r="5787" spans="13:18">
      <c r="M5787">
        <v>21</v>
      </c>
      <c r="N5787" s="1">
        <v>35</v>
      </c>
      <c r="O5787">
        <f t="shared" si="258"/>
        <v>350000</v>
      </c>
      <c r="P5787" t="str">
        <f t="shared" si="257"/>
        <v>2135350000</v>
      </c>
      <c r="Q5787" t="str">
        <f>VLOOKUP(N5787,'Base rates'!$F$2:$H$1126,3,FALSE)</f>
        <v>26-35</v>
      </c>
      <c r="R5787" s="24">
        <f t="shared" si="256"/>
        <v>0.41251379113558972</v>
      </c>
    </row>
    <row r="5788" spans="13:18">
      <c r="M5788">
        <v>21</v>
      </c>
      <c r="N5788" s="1">
        <v>36</v>
      </c>
      <c r="O5788">
        <f t="shared" si="258"/>
        <v>350000</v>
      </c>
      <c r="P5788" t="str">
        <f t="shared" si="257"/>
        <v>2136350000</v>
      </c>
      <c r="Q5788" t="str">
        <f>VLOOKUP(N5788,'Base rates'!$F$2:$H$1126,3,FALSE)</f>
        <v>36-45</v>
      </c>
      <c r="R5788" s="24">
        <f t="shared" si="256"/>
        <v>0.37816105821286417</v>
      </c>
    </row>
    <row r="5789" spans="13:18">
      <c r="M5789">
        <v>21</v>
      </c>
      <c r="N5789" s="1">
        <v>37</v>
      </c>
      <c r="O5789">
        <f t="shared" si="258"/>
        <v>350000</v>
      </c>
      <c r="P5789" t="str">
        <f t="shared" si="257"/>
        <v>2137350000</v>
      </c>
      <c r="Q5789" t="str">
        <f>VLOOKUP(N5789,'Base rates'!$F$2:$H$1126,3,FALSE)</f>
        <v>36-45</v>
      </c>
      <c r="R5789" s="24">
        <f t="shared" si="256"/>
        <v>0.37816105821286417</v>
      </c>
    </row>
    <row r="5790" spans="13:18">
      <c r="M5790">
        <v>21</v>
      </c>
      <c r="N5790" s="1">
        <v>38</v>
      </c>
      <c r="O5790">
        <f t="shared" si="258"/>
        <v>350000</v>
      </c>
      <c r="P5790" t="str">
        <f t="shared" si="257"/>
        <v>2138350000</v>
      </c>
      <c r="Q5790" t="str">
        <f>VLOOKUP(N5790,'Base rates'!$F$2:$H$1126,3,FALSE)</f>
        <v>36-45</v>
      </c>
      <c r="R5790" s="24">
        <f t="shared" si="256"/>
        <v>0.37816105821286417</v>
      </c>
    </row>
    <row r="5791" spans="13:18">
      <c r="M5791">
        <v>21</v>
      </c>
      <c r="N5791" s="1">
        <v>39</v>
      </c>
      <c r="O5791">
        <f t="shared" si="258"/>
        <v>350000</v>
      </c>
      <c r="P5791" t="str">
        <f t="shared" si="257"/>
        <v>2139350000</v>
      </c>
      <c r="Q5791" t="str">
        <f>VLOOKUP(N5791,'Base rates'!$F$2:$H$1126,3,FALSE)</f>
        <v>36-45</v>
      </c>
      <c r="R5791" s="24">
        <f t="shared" si="256"/>
        <v>0.37816105821286417</v>
      </c>
    </row>
    <row r="5792" spans="13:18">
      <c r="M5792">
        <v>21</v>
      </c>
      <c r="N5792" s="1">
        <v>40</v>
      </c>
      <c r="O5792">
        <f t="shared" si="258"/>
        <v>350000</v>
      </c>
      <c r="P5792" t="str">
        <f t="shared" si="257"/>
        <v>2140350000</v>
      </c>
      <c r="Q5792" t="str">
        <f>VLOOKUP(N5792,'Base rates'!$F$2:$H$1126,3,FALSE)</f>
        <v>36-45</v>
      </c>
      <c r="R5792" s="24">
        <f t="shared" si="256"/>
        <v>0.37816105821286417</v>
      </c>
    </row>
    <row r="5793" spans="13:18">
      <c r="M5793">
        <v>21</v>
      </c>
      <c r="N5793" s="1">
        <v>41</v>
      </c>
      <c r="O5793">
        <f t="shared" si="258"/>
        <v>350000</v>
      </c>
      <c r="P5793" t="str">
        <f t="shared" si="257"/>
        <v>2141350000</v>
      </c>
      <c r="Q5793" t="str">
        <f>VLOOKUP(N5793,'Base rates'!$F$2:$H$1126,3,FALSE)</f>
        <v>36-45</v>
      </c>
      <c r="R5793" s="24">
        <f t="shared" si="256"/>
        <v>0.37816105821286417</v>
      </c>
    </row>
    <row r="5794" spans="13:18">
      <c r="M5794">
        <v>21</v>
      </c>
      <c r="N5794" s="1">
        <v>42</v>
      </c>
      <c r="O5794">
        <f t="shared" si="258"/>
        <v>350000</v>
      </c>
      <c r="P5794" t="str">
        <f t="shared" si="257"/>
        <v>2142350000</v>
      </c>
      <c r="Q5794" t="str">
        <f>VLOOKUP(N5794,'Base rates'!$F$2:$H$1126,3,FALSE)</f>
        <v>36-45</v>
      </c>
      <c r="R5794" s="24">
        <f t="shared" si="256"/>
        <v>0.37816105821286417</v>
      </c>
    </row>
    <row r="5795" spans="13:18">
      <c r="M5795">
        <v>21</v>
      </c>
      <c r="N5795" s="1">
        <v>43</v>
      </c>
      <c r="O5795">
        <f t="shared" si="258"/>
        <v>350000</v>
      </c>
      <c r="P5795" t="str">
        <f t="shared" si="257"/>
        <v>2143350000</v>
      </c>
      <c r="Q5795" t="str">
        <f>VLOOKUP(N5795,'Base rates'!$F$2:$H$1126,3,FALSE)</f>
        <v>36-45</v>
      </c>
      <c r="R5795" s="24">
        <f t="shared" si="256"/>
        <v>0.37816105821286417</v>
      </c>
    </row>
    <row r="5796" spans="13:18">
      <c r="M5796">
        <v>21</v>
      </c>
      <c r="N5796" s="1">
        <v>44</v>
      </c>
      <c r="O5796">
        <f t="shared" si="258"/>
        <v>350000</v>
      </c>
      <c r="P5796" t="str">
        <f t="shared" si="257"/>
        <v>2144350000</v>
      </c>
      <c r="Q5796" t="str">
        <f>VLOOKUP(N5796,'Base rates'!$F$2:$H$1126,3,FALSE)</f>
        <v>36-45</v>
      </c>
      <c r="R5796" s="24">
        <f t="shared" si="256"/>
        <v>0.37816105821286417</v>
      </c>
    </row>
    <row r="5797" spans="13:18">
      <c r="M5797">
        <v>21</v>
      </c>
      <c r="N5797" s="1">
        <v>45</v>
      </c>
      <c r="O5797">
        <f t="shared" si="258"/>
        <v>350000</v>
      </c>
      <c r="P5797" t="str">
        <f t="shared" si="257"/>
        <v>2145350000</v>
      </c>
      <c r="Q5797" t="str">
        <f>VLOOKUP(N5797,'Base rates'!$F$2:$H$1126,3,FALSE)</f>
        <v>36-45</v>
      </c>
      <c r="R5797" s="24">
        <f t="shared" si="256"/>
        <v>0.37816105821286417</v>
      </c>
    </row>
    <row r="5798" spans="13:18">
      <c r="M5798">
        <v>21</v>
      </c>
      <c r="N5798" s="1">
        <v>46</v>
      </c>
      <c r="O5798">
        <f t="shared" si="258"/>
        <v>350000</v>
      </c>
      <c r="P5798" t="str">
        <f t="shared" si="257"/>
        <v>2146350000</v>
      </c>
      <c r="Q5798" t="str">
        <f>VLOOKUP(N5798,'Base rates'!$F$2:$H$1126,3,FALSE)</f>
        <v>46-50</v>
      </c>
      <c r="R5798" s="24">
        <f t="shared" si="256"/>
        <v>0.35807378225597042</v>
      </c>
    </row>
    <row r="5799" spans="13:18">
      <c r="M5799">
        <v>21</v>
      </c>
      <c r="N5799" s="1">
        <v>47</v>
      </c>
      <c r="O5799">
        <f t="shared" si="258"/>
        <v>350000</v>
      </c>
      <c r="P5799" t="str">
        <f t="shared" si="257"/>
        <v>2147350000</v>
      </c>
      <c r="Q5799" t="str">
        <f>VLOOKUP(N5799,'Base rates'!$F$2:$H$1126,3,FALSE)</f>
        <v>46-50</v>
      </c>
      <c r="R5799" s="24">
        <f t="shared" si="256"/>
        <v>0.35807378225597042</v>
      </c>
    </row>
    <row r="5800" spans="13:18">
      <c r="M5800">
        <v>21</v>
      </c>
      <c r="N5800" s="1">
        <v>48</v>
      </c>
      <c r="O5800">
        <f t="shared" si="258"/>
        <v>350000</v>
      </c>
      <c r="P5800" t="str">
        <f t="shared" si="257"/>
        <v>2148350000</v>
      </c>
      <c r="Q5800" t="str">
        <f>VLOOKUP(N5800,'Base rates'!$F$2:$H$1126,3,FALSE)</f>
        <v>46-50</v>
      </c>
      <c r="R5800" s="24">
        <f t="shared" si="256"/>
        <v>0.35807378225597042</v>
      </c>
    </row>
    <row r="5801" spans="13:18">
      <c r="M5801">
        <v>21</v>
      </c>
      <c r="N5801" s="1">
        <v>49</v>
      </c>
      <c r="O5801">
        <f t="shared" si="258"/>
        <v>350000</v>
      </c>
      <c r="P5801" t="str">
        <f t="shared" si="257"/>
        <v>2149350000</v>
      </c>
      <c r="Q5801" t="str">
        <f>VLOOKUP(N5801,'Base rates'!$F$2:$H$1126,3,FALSE)</f>
        <v>46-50</v>
      </c>
      <c r="R5801" s="24">
        <f t="shared" si="256"/>
        <v>0.35807378225597042</v>
      </c>
    </row>
    <row r="5802" spans="13:18">
      <c r="M5802">
        <v>21</v>
      </c>
      <c r="N5802" s="1">
        <v>50</v>
      </c>
      <c r="O5802">
        <f t="shared" si="258"/>
        <v>350000</v>
      </c>
      <c r="P5802" t="str">
        <f t="shared" si="257"/>
        <v>2150350000</v>
      </c>
      <c r="Q5802" t="str">
        <f>VLOOKUP(N5802,'Base rates'!$F$2:$H$1126,3,FALSE)</f>
        <v>46-50</v>
      </c>
      <c r="R5802" s="24">
        <f t="shared" si="256"/>
        <v>0.35807378225597042</v>
      </c>
    </row>
    <row r="5803" spans="13:18">
      <c r="M5803">
        <v>21</v>
      </c>
      <c r="N5803" s="1">
        <v>51</v>
      </c>
      <c r="O5803">
        <f t="shared" si="258"/>
        <v>350000</v>
      </c>
      <c r="P5803" t="str">
        <f t="shared" si="257"/>
        <v>2151350000</v>
      </c>
      <c r="Q5803" t="str">
        <f>VLOOKUP(N5803,'Base rates'!$F$2:$H$1126,3,FALSE)</f>
        <v>51-55</v>
      </c>
      <c r="R5803" s="24">
        <f t="shared" si="256"/>
        <v>0.33547874693740243</v>
      </c>
    </row>
    <row r="5804" spans="13:18">
      <c r="M5804">
        <v>21</v>
      </c>
      <c r="N5804" s="1">
        <v>52</v>
      </c>
      <c r="O5804">
        <f t="shared" si="258"/>
        <v>350000</v>
      </c>
      <c r="P5804" t="str">
        <f t="shared" si="257"/>
        <v>2152350000</v>
      </c>
      <c r="Q5804" t="str">
        <f>VLOOKUP(N5804,'Base rates'!$F$2:$H$1126,3,FALSE)</f>
        <v>51-55</v>
      </c>
      <c r="R5804" s="24">
        <f t="shared" si="256"/>
        <v>0.33547874693740243</v>
      </c>
    </row>
    <row r="5805" spans="13:18">
      <c r="M5805">
        <v>21</v>
      </c>
      <c r="N5805" s="1">
        <v>53</v>
      </c>
      <c r="O5805">
        <f t="shared" si="258"/>
        <v>350000</v>
      </c>
      <c r="P5805" t="str">
        <f t="shared" si="257"/>
        <v>2153350000</v>
      </c>
      <c r="Q5805" t="str">
        <f>VLOOKUP(N5805,'Base rates'!$F$2:$H$1126,3,FALSE)</f>
        <v>51-55</v>
      </c>
      <c r="R5805" s="24">
        <f t="shared" si="256"/>
        <v>0.33547874693740243</v>
      </c>
    </row>
    <row r="5806" spans="13:18">
      <c r="M5806">
        <v>21</v>
      </c>
      <c r="N5806" s="1">
        <v>54</v>
      </c>
      <c r="O5806">
        <f t="shared" si="258"/>
        <v>350000</v>
      </c>
      <c r="P5806" t="str">
        <f t="shared" si="257"/>
        <v>2154350000</v>
      </c>
      <c r="Q5806" t="str">
        <f>VLOOKUP(N5806,'Base rates'!$F$2:$H$1126,3,FALSE)</f>
        <v>51-55</v>
      </c>
      <c r="R5806" s="24">
        <f t="shared" si="256"/>
        <v>0.33547874693740243</v>
      </c>
    </row>
    <row r="5807" spans="13:18">
      <c r="M5807">
        <v>21</v>
      </c>
      <c r="N5807" s="1">
        <v>55</v>
      </c>
      <c r="O5807">
        <f t="shared" si="258"/>
        <v>350000</v>
      </c>
      <c r="P5807" t="str">
        <f t="shared" si="257"/>
        <v>2155350000</v>
      </c>
      <c r="Q5807" t="str">
        <f>VLOOKUP(N5807,'Base rates'!$F$2:$H$1126,3,FALSE)</f>
        <v>51-55</v>
      </c>
      <c r="R5807" s="24">
        <f t="shared" si="256"/>
        <v>0.33547874693740243</v>
      </c>
    </row>
    <row r="5808" spans="13:18">
      <c r="M5808">
        <v>21</v>
      </c>
      <c r="N5808" s="1">
        <v>56</v>
      </c>
      <c r="O5808">
        <f t="shared" si="258"/>
        <v>350000</v>
      </c>
      <c r="P5808" t="str">
        <f t="shared" si="257"/>
        <v>2156350000</v>
      </c>
      <c r="Q5808" t="str">
        <f>VLOOKUP(N5808,'Base rates'!$F$2:$H$1126,3,FALSE)</f>
        <v>56-60</v>
      </c>
      <c r="R5808" s="24">
        <f t="shared" si="256"/>
        <v>0.23517730300605455</v>
      </c>
    </row>
    <row r="5809" spans="13:18">
      <c r="M5809">
        <v>21</v>
      </c>
      <c r="N5809" s="1">
        <v>57</v>
      </c>
      <c r="O5809">
        <f t="shared" si="258"/>
        <v>350000</v>
      </c>
      <c r="P5809" t="str">
        <f t="shared" si="257"/>
        <v>2157350000</v>
      </c>
      <c r="Q5809" t="str">
        <f>VLOOKUP(N5809,'Base rates'!$F$2:$H$1126,3,FALSE)</f>
        <v>56-60</v>
      </c>
      <c r="R5809" s="24">
        <f t="shared" si="256"/>
        <v>0.23517730300605455</v>
      </c>
    </row>
    <row r="5810" spans="13:18">
      <c r="M5810">
        <v>21</v>
      </c>
      <c r="N5810" s="1">
        <v>58</v>
      </c>
      <c r="O5810">
        <f t="shared" si="258"/>
        <v>350000</v>
      </c>
      <c r="P5810" t="str">
        <f t="shared" si="257"/>
        <v>2158350000</v>
      </c>
      <c r="Q5810" t="str">
        <f>VLOOKUP(N5810,'Base rates'!$F$2:$H$1126,3,FALSE)</f>
        <v>56-60</v>
      </c>
      <c r="R5810" s="24">
        <f t="shared" si="256"/>
        <v>0.23517730300605455</v>
      </c>
    </row>
    <row r="5811" spans="13:18">
      <c r="M5811">
        <v>21</v>
      </c>
      <c r="N5811" s="1">
        <v>59</v>
      </c>
      <c r="O5811">
        <f t="shared" si="258"/>
        <v>350000</v>
      </c>
      <c r="P5811" t="str">
        <f t="shared" si="257"/>
        <v>2159350000</v>
      </c>
      <c r="Q5811" t="str">
        <f>VLOOKUP(N5811,'Base rates'!$F$2:$H$1126,3,FALSE)</f>
        <v>56-60</v>
      </c>
      <c r="R5811" s="24">
        <f t="shared" si="256"/>
        <v>0.23517730300605455</v>
      </c>
    </row>
    <row r="5812" spans="13:18">
      <c r="M5812">
        <v>21</v>
      </c>
      <c r="N5812" s="1">
        <v>60</v>
      </c>
      <c r="O5812">
        <f t="shared" si="258"/>
        <v>350000</v>
      </c>
      <c r="P5812" t="str">
        <f t="shared" si="257"/>
        <v>2160350000</v>
      </c>
      <c r="Q5812" t="str">
        <f>VLOOKUP(N5812,'Base rates'!$F$2:$H$1126,3,FALSE)</f>
        <v>56-60</v>
      </c>
      <c r="R5812" s="24">
        <f t="shared" si="256"/>
        <v>0.23517730300605455</v>
      </c>
    </row>
    <row r="5813" spans="13:18">
      <c r="M5813">
        <v>21</v>
      </c>
      <c r="N5813" s="1">
        <v>61</v>
      </c>
      <c r="O5813">
        <f t="shared" si="258"/>
        <v>350000</v>
      </c>
      <c r="P5813" t="str">
        <f t="shared" si="257"/>
        <v>2161350000</v>
      </c>
      <c r="Q5813" t="str">
        <f>VLOOKUP(N5813,'Base rates'!$F$2:$H$1126,3,FALSE)</f>
        <v>61-65</v>
      </c>
      <c r="R5813" s="24">
        <f t="shared" si="256"/>
        <v>0.18283039805205248</v>
      </c>
    </row>
    <row r="5814" spans="13:18">
      <c r="M5814">
        <v>21</v>
      </c>
      <c r="N5814" s="1">
        <v>62</v>
      </c>
      <c r="O5814">
        <f t="shared" si="258"/>
        <v>350000</v>
      </c>
      <c r="P5814" t="str">
        <f t="shared" si="257"/>
        <v>2162350000</v>
      </c>
      <c r="Q5814" t="str">
        <f>VLOOKUP(N5814,'Base rates'!$F$2:$H$1126,3,FALSE)</f>
        <v>61-65</v>
      </c>
      <c r="R5814" s="24">
        <f t="shared" si="256"/>
        <v>0.18283039805205248</v>
      </c>
    </row>
    <row r="5815" spans="13:18">
      <c r="M5815">
        <v>21</v>
      </c>
      <c r="N5815" s="1">
        <v>63</v>
      </c>
      <c r="O5815">
        <f t="shared" si="258"/>
        <v>350000</v>
      </c>
      <c r="P5815" t="str">
        <f t="shared" si="257"/>
        <v>2163350000</v>
      </c>
      <c r="Q5815" t="str">
        <f>VLOOKUP(N5815,'Base rates'!$F$2:$H$1126,3,FALSE)</f>
        <v>61-65</v>
      </c>
      <c r="R5815" s="24">
        <f t="shared" si="256"/>
        <v>0.18283039805205248</v>
      </c>
    </row>
    <row r="5816" spans="13:18">
      <c r="M5816">
        <v>21</v>
      </c>
      <c r="N5816" s="1">
        <v>64</v>
      </c>
      <c r="O5816">
        <f t="shared" si="258"/>
        <v>350000</v>
      </c>
      <c r="P5816" t="str">
        <f t="shared" si="257"/>
        <v>2164350000</v>
      </c>
      <c r="Q5816" t="str">
        <f>VLOOKUP(N5816,'Base rates'!$F$2:$H$1126,3,FALSE)</f>
        <v>61-65</v>
      </c>
      <c r="R5816" s="24">
        <f t="shared" si="256"/>
        <v>0.18283039805205248</v>
      </c>
    </row>
    <row r="5817" spans="13:18">
      <c r="M5817">
        <v>21</v>
      </c>
      <c r="N5817" s="1">
        <v>65</v>
      </c>
      <c r="O5817">
        <f t="shared" si="258"/>
        <v>350000</v>
      </c>
      <c r="P5817" t="str">
        <f t="shared" si="257"/>
        <v>2165350000</v>
      </c>
      <c r="Q5817" t="str">
        <f>VLOOKUP(N5817,'Base rates'!$F$2:$H$1126,3,FALSE)</f>
        <v>61-65</v>
      </c>
      <c r="R5817" s="24">
        <f t="shared" si="256"/>
        <v>0.18283039805205248</v>
      </c>
    </row>
    <row r="5818" spans="13:18">
      <c r="M5818">
        <v>21</v>
      </c>
      <c r="N5818" s="1">
        <v>66</v>
      </c>
      <c r="O5818">
        <f t="shared" si="258"/>
        <v>350000</v>
      </c>
      <c r="P5818" t="str">
        <f t="shared" si="257"/>
        <v>2166350000</v>
      </c>
      <c r="Q5818" t="str">
        <f>VLOOKUP(N5818,'Base rates'!$F$2:$H$1126,3,FALSE)</f>
        <v>66-70</v>
      </c>
      <c r="R5818" s="24">
        <f t="shared" si="256"/>
        <v>0.16413892945989883</v>
      </c>
    </row>
    <row r="5819" spans="13:18">
      <c r="M5819">
        <v>21</v>
      </c>
      <c r="N5819" s="1">
        <v>67</v>
      </c>
      <c r="O5819">
        <f t="shared" si="258"/>
        <v>350000</v>
      </c>
      <c r="P5819" t="str">
        <f t="shared" si="257"/>
        <v>2167350000</v>
      </c>
      <c r="Q5819" t="str">
        <f>VLOOKUP(N5819,'Base rates'!$F$2:$H$1126,3,FALSE)</f>
        <v>66-70</v>
      </c>
      <c r="R5819" s="24">
        <f t="shared" si="256"/>
        <v>0.16413892945989883</v>
      </c>
    </row>
    <row r="5820" spans="13:18">
      <c r="M5820">
        <v>21</v>
      </c>
      <c r="N5820" s="1">
        <v>68</v>
      </c>
      <c r="O5820">
        <f t="shared" si="258"/>
        <v>350000</v>
      </c>
      <c r="P5820" t="str">
        <f t="shared" si="257"/>
        <v>2168350000</v>
      </c>
      <c r="Q5820" t="str">
        <f>VLOOKUP(N5820,'Base rates'!$F$2:$H$1126,3,FALSE)</f>
        <v>66-70</v>
      </c>
      <c r="R5820" s="24">
        <f t="shared" si="256"/>
        <v>0.16413892945989883</v>
      </c>
    </row>
    <row r="5821" spans="13:18">
      <c r="M5821">
        <v>21</v>
      </c>
      <c r="N5821" s="1">
        <v>69</v>
      </c>
      <c r="O5821">
        <f t="shared" si="258"/>
        <v>350000</v>
      </c>
      <c r="P5821" t="str">
        <f t="shared" si="257"/>
        <v>2169350000</v>
      </c>
      <c r="Q5821" t="str">
        <f>VLOOKUP(N5821,'Base rates'!$F$2:$H$1126,3,FALSE)</f>
        <v>66-70</v>
      </c>
      <c r="R5821" s="24">
        <f t="shared" si="256"/>
        <v>0.16413892945989883</v>
      </c>
    </row>
    <row r="5822" spans="13:18">
      <c r="M5822">
        <v>21</v>
      </c>
      <c r="N5822" s="1">
        <v>70</v>
      </c>
      <c r="O5822">
        <f t="shared" si="258"/>
        <v>350000</v>
      </c>
      <c r="P5822" t="str">
        <f t="shared" si="257"/>
        <v>2170350000</v>
      </c>
      <c r="Q5822" t="str">
        <f>VLOOKUP(N5822,'Base rates'!$F$2:$H$1126,3,FALSE)</f>
        <v>66-70</v>
      </c>
      <c r="R5822" s="24">
        <f t="shared" si="256"/>
        <v>0.16413892945989883</v>
      </c>
    </row>
    <row r="5823" spans="13:18">
      <c r="M5823">
        <v>21</v>
      </c>
      <c r="N5823" s="1">
        <v>71</v>
      </c>
      <c r="O5823">
        <f t="shared" si="258"/>
        <v>350000</v>
      </c>
      <c r="P5823" t="str">
        <f t="shared" si="257"/>
        <v>2171350000</v>
      </c>
      <c r="Q5823" t="str">
        <f>VLOOKUP(N5823,'Base rates'!$F$2:$H$1126,3,FALSE)</f>
        <v>71-75</v>
      </c>
      <c r="R5823" s="24">
        <f t="shared" si="256"/>
        <v>0.1493378068870741</v>
      </c>
    </row>
    <row r="5824" spans="13:18">
      <c r="M5824">
        <v>21</v>
      </c>
      <c r="N5824" s="1">
        <v>72</v>
      </c>
      <c r="O5824">
        <f t="shared" si="258"/>
        <v>350000</v>
      </c>
      <c r="P5824" t="str">
        <f t="shared" si="257"/>
        <v>2172350000</v>
      </c>
      <c r="Q5824" t="str">
        <f>VLOOKUP(N5824,'Base rates'!$F$2:$H$1126,3,FALSE)</f>
        <v>71-75</v>
      </c>
      <c r="R5824" s="24">
        <f t="shared" si="256"/>
        <v>0.1493378068870741</v>
      </c>
    </row>
    <row r="5825" spans="13:18">
      <c r="M5825">
        <v>21</v>
      </c>
      <c r="N5825" s="1">
        <v>73</v>
      </c>
      <c r="O5825">
        <f t="shared" si="258"/>
        <v>350000</v>
      </c>
      <c r="P5825" t="str">
        <f t="shared" si="257"/>
        <v>2173350000</v>
      </c>
      <c r="Q5825" t="str">
        <f>VLOOKUP(N5825,'Base rates'!$F$2:$H$1126,3,FALSE)</f>
        <v>71-75</v>
      </c>
      <c r="R5825" s="24">
        <f t="shared" si="256"/>
        <v>0.1493378068870741</v>
      </c>
    </row>
    <row r="5826" spans="13:18">
      <c r="M5826">
        <v>21</v>
      </c>
      <c r="N5826" s="1">
        <v>74</v>
      </c>
      <c r="O5826">
        <f t="shared" si="258"/>
        <v>350000</v>
      </c>
      <c r="P5826" t="str">
        <f t="shared" si="257"/>
        <v>2174350000</v>
      </c>
      <c r="Q5826" t="str">
        <f>VLOOKUP(N5826,'Base rates'!$F$2:$H$1126,3,FALSE)</f>
        <v>71-75</v>
      </c>
      <c r="R5826" s="24">
        <f t="shared" si="256"/>
        <v>0.1493378068870741</v>
      </c>
    </row>
    <row r="5827" spans="13:18">
      <c r="M5827">
        <v>21</v>
      </c>
      <c r="N5827" s="1">
        <v>75</v>
      </c>
      <c r="O5827">
        <f t="shared" si="258"/>
        <v>350000</v>
      </c>
      <c r="P5827" t="str">
        <f t="shared" si="257"/>
        <v>2175350000</v>
      </c>
      <c r="Q5827" t="str">
        <f>VLOOKUP(N5827,'Base rates'!$F$2:$H$1126,3,FALSE)</f>
        <v>71-75</v>
      </c>
      <c r="R5827" s="24">
        <f t="shared" ref="R5827:R5890" si="259">VLOOKUP(M5827&amp;O5827&amp;Q5827,$W$2:$X$694,2,FALSE)</f>
        <v>0.1493378068870741</v>
      </c>
    </row>
    <row r="5828" spans="13:18">
      <c r="M5828">
        <v>21</v>
      </c>
      <c r="N5828" s="1">
        <v>76</v>
      </c>
      <c r="O5828">
        <f t="shared" si="258"/>
        <v>350000</v>
      </c>
      <c r="P5828" t="str">
        <f t="shared" ref="P5828:P5891" si="260">M5828&amp;N5828&amp;O5828</f>
        <v>2176350000</v>
      </c>
      <c r="Q5828" t="str">
        <f>VLOOKUP(N5828,'Base rates'!$F$2:$H$1126,3,FALSE)</f>
        <v>76-80</v>
      </c>
      <c r="R5828" s="24">
        <f t="shared" si="259"/>
        <v>0.1387169843377889</v>
      </c>
    </row>
    <row r="5829" spans="13:18">
      <c r="M5829">
        <v>21</v>
      </c>
      <c r="N5829" s="1">
        <v>77</v>
      </c>
      <c r="O5829">
        <f t="shared" si="258"/>
        <v>350000</v>
      </c>
      <c r="P5829" t="str">
        <f t="shared" si="260"/>
        <v>2177350000</v>
      </c>
      <c r="Q5829" t="str">
        <f>VLOOKUP(N5829,'Base rates'!$F$2:$H$1126,3,FALSE)</f>
        <v>76-80</v>
      </c>
      <c r="R5829" s="24">
        <f t="shared" si="259"/>
        <v>0.1387169843377889</v>
      </c>
    </row>
    <row r="5830" spans="13:18">
      <c r="M5830">
        <v>21</v>
      </c>
      <c r="N5830" s="1">
        <v>78</v>
      </c>
      <c r="O5830">
        <f t="shared" ref="O5830:O5893" si="261">$O$4377+50000</f>
        <v>350000</v>
      </c>
      <c r="P5830" t="str">
        <f t="shared" si="260"/>
        <v>2178350000</v>
      </c>
      <c r="Q5830" t="str">
        <f>VLOOKUP(N5830,'Base rates'!$F$2:$H$1126,3,FALSE)</f>
        <v>76-80</v>
      </c>
      <c r="R5830" s="24">
        <f t="shared" si="259"/>
        <v>0.1387169843377889</v>
      </c>
    </row>
    <row r="5831" spans="13:18">
      <c r="M5831">
        <v>21</v>
      </c>
      <c r="N5831" s="1">
        <v>79</v>
      </c>
      <c r="O5831">
        <f t="shared" si="261"/>
        <v>350000</v>
      </c>
      <c r="P5831" t="str">
        <f t="shared" si="260"/>
        <v>2179350000</v>
      </c>
      <c r="Q5831" t="str">
        <f>VLOOKUP(N5831,'Base rates'!$F$2:$H$1126,3,FALSE)</f>
        <v>76-80</v>
      </c>
      <c r="R5831" s="24">
        <f t="shared" si="259"/>
        <v>0.1387169843377889</v>
      </c>
    </row>
    <row r="5832" spans="13:18">
      <c r="M5832">
        <v>21</v>
      </c>
      <c r="N5832" s="1">
        <v>80</v>
      </c>
      <c r="O5832">
        <f t="shared" si="261"/>
        <v>350000</v>
      </c>
      <c r="P5832" t="str">
        <f t="shared" si="260"/>
        <v>2180350000</v>
      </c>
      <c r="Q5832" t="str">
        <f>VLOOKUP(N5832,'Base rates'!$F$2:$H$1126,3,FALSE)</f>
        <v>76-80</v>
      </c>
      <c r="R5832" s="24">
        <f t="shared" si="259"/>
        <v>0.1387169843377889</v>
      </c>
    </row>
    <row r="5833" spans="13:18">
      <c r="M5833">
        <v>21</v>
      </c>
      <c r="N5833" s="1">
        <v>81</v>
      </c>
      <c r="O5833">
        <f t="shared" si="261"/>
        <v>350000</v>
      </c>
      <c r="P5833" t="str">
        <f t="shared" si="260"/>
        <v>2181350000</v>
      </c>
      <c r="Q5833" t="str">
        <f>VLOOKUP(N5833,'Base rates'!$F$2:$H$1126,3,FALSE)</f>
        <v>&gt;80</v>
      </c>
      <c r="R5833" s="24">
        <f t="shared" si="259"/>
        <v>0.13361414340773836</v>
      </c>
    </row>
    <row r="5834" spans="13:18">
      <c r="M5834">
        <v>21</v>
      </c>
      <c r="N5834" s="1">
        <v>82</v>
      </c>
      <c r="O5834">
        <f t="shared" si="261"/>
        <v>350000</v>
      </c>
      <c r="P5834" t="str">
        <f t="shared" si="260"/>
        <v>2182350000</v>
      </c>
      <c r="Q5834" t="str">
        <f>VLOOKUP(N5834,'Base rates'!$F$2:$H$1126,3,FALSE)</f>
        <v>&gt;80</v>
      </c>
      <c r="R5834" s="24">
        <f t="shared" si="259"/>
        <v>0.13361414340773836</v>
      </c>
    </row>
    <row r="5835" spans="13:18">
      <c r="M5835">
        <v>21</v>
      </c>
      <c r="N5835" s="1">
        <v>83</v>
      </c>
      <c r="O5835">
        <f t="shared" si="261"/>
        <v>350000</v>
      </c>
      <c r="P5835" t="str">
        <f t="shared" si="260"/>
        <v>2183350000</v>
      </c>
      <c r="Q5835" t="str">
        <f>VLOOKUP(N5835,'Base rates'!$F$2:$H$1126,3,FALSE)</f>
        <v>&gt;80</v>
      </c>
      <c r="R5835" s="24">
        <f t="shared" si="259"/>
        <v>0.13361414340773836</v>
      </c>
    </row>
    <row r="5836" spans="13:18">
      <c r="M5836">
        <v>21</v>
      </c>
      <c r="N5836" s="1">
        <v>84</v>
      </c>
      <c r="O5836">
        <f t="shared" si="261"/>
        <v>350000</v>
      </c>
      <c r="P5836" t="str">
        <f t="shared" si="260"/>
        <v>2184350000</v>
      </c>
      <c r="Q5836" t="str">
        <f>VLOOKUP(N5836,'Base rates'!$F$2:$H$1126,3,FALSE)</f>
        <v>&gt;80</v>
      </c>
      <c r="R5836" s="24">
        <f t="shared" si="259"/>
        <v>0.13361414340773836</v>
      </c>
    </row>
    <row r="5837" spans="13:18">
      <c r="M5837">
        <v>21</v>
      </c>
      <c r="N5837" s="1">
        <v>85</v>
      </c>
      <c r="O5837">
        <f t="shared" si="261"/>
        <v>350000</v>
      </c>
      <c r="P5837" t="str">
        <f t="shared" si="260"/>
        <v>2185350000</v>
      </c>
      <c r="Q5837" t="str">
        <f>VLOOKUP(N5837,'Base rates'!$F$2:$H$1126,3,FALSE)</f>
        <v>&gt;80</v>
      </c>
      <c r="R5837" s="24">
        <f t="shared" si="259"/>
        <v>0.13361414340773836</v>
      </c>
    </row>
    <row r="5838" spans="13:18">
      <c r="M5838">
        <v>21</v>
      </c>
      <c r="N5838" s="1">
        <v>86</v>
      </c>
      <c r="O5838">
        <f t="shared" si="261"/>
        <v>350000</v>
      </c>
      <c r="P5838" t="str">
        <f t="shared" si="260"/>
        <v>2186350000</v>
      </c>
      <c r="Q5838" t="str">
        <f>VLOOKUP(N5838,'Base rates'!$F$2:$H$1126,3,FALSE)</f>
        <v>&gt;80</v>
      </c>
      <c r="R5838" s="24">
        <f t="shared" si="259"/>
        <v>0.13361414340773836</v>
      </c>
    </row>
    <row r="5839" spans="13:18">
      <c r="M5839">
        <v>21</v>
      </c>
      <c r="N5839" s="1">
        <v>87</v>
      </c>
      <c r="O5839">
        <f t="shared" si="261"/>
        <v>350000</v>
      </c>
      <c r="P5839" t="str">
        <f t="shared" si="260"/>
        <v>2187350000</v>
      </c>
      <c r="Q5839" t="str">
        <f>VLOOKUP(N5839,'Base rates'!$F$2:$H$1126,3,FALSE)</f>
        <v>&gt;80</v>
      </c>
      <c r="R5839" s="24">
        <f t="shared" si="259"/>
        <v>0.13361414340773836</v>
      </c>
    </row>
    <row r="5840" spans="13:18">
      <c r="M5840">
        <v>21</v>
      </c>
      <c r="N5840" s="1">
        <v>88</v>
      </c>
      <c r="O5840">
        <f t="shared" si="261"/>
        <v>350000</v>
      </c>
      <c r="P5840" t="str">
        <f t="shared" si="260"/>
        <v>2188350000</v>
      </c>
      <c r="Q5840" t="str">
        <f>VLOOKUP(N5840,'Base rates'!$F$2:$H$1126,3,FALSE)</f>
        <v>&gt;80</v>
      </c>
      <c r="R5840" s="24">
        <f t="shared" si="259"/>
        <v>0.13361414340773836</v>
      </c>
    </row>
    <row r="5841" spans="13:18">
      <c r="M5841">
        <v>21</v>
      </c>
      <c r="N5841" s="1">
        <v>89</v>
      </c>
      <c r="O5841">
        <f t="shared" si="261"/>
        <v>350000</v>
      </c>
      <c r="P5841" t="str">
        <f t="shared" si="260"/>
        <v>2189350000</v>
      </c>
      <c r="Q5841" t="str">
        <f>VLOOKUP(N5841,'Base rates'!$F$2:$H$1126,3,FALSE)</f>
        <v>&gt;80</v>
      </c>
      <c r="R5841" s="24">
        <f t="shared" si="259"/>
        <v>0.13361414340773836</v>
      </c>
    </row>
    <row r="5842" spans="13:18">
      <c r="M5842">
        <v>21</v>
      </c>
      <c r="N5842" s="1">
        <v>90</v>
      </c>
      <c r="O5842">
        <f t="shared" si="261"/>
        <v>350000</v>
      </c>
      <c r="P5842" t="str">
        <f t="shared" si="260"/>
        <v>2190350000</v>
      </c>
      <c r="Q5842" t="str">
        <f>VLOOKUP(N5842,'Base rates'!$F$2:$H$1126,3,FALSE)</f>
        <v>&gt;80</v>
      </c>
      <c r="R5842" s="24">
        <f t="shared" si="259"/>
        <v>0.13361414340773836</v>
      </c>
    </row>
    <row r="5843" spans="13:18">
      <c r="M5843">
        <v>21</v>
      </c>
      <c r="N5843" s="1">
        <v>91</v>
      </c>
      <c r="O5843">
        <f t="shared" si="261"/>
        <v>350000</v>
      </c>
      <c r="P5843" t="str">
        <f t="shared" si="260"/>
        <v>2191350000</v>
      </c>
      <c r="Q5843" t="str">
        <f>VLOOKUP(N5843,'Base rates'!$F$2:$H$1126,3,FALSE)</f>
        <v>&gt;80</v>
      </c>
      <c r="R5843" s="24">
        <f t="shared" si="259"/>
        <v>0.13361414340773836</v>
      </c>
    </row>
    <row r="5844" spans="13:18">
      <c r="M5844">
        <v>21</v>
      </c>
      <c r="N5844" s="1">
        <v>92</v>
      </c>
      <c r="O5844">
        <f t="shared" si="261"/>
        <v>350000</v>
      </c>
      <c r="P5844" t="str">
        <f t="shared" si="260"/>
        <v>2192350000</v>
      </c>
      <c r="Q5844" t="str">
        <f>VLOOKUP(N5844,'Base rates'!$F$2:$H$1126,3,FALSE)</f>
        <v>&gt;80</v>
      </c>
      <c r="R5844" s="24">
        <f t="shared" si="259"/>
        <v>0.13361414340773836</v>
      </c>
    </row>
    <row r="5845" spans="13:18">
      <c r="M5845">
        <v>21</v>
      </c>
      <c r="N5845" s="1">
        <v>93</v>
      </c>
      <c r="O5845">
        <f t="shared" si="261"/>
        <v>350000</v>
      </c>
      <c r="P5845" t="str">
        <f t="shared" si="260"/>
        <v>2193350000</v>
      </c>
      <c r="Q5845" t="str">
        <f>VLOOKUP(N5845,'Base rates'!$F$2:$H$1126,3,FALSE)</f>
        <v>&gt;80</v>
      </c>
      <c r="R5845" s="24">
        <f t="shared" si="259"/>
        <v>0.13361414340773836</v>
      </c>
    </row>
    <row r="5846" spans="13:18">
      <c r="M5846">
        <v>21</v>
      </c>
      <c r="N5846" s="1">
        <v>94</v>
      </c>
      <c r="O5846">
        <f t="shared" si="261"/>
        <v>350000</v>
      </c>
      <c r="P5846" t="str">
        <f t="shared" si="260"/>
        <v>2194350000</v>
      </c>
      <c r="Q5846" t="str">
        <f>VLOOKUP(N5846,'Base rates'!$F$2:$H$1126,3,FALSE)</f>
        <v>&gt;80</v>
      </c>
      <c r="R5846" s="24">
        <f t="shared" si="259"/>
        <v>0.13361414340773836</v>
      </c>
    </row>
    <row r="5847" spans="13:18">
      <c r="M5847">
        <v>21</v>
      </c>
      <c r="N5847" s="1">
        <v>95</v>
      </c>
      <c r="O5847">
        <f t="shared" si="261"/>
        <v>350000</v>
      </c>
      <c r="P5847" t="str">
        <f t="shared" si="260"/>
        <v>2195350000</v>
      </c>
      <c r="Q5847" t="str">
        <f>VLOOKUP(N5847,'Base rates'!$F$2:$H$1126,3,FALSE)</f>
        <v>&gt;80</v>
      </c>
      <c r="R5847" s="24">
        <f t="shared" si="259"/>
        <v>0.13361414340773836</v>
      </c>
    </row>
    <row r="5848" spans="13:18">
      <c r="M5848">
        <v>21</v>
      </c>
      <c r="N5848" s="1">
        <v>96</v>
      </c>
      <c r="O5848">
        <f t="shared" si="261"/>
        <v>350000</v>
      </c>
      <c r="P5848" t="str">
        <f t="shared" si="260"/>
        <v>2196350000</v>
      </c>
      <c r="Q5848" t="str">
        <f>VLOOKUP(N5848,'Base rates'!$F$2:$H$1126,3,FALSE)</f>
        <v>&gt;80</v>
      </c>
      <c r="R5848" s="24">
        <f t="shared" si="259"/>
        <v>0.13361414340773836</v>
      </c>
    </row>
    <row r="5849" spans="13:18">
      <c r="M5849">
        <v>21</v>
      </c>
      <c r="N5849" s="1">
        <v>97</v>
      </c>
      <c r="O5849">
        <f t="shared" si="261"/>
        <v>350000</v>
      </c>
      <c r="P5849" t="str">
        <f t="shared" si="260"/>
        <v>2197350000</v>
      </c>
      <c r="Q5849" t="str">
        <f>VLOOKUP(N5849,'Base rates'!$F$2:$H$1126,3,FALSE)</f>
        <v>&gt;80</v>
      </c>
      <c r="R5849" s="24">
        <f t="shared" si="259"/>
        <v>0.13361414340773836</v>
      </c>
    </row>
    <row r="5850" spans="13:18">
      <c r="M5850">
        <v>21</v>
      </c>
      <c r="N5850" s="1">
        <v>98</v>
      </c>
      <c r="O5850">
        <f t="shared" si="261"/>
        <v>350000</v>
      </c>
      <c r="P5850" t="str">
        <f t="shared" si="260"/>
        <v>2198350000</v>
      </c>
      <c r="Q5850" t="str">
        <f>VLOOKUP(N5850,'Base rates'!$F$2:$H$1126,3,FALSE)</f>
        <v>&gt;80</v>
      </c>
      <c r="R5850" s="24">
        <f t="shared" si="259"/>
        <v>0.13361414340773836</v>
      </c>
    </row>
    <row r="5851" spans="13:18">
      <c r="M5851">
        <v>21</v>
      </c>
      <c r="N5851" s="1">
        <v>99</v>
      </c>
      <c r="O5851">
        <f t="shared" si="261"/>
        <v>350000</v>
      </c>
      <c r="P5851" t="str">
        <f t="shared" si="260"/>
        <v>2199350000</v>
      </c>
      <c r="Q5851" t="str">
        <f>VLOOKUP(N5851,'Base rates'!$F$2:$H$1126,3,FALSE)</f>
        <v>&gt;80</v>
      </c>
      <c r="R5851" s="24">
        <f t="shared" si="259"/>
        <v>0.13361414340773836</v>
      </c>
    </row>
    <row r="5852" spans="13:18">
      <c r="M5852">
        <v>21</v>
      </c>
      <c r="N5852" s="1">
        <v>100</v>
      </c>
      <c r="O5852">
        <f t="shared" si="261"/>
        <v>350000</v>
      </c>
      <c r="P5852" t="str">
        <f t="shared" si="260"/>
        <v>21100350000</v>
      </c>
      <c r="Q5852" t="str">
        <f>VLOOKUP(N5852,'Base rates'!$F$2:$H$1126,3,FALSE)</f>
        <v>&gt;80</v>
      </c>
      <c r="R5852" s="24">
        <f t="shared" si="259"/>
        <v>0.13361414340773836</v>
      </c>
    </row>
    <row r="5853" spans="13:18">
      <c r="M5853">
        <v>21</v>
      </c>
      <c r="N5853" s="1">
        <v>101</v>
      </c>
      <c r="O5853">
        <f t="shared" si="261"/>
        <v>350000</v>
      </c>
      <c r="P5853" t="str">
        <f t="shared" si="260"/>
        <v>21101350000</v>
      </c>
      <c r="Q5853" t="str">
        <f>VLOOKUP(N5853,'Base rates'!$F$2:$H$1126,3,FALSE)</f>
        <v>&gt;80</v>
      </c>
      <c r="R5853" s="24">
        <f t="shared" si="259"/>
        <v>0.13361414340773836</v>
      </c>
    </row>
    <row r="5854" spans="13:18">
      <c r="M5854">
        <v>21</v>
      </c>
      <c r="N5854" s="1">
        <v>102</v>
      </c>
      <c r="O5854">
        <f t="shared" si="261"/>
        <v>350000</v>
      </c>
      <c r="P5854" t="str">
        <f t="shared" si="260"/>
        <v>21102350000</v>
      </c>
      <c r="Q5854" t="str">
        <f>VLOOKUP(N5854,'Base rates'!$F$2:$H$1126,3,FALSE)</f>
        <v>&gt;80</v>
      </c>
      <c r="R5854" s="24">
        <f t="shared" si="259"/>
        <v>0.13361414340773836</v>
      </c>
    </row>
    <row r="5855" spans="13:18">
      <c r="M5855">
        <v>21</v>
      </c>
      <c r="N5855" s="1">
        <v>103</v>
      </c>
      <c r="O5855">
        <f t="shared" si="261"/>
        <v>350000</v>
      </c>
      <c r="P5855" t="str">
        <f t="shared" si="260"/>
        <v>21103350000</v>
      </c>
      <c r="Q5855" t="str">
        <f>VLOOKUP(N5855,'Base rates'!$F$2:$H$1126,3,FALSE)</f>
        <v>&gt;80</v>
      </c>
      <c r="R5855" s="24">
        <f t="shared" si="259"/>
        <v>0.13361414340773836</v>
      </c>
    </row>
    <row r="5856" spans="13:18">
      <c r="M5856">
        <v>21</v>
      </c>
      <c r="N5856" s="1">
        <v>104</v>
      </c>
      <c r="O5856">
        <f t="shared" si="261"/>
        <v>350000</v>
      </c>
      <c r="P5856" t="str">
        <f t="shared" si="260"/>
        <v>21104350000</v>
      </c>
      <c r="Q5856" t="str">
        <f>VLOOKUP(N5856,'Base rates'!$F$2:$H$1126,3,FALSE)</f>
        <v>&gt;80</v>
      </c>
      <c r="R5856" s="24">
        <f t="shared" si="259"/>
        <v>0.13361414340773836</v>
      </c>
    </row>
    <row r="5857" spans="13:18">
      <c r="M5857">
        <v>21</v>
      </c>
      <c r="N5857" s="1">
        <v>105</v>
      </c>
      <c r="O5857">
        <f t="shared" si="261"/>
        <v>350000</v>
      </c>
      <c r="P5857" t="str">
        <f t="shared" si="260"/>
        <v>21105350000</v>
      </c>
      <c r="Q5857" t="str">
        <f>VLOOKUP(N5857,'Base rates'!$F$2:$H$1126,3,FALSE)</f>
        <v>&gt;80</v>
      </c>
      <c r="R5857" s="24">
        <f t="shared" si="259"/>
        <v>0.13361414340773836</v>
      </c>
    </row>
    <row r="5858" spans="13:18">
      <c r="M5858">
        <v>21</v>
      </c>
      <c r="N5858" s="1">
        <v>106</v>
      </c>
      <c r="O5858">
        <f t="shared" si="261"/>
        <v>350000</v>
      </c>
      <c r="P5858" t="str">
        <f t="shared" si="260"/>
        <v>21106350000</v>
      </c>
      <c r="Q5858" t="str">
        <f>VLOOKUP(N5858,'Base rates'!$F$2:$H$1126,3,FALSE)</f>
        <v>&gt;80</v>
      </c>
      <c r="R5858" s="24">
        <f t="shared" si="259"/>
        <v>0.13361414340773836</v>
      </c>
    </row>
    <row r="5859" spans="13:18">
      <c r="M5859">
        <v>21</v>
      </c>
      <c r="N5859" s="1">
        <v>107</v>
      </c>
      <c r="O5859">
        <f t="shared" si="261"/>
        <v>350000</v>
      </c>
      <c r="P5859" t="str">
        <f t="shared" si="260"/>
        <v>21107350000</v>
      </c>
      <c r="Q5859" t="str">
        <f>VLOOKUP(N5859,'Base rates'!$F$2:$H$1126,3,FALSE)</f>
        <v>&gt;80</v>
      </c>
      <c r="R5859" s="24">
        <f t="shared" si="259"/>
        <v>0.13361414340773836</v>
      </c>
    </row>
    <row r="5860" spans="13:18">
      <c r="M5860">
        <v>21</v>
      </c>
      <c r="N5860" s="1">
        <v>108</v>
      </c>
      <c r="O5860">
        <f t="shared" si="261"/>
        <v>350000</v>
      </c>
      <c r="P5860" t="str">
        <f t="shared" si="260"/>
        <v>21108350000</v>
      </c>
      <c r="Q5860" t="str">
        <f>VLOOKUP(N5860,'Base rates'!$F$2:$H$1126,3,FALSE)</f>
        <v>&gt;80</v>
      </c>
      <c r="R5860" s="24">
        <f t="shared" si="259"/>
        <v>0.13361414340773836</v>
      </c>
    </row>
    <row r="5861" spans="13:18">
      <c r="M5861">
        <v>21</v>
      </c>
      <c r="N5861" s="1">
        <v>109</v>
      </c>
      <c r="O5861">
        <f t="shared" si="261"/>
        <v>350000</v>
      </c>
      <c r="P5861" t="str">
        <f t="shared" si="260"/>
        <v>21109350000</v>
      </c>
      <c r="Q5861" t="str">
        <f>VLOOKUP(N5861,'Base rates'!$F$2:$H$1126,3,FALSE)</f>
        <v>&gt;80</v>
      </c>
      <c r="R5861" s="24">
        <f t="shared" si="259"/>
        <v>0.13361414340773836</v>
      </c>
    </row>
    <row r="5862" spans="13:18">
      <c r="M5862">
        <v>21</v>
      </c>
      <c r="N5862" s="1">
        <v>110</v>
      </c>
      <c r="O5862">
        <f t="shared" si="261"/>
        <v>350000</v>
      </c>
      <c r="P5862" t="str">
        <f t="shared" si="260"/>
        <v>21110350000</v>
      </c>
      <c r="Q5862" t="str">
        <f>VLOOKUP(N5862,'Base rates'!$F$2:$H$1126,3,FALSE)</f>
        <v>&gt;80</v>
      </c>
      <c r="R5862" s="24">
        <f t="shared" si="259"/>
        <v>0.13361414340773836</v>
      </c>
    </row>
    <row r="5863" spans="13:18">
      <c r="M5863">
        <v>21</v>
      </c>
      <c r="N5863" s="1">
        <v>111</v>
      </c>
      <c r="O5863">
        <f t="shared" si="261"/>
        <v>350000</v>
      </c>
      <c r="P5863" t="str">
        <f t="shared" si="260"/>
        <v>21111350000</v>
      </c>
      <c r="Q5863" t="str">
        <f>VLOOKUP(N5863,'Base rates'!$F$2:$H$1126,3,FALSE)</f>
        <v>&gt;80</v>
      </c>
      <c r="R5863" s="24">
        <f t="shared" si="259"/>
        <v>0.13361414340773836</v>
      </c>
    </row>
    <row r="5864" spans="13:18">
      <c r="M5864">
        <v>21</v>
      </c>
      <c r="N5864" s="1">
        <v>112</v>
      </c>
      <c r="O5864">
        <f t="shared" si="261"/>
        <v>350000</v>
      </c>
      <c r="P5864" t="str">
        <f t="shared" si="260"/>
        <v>21112350000</v>
      </c>
      <c r="Q5864" t="str">
        <f>VLOOKUP(N5864,'Base rates'!$F$2:$H$1126,3,FALSE)</f>
        <v>&gt;80</v>
      </c>
      <c r="R5864" s="24">
        <f t="shared" si="259"/>
        <v>0.13361414340773836</v>
      </c>
    </row>
    <row r="5865" spans="13:18">
      <c r="M5865">
        <v>21</v>
      </c>
      <c r="N5865" s="1">
        <v>113</v>
      </c>
      <c r="O5865">
        <f t="shared" si="261"/>
        <v>350000</v>
      </c>
      <c r="P5865" t="str">
        <f t="shared" si="260"/>
        <v>21113350000</v>
      </c>
      <c r="Q5865" t="str">
        <f>VLOOKUP(N5865,'Base rates'!$F$2:$H$1126,3,FALSE)</f>
        <v>&gt;80</v>
      </c>
      <c r="R5865" s="24">
        <f t="shared" si="259"/>
        <v>0.13361414340773836</v>
      </c>
    </row>
    <row r="5866" spans="13:18">
      <c r="M5866">
        <v>21</v>
      </c>
      <c r="N5866" s="1">
        <v>114</v>
      </c>
      <c r="O5866">
        <f t="shared" si="261"/>
        <v>350000</v>
      </c>
      <c r="P5866" t="str">
        <f t="shared" si="260"/>
        <v>21114350000</v>
      </c>
      <c r="Q5866" t="str">
        <f>VLOOKUP(N5866,'Base rates'!$F$2:$H$1126,3,FALSE)</f>
        <v>&gt;80</v>
      </c>
      <c r="R5866" s="24">
        <f t="shared" si="259"/>
        <v>0.13361414340773836</v>
      </c>
    </row>
    <row r="5867" spans="13:18">
      <c r="M5867">
        <v>21</v>
      </c>
      <c r="N5867" s="1">
        <v>115</v>
      </c>
      <c r="O5867">
        <f t="shared" si="261"/>
        <v>350000</v>
      </c>
      <c r="P5867" t="str">
        <f t="shared" si="260"/>
        <v>21115350000</v>
      </c>
      <c r="Q5867" t="str">
        <f>VLOOKUP(N5867,'Base rates'!$F$2:$H$1126,3,FALSE)</f>
        <v>&gt;80</v>
      </c>
      <c r="R5867" s="24">
        <f t="shared" si="259"/>
        <v>0.13361414340773836</v>
      </c>
    </row>
    <row r="5868" spans="13:18">
      <c r="M5868">
        <v>21</v>
      </c>
      <c r="N5868" s="1">
        <v>116</v>
      </c>
      <c r="O5868">
        <f t="shared" si="261"/>
        <v>350000</v>
      </c>
      <c r="P5868" t="str">
        <f t="shared" si="260"/>
        <v>21116350000</v>
      </c>
      <c r="Q5868" t="str">
        <f>VLOOKUP(N5868,'Base rates'!$F$2:$H$1126,3,FALSE)</f>
        <v>&gt;80</v>
      </c>
      <c r="R5868" s="24">
        <f t="shared" si="259"/>
        <v>0.13361414340773836</v>
      </c>
    </row>
    <row r="5869" spans="13:18">
      <c r="M5869">
        <v>21</v>
      </c>
      <c r="N5869" s="1">
        <v>117</v>
      </c>
      <c r="O5869">
        <f t="shared" si="261"/>
        <v>350000</v>
      </c>
      <c r="P5869" t="str">
        <f t="shared" si="260"/>
        <v>21117350000</v>
      </c>
      <c r="Q5869" t="str">
        <f>VLOOKUP(N5869,'Base rates'!$F$2:$H$1126,3,FALSE)</f>
        <v>&gt;80</v>
      </c>
      <c r="R5869" s="24">
        <f t="shared" si="259"/>
        <v>0.13361414340773836</v>
      </c>
    </row>
    <row r="5870" spans="13:18">
      <c r="M5870">
        <v>21</v>
      </c>
      <c r="N5870" s="1">
        <v>118</v>
      </c>
      <c r="O5870">
        <f t="shared" si="261"/>
        <v>350000</v>
      </c>
      <c r="P5870" t="str">
        <f t="shared" si="260"/>
        <v>21118350000</v>
      </c>
      <c r="Q5870" t="str">
        <f>VLOOKUP(N5870,'Base rates'!$F$2:$H$1126,3,FALSE)</f>
        <v>&gt;80</v>
      </c>
      <c r="R5870" s="24">
        <f t="shared" si="259"/>
        <v>0.13361414340773836</v>
      </c>
    </row>
    <row r="5871" spans="13:18">
      <c r="M5871">
        <v>21</v>
      </c>
      <c r="N5871" s="1">
        <v>119</v>
      </c>
      <c r="O5871">
        <f t="shared" si="261"/>
        <v>350000</v>
      </c>
      <c r="P5871" t="str">
        <f t="shared" si="260"/>
        <v>21119350000</v>
      </c>
      <c r="Q5871" t="str">
        <f>VLOOKUP(N5871,'Base rates'!$F$2:$H$1126,3,FALSE)</f>
        <v>&gt;80</v>
      </c>
      <c r="R5871" s="24">
        <f t="shared" si="259"/>
        <v>0.13361414340773836</v>
      </c>
    </row>
    <row r="5872" spans="13:18">
      <c r="M5872">
        <v>21</v>
      </c>
      <c r="N5872" s="1">
        <v>120</v>
      </c>
      <c r="O5872">
        <f t="shared" si="261"/>
        <v>350000</v>
      </c>
      <c r="P5872" t="str">
        <f t="shared" si="260"/>
        <v>21120350000</v>
      </c>
      <c r="Q5872" t="str">
        <f>VLOOKUP(N5872,'Base rates'!$F$2:$H$1126,3,FALSE)</f>
        <v>&gt;80</v>
      </c>
      <c r="R5872" s="24">
        <f t="shared" si="259"/>
        <v>0.13361414340773836</v>
      </c>
    </row>
    <row r="5873" spans="13:18">
      <c r="M5873">
        <v>21</v>
      </c>
      <c r="N5873" s="1">
        <v>121</v>
      </c>
      <c r="O5873">
        <f t="shared" si="261"/>
        <v>350000</v>
      </c>
      <c r="P5873" t="str">
        <f t="shared" si="260"/>
        <v>21121350000</v>
      </c>
      <c r="Q5873" t="str">
        <f>VLOOKUP(N5873,'Base rates'!$F$2:$H$1126,3,FALSE)</f>
        <v>&gt;80</v>
      </c>
      <c r="R5873" s="24">
        <f t="shared" si="259"/>
        <v>0.13361414340773836</v>
      </c>
    </row>
    <row r="5874" spans="13:18">
      <c r="M5874">
        <v>21</v>
      </c>
      <c r="N5874" s="1">
        <v>122</v>
      </c>
      <c r="O5874">
        <f t="shared" si="261"/>
        <v>350000</v>
      </c>
      <c r="P5874" t="str">
        <f t="shared" si="260"/>
        <v>21122350000</v>
      </c>
      <c r="Q5874" t="str">
        <f>VLOOKUP(N5874,'Base rates'!$F$2:$H$1126,3,FALSE)</f>
        <v>&gt;80</v>
      </c>
      <c r="R5874" s="24">
        <f t="shared" si="259"/>
        <v>0.13361414340773836</v>
      </c>
    </row>
    <row r="5875" spans="13:18">
      <c r="M5875">
        <v>21</v>
      </c>
      <c r="N5875" s="1">
        <v>123</v>
      </c>
      <c r="O5875">
        <f t="shared" si="261"/>
        <v>350000</v>
      </c>
      <c r="P5875" t="str">
        <f t="shared" si="260"/>
        <v>21123350000</v>
      </c>
      <c r="Q5875" t="str">
        <f>VLOOKUP(N5875,'Base rates'!$F$2:$H$1126,3,FALSE)</f>
        <v>&gt;80</v>
      </c>
      <c r="R5875" s="24">
        <f t="shared" si="259"/>
        <v>0.13361414340773836</v>
      </c>
    </row>
    <row r="5876" spans="13:18">
      <c r="M5876">
        <v>21</v>
      </c>
      <c r="N5876" s="1">
        <v>124</v>
      </c>
      <c r="O5876">
        <f t="shared" si="261"/>
        <v>350000</v>
      </c>
      <c r="P5876" t="str">
        <f t="shared" si="260"/>
        <v>21124350000</v>
      </c>
      <c r="Q5876" t="str">
        <f>VLOOKUP(N5876,'Base rates'!$F$2:$H$1126,3,FALSE)</f>
        <v>&gt;80</v>
      </c>
      <c r="R5876" s="24">
        <f t="shared" si="259"/>
        <v>0.13361414340773836</v>
      </c>
    </row>
    <row r="5877" spans="13:18">
      <c r="M5877">
        <v>21</v>
      </c>
      <c r="N5877" s="1">
        <v>125</v>
      </c>
      <c r="O5877">
        <f t="shared" si="261"/>
        <v>350000</v>
      </c>
      <c r="P5877" t="str">
        <f t="shared" si="260"/>
        <v>21125350000</v>
      </c>
      <c r="Q5877" t="str">
        <f>VLOOKUP(N5877,'Base rates'!$F$2:$H$1126,3,FALSE)</f>
        <v>&gt;80</v>
      </c>
      <c r="R5877" s="24">
        <f t="shared" si="259"/>
        <v>0.13361414340773836</v>
      </c>
    </row>
    <row r="5878" spans="13:18">
      <c r="M5878">
        <v>22</v>
      </c>
      <c r="N5878" s="1">
        <v>1</v>
      </c>
      <c r="O5878">
        <f t="shared" si="261"/>
        <v>350000</v>
      </c>
      <c r="P5878" t="str">
        <f t="shared" si="260"/>
        <v>221350000</v>
      </c>
      <c r="Q5878" t="str">
        <f>VLOOKUP(N5878,'Base rates'!$F$2:$H$1126,3,FALSE)</f>
        <v>6-25</v>
      </c>
      <c r="R5878" s="24">
        <f t="shared" si="259"/>
        <v>0.46388767624524518</v>
      </c>
    </row>
    <row r="5879" spans="13:18">
      <c r="M5879">
        <v>22</v>
      </c>
      <c r="N5879" s="1">
        <v>2</v>
      </c>
      <c r="O5879">
        <f t="shared" si="261"/>
        <v>350000</v>
      </c>
      <c r="P5879" t="str">
        <f t="shared" si="260"/>
        <v>222350000</v>
      </c>
      <c r="Q5879" t="str">
        <f>VLOOKUP(N5879,'Base rates'!$F$2:$H$1126,3,FALSE)</f>
        <v>6-25</v>
      </c>
      <c r="R5879" s="24">
        <f t="shared" si="259"/>
        <v>0.46388767624524518</v>
      </c>
    </row>
    <row r="5880" spans="13:18">
      <c r="M5880">
        <v>22</v>
      </c>
      <c r="N5880" s="1">
        <v>3</v>
      </c>
      <c r="O5880">
        <f t="shared" si="261"/>
        <v>350000</v>
      </c>
      <c r="P5880" t="str">
        <f t="shared" si="260"/>
        <v>223350000</v>
      </c>
      <c r="Q5880" t="str">
        <f>VLOOKUP(N5880,'Base rates'!$F$2:$H$1126,3,FALSE)</f>
        <v>6-25</v>
      </c>
      <c r="R5880" s="24">
        <f t="shared" si="259"/>
        <v>0.46388767624524518</v>
      </c>
    </row>
    <row r="5881" spans="13:18">
      <c r="M5881">
        <v>22</v>
      </c>
      <c r="N5881" s="1">
        <v>4</v>
      </c>
      <c r="O5881">
        <f t="shared" si="261"/>
        <v>350000</v>
      </c>
      <c r="P5881" t="str">
        <f t="shared" si="260"/>
        <v>224350000</v>
      </c>
      <c r="Q5881" t="str">
        <f>VLOOKUP(N5881,'Base rates'!$F$2:$H$1126,3,FALSE)</f>
        <v>6-25</v>
      </c>
      <c r="R5881" s="24">
        <f t="shared" si="259"/>
        <v>0.46388767624524518</v>
      </c>
    </row>
    <row r="5882" spans="13:18">
      <c r="M5882">
        <v>22</v>
      </c>
      <c r="N5882" s="1">
        <v>5</v>
      </c>
      <c r="O5882">
        <f t="shared" si="261"/>
        <v>350000</v>
      </c>
      <c r="P5882" t="str">
        <f t="shared" si="260"/>
        <v>225350000</v>
      </c>
      <c r="Q5882" t="str">
        <f>VLOOKUP(N5882,'Base rates'!$F$2:$H$1126,3,FALSE)</f>
        <v>6-25</v>
      </c>
      <c r="R5882" s="24">
        <f t="shared" si="259"/>
        <v>0.46388767624524518</v>
      </c>
    </row>
    <row r="5883" spans="13:18">
      <c r="M5883">
        <v>22</v>
      </c>
      <c r="N5883" s="1">
        <v>6</v>
      </c>
      <c r="O5883">
        <f t="shared" si="261"/>
        <v>350000</v>
      </c>
      <c r="P5883" t="str">
        <f t="shared" si="260"/>
        <v>226350000</v>
      </c>
      <c r="Q5883" t="str">
        <f>VLOOKUP(N5883,'Base rates'!$F$2:$H$1126,3,FALSE)</f>
        <v>6-25</v>
      </c>
      <c r="R5883" s="24">
        <f t="shared" si="259"/>
        <v>0.46388767624524518</v>
      </c>
    </row>
    <row r="5884" spans="13:18">
      <c r="M5884">
        <v>22</v>
      </c>
      <c r="N5884" s="1">
        <v>7</v>
      </c>
      <c r="O5884">
        <f t="shared" si="261"/>
        <v>350000</v>
      </c>
      <c r="P5884" t="str">
        <f t="shared" si="260"/>
        <v>227350000</v>
      </c>
      <c r="Q5884" t="str">
        <f>VLOOKUP(N5884,'Base rates'!$F$2:$H$1126,3,FALSE)</f>
        <v>6-25</v>
      </c>
      <c r="R5884" s="24">
        <f t="shared" si="259"/>
        <v>0.46388767624524518</v>
      </c>
    </row>
    <row r="5885" spans="13:18">
      <c r="M5885">
        <v>22</v>
      </c>
      <c r="N5885" s="1">
        <v>8</v>
      </c>
      <c r="O5885">
        <f t="shared" si="261"/>
        <v>350000</v>
      </c>
      <c r="P5885" t="str">
        <f t="shared" si="260"/>
        <v>228350000</v>
      </c>
      <c r="Q5885" t="str">
        <f>VLOOKUP(N5885,'Base rates'!$F$2:$H$1126,3,FALSE)</f>
        <v>6-25</v>
      </c>
      <c r="R5885" s="24">
        <f t="shared" si="259"/>
        <v>0.46388767624524518</v>
      </c>
    </row>
    <row r="5886" spans="13:18">
      <c r="M5886">
        <v>22</v>
      </c>
      <c r="N5886" s="1">
        <v>9</v>
      </c>
      <c r="O5886">
        <f t="shared" si="261"/>
        <v>350000</v>
      </c>
      <c r="P5886" t="str">
        <f t="shared" si="260"/>
        <v>229350000</v>
      </c>
      <c r="Q5886" t="str">
        <f>VLOOKUP(N5886,'Base rates'!$F$2:$H$1126,3,FALSE)</f>
        <v>6-25</v>
      </c>
      <c r="R5886" s="24">
        <f t="shared" si="259"/>
        <v>0.46388767624524518</v>
      </c>
    </row>
    <row r="5887" spans="13:18">
      <c r="M5887">
        <v>22</v>
      </c>
      <c r="N5887" s="1">
        <v>10</v>
      </c>
      <c r="O5887">
        <f t="shared" si="261"/>
        <v>350000</v>
      </c>
      <c r="P5887" t="str">
        <f t="shared" si="260"/>
        <v>2210350000</v>
      </c>
      <c r="Q5887" t="str">
        <f>VLOOKUP(N5887,'Base rates'!$F$2:$H$1126,3,FALSE)</f>
        <v>6-25</v>
      </c>
      <c r="R5887" s="24">
        <f t="shared" si="259"/>
        <v>0.46388767624524518</v>
      </c>
    </row>
    <row r="5888" spans="13:18">
      <c r="M5888">
        <v>22</v>
      </c>
      <c r="N5888" s="1">
        <v>11</v>
      </c>
      <c r="O5888">
        <f t="shared" si="261"/>
        <v>350000</v>
      </c>
      <c r="P5888" t="str">
        <f t="shared" si="260"/>
        <v>2211350000</v>
      </c>
      <c r="Q5888" t="str">
        <f>VLOOKUP(N5888,'Base rates'!$F$2:$H$1126,3,FALSE)</f>
        <v>6-25</v>
      </c>
      <c r="R5888" s="24">
        <f t="shared" si="259"/>
        <v>0.46388767624524518</v>
      </c>
    </row>
    <row r="5889" spans="13:18">
      <c r="M5889">
        <v>22</v>
      </c>
      <c r="N5889" s="1">
        <v>12</v>
      </c>
      <c r="O5889">
        <f t="shared" si="261"/>
        <v>350000</v>
      </c>
      <c r="P5889" t="str">
        <f t="shared" si="260"/>
        <v>2212350000</v>
      </c>
      <c r="Q5889" t="str">
        <f>VLOOKUP(N5889,'Base rates'!$F$2:$H$1126,3,FALSE)</f>
        <v>6-25</v>
      </c>
      <c r="R5889" s="24">
        <f t="shared" si="259"/>
        <v>0.46388767624524518</v>
      </c>
    </row>
    <row r="5890" spans="13:18">
      <c r="M5890">
        <v>22</v>
      </c>
      <c r="N5890" s="1">
        <v>13</v>
      </c>
      <c r="O5890">
        <f t="shared" si="261"/>
        <v>350000</v>
      </c>
      <c r="P5890" t="str">
        <f t="shared" si="260"/>
        <v>2213350000</v>
      </c>
      <c r="Q5890" t="str">
        <f>VLOOKUP(N5890,'Base rates'!$F$2:$H$1126,3,FALSE)</f>
        <v>6-25</v>
      </c>
      <c r="R5890" s="24">
        <f t="shared" si="259"/>
        <v>0.46388767624524518</v>
      </c>
    </row>
    <row r="5891" spans="13:18">
      <c r="M5891">
        <v>22</v>
      </c>
      <c r="N5891" s="1">
        <v>14</v>
      </c>
      <c r="O5891">
        <f t="shared" si="261"/>
        <v>350000</v>
      </c>
      <c r="P5891" t="str">
        <f t="shared" si="260"/>
        <v>2214350000</v>
      </c>
      <c r="Q5891" t="str">
        <f>VLOOKUP(N5891,'Base rates'!$F$2:$H$1126,3,FALSE)</f>
        <v>6-25</v>
      </c>
      <c r="R5891" s="24">
        <f t="shared" ref="R5891:R5954" si="262">VLOOKUP(M5891&amp;O5891&amp;Q5891,$W$2:$X$694,2,FALSE)</f>
        <v>0.46388767624524518</v>
      </c>
    </row>
    <row r="5892" spans="13:18">
      <c r="M5892">
        <v>22</v>
      </c>
      <c r="N5892" s="1">
        <v>15</v>
      </c>
      <c r="O5892">
        <f t="shared" si="261"/>
        <v>350000</v>
      </c>
      <c r="P5892" t="str">
        <f t="shared" ref="P5892:P5955" si="263">M5892&amp;N5892&amp;O5892</f>
        <v>2215350000</v>
      </c>
      <c r="Q5892" t="str">
        <f>VLOOKUP(N5892,'Base rates'!$F$2:$H$1126,3,FALSE)</f>
        <v>6-25</v>
      </c>
      <c r="R5892" s="24">
        <f t="shared" si="262"/>
        <v>0.46388767624524518</v>
      </c>
    </row>
    <row r="5893" spans="13:18">
      <c r="M5893">
        <v>22</v>
      </c>
      <c r="N5893" s="1">
        <v>16</v>
      </c>
      <c r="O5893">
        <f t="shared" si="261"/>
        <v>350000</v>
      </c>
      <c r="P5893" t="str">
        <f t="shared" si="263"/>
        <v>2216350000</v>
      </c>
      <c r="Q5893" t="str">
        <f>VLOOKUP(N5893,'Base rates'!$F$2:$H$1126,3,FALSE)</f>
        <v>6-25</v>
      </c>
      <c r="R5893" s="24">
        <f t="shared" si="262"/>
        <v>0.46388767624524518</v>
      </c>
    </row>
    <row r="5894" spans="13:18">
      <c r="M5894">
        <v>22</v>
      </c>
      <c r="N5894" s="1">
        <v>17</v>
      </c>
      <c r="O5894">
        <f t="shared" ref="O5894:O5957" si="264">$O$4377+50000</f>
        <v>350000</v>
      </c>
      <c r="P5894" t="str">
        <f t="shared" si="263"/>
        <v>2217350000</v>
      </c>
      <c r="Q5894" t="str">
        <f>VLOOKUP(N5894,'Base rates'!$F$2:$H$1126,3,FALSE)</f>
        <v>6-25</v>
      </c>
      <c r="R5894" s="24">
        <f t="shared" si="262"/>
        <v>0.46388767624524518</v>
      </c>
    </row>
    <row r="5895" spans="13:18">
      <c r="M5895">
        <v>22</v>
      </c>
      <c r="N5895" s="1">
        <v>18</v>
      </c>
      <c r="O5895">
        <f t="shared" si="264"/>
        <v>350000</v>
      </c>
      <c r="P5895" t="str">
        <f t="shared" si="263"/>
        <v>2218350000</v>
      </c>
      <c r="Q5895" t="str">
        <f>VLOOKUP(N5895,'Base rates'!$F$2:$H$1126,3,FALSE)</f>
        <v>6-25</v>
      </c>
      <c r="R5895" s="24">
        <f t="shared" si="262"/>
        <v>0.46388767624524518</v>
      </c>
    </row>
    <row r="5896" spans="13:18">
      <c r="M5896">
        <v>22</v>
      </c>
      <c r="N5896" s="1">
        <v>19</v>
      </c>
      <c r="O5896">
        <f t="shared" si="264"/>
        <v>350000</v>
      </c>
      <c r="P5896" t="str">
        <f t="shared" si="263"/>
        <v>2219350000</v>
      </c>
      <c r="Q5896" t="str">
        <f>VLOOKUP(N5896,'Base rates'!$F$2:$H$1126,3,FALSE)</f>
        <v>6-25</v>
      </c>
      <c r="R5896" s="24">
        <f t="shared" si="262"/>
        <v>0.46388767624524518</v>
      </c>
    </row>
    <row r="5897" spans="13:18">
      <c r="M5897">
        <v>22</v>
      </c>
      <c r="N5897" s="1">
        <v>20</v>
      </c>
      <c r="O5897">
        <f t="shared" si="264"/>
        <v>350000</v>
      </c>
      <c r="P5897" t="str">
        <f t="shared" si="263"/>
        <v>2220350000</v>
      </c>
      <c r="Q5897" t="str">
        <f>VLOOKUP(N5897,'Base rates'!$F$2:$H$1126,3,FALSE)</f>
        <v>6-25</v>
      </c>
      <c r="R5897" s="24">
        <f t="shared" si="262"/>
        <v>0.46388767624524518</v>
      </c>
    </row>
    <row r="5898" spans="13:18">
      <c r="M5898">
        <v>22</v>
      </c>
      <c r="N5898" s="1">
        <v>21</v>
      </c>
      <c r="O5898">
        <f t="shared" si="264"/>
        <v>350000</v>
      </c>
      <c r="P5898" t="str">
        <f t="shared" si="263"/>
        <v>2221350000</v>
      </c>
      <c r="Q5898" t="str">
        <f>VLOOKUP(N5898,'Base rates'!$F$2:$H$1126,3,FALSE)</f>
        <v>6-25</v>
      </c>
      <c r="R5898" s="24">
        <f t="shared" si="262"/>
        <v>0.46388767624524518</v>
      </c>
    </row>
    <row r="5899" spans="13:18">
      <c r="M5899">
        <v>22</v>
      </c>
      <c r="N5899" s="1">
        <v>22</v>
      </c>
      <c r="O5899">
        <f t="shared" si="264"/>
        <v>350000</v>
      </c>
      <c r="P5899" t="str">
        <f t="shared" si="263"/>
        <v>2222350000</v>
      </c>
      <c r="Q5899" t="str">
        <f>VLOOKUP(N5899,'Base rates'!$F$2:$H$1126,3,FALSE)</f>
        <v>6-25</v>
      </c>
      <c r="R5899" s="24">
        <f t="shared" si="262"/>
        <v>0.46388767624524518</v>
      </c>
    </row>
    <row r="5900" spans="13:18">
      <c r="M5900">
        <v>22</v>
      </c>
      <c r="N5900" s="1">
        <v>23</v>
      </c>
      <c r="O5900">
        <f t="shared" si="264"/>
        <v>350000</v>
      </c>
      <c r="P5900" t="str">
        <f t="shared" si="263"/>
        <v>2223350000</v>
      </c>
      <c r="Q5900" t="str">
        <f>VLOOKUP(N5900,'Base rates'!$F$2:$H$1126,3,FALSE)</f>
        <v>6-25</v>
      </c>
      <c r="R5900" s="24">
        <f t="shared" si="262"/>
        <v>0.46388767624524518</v>
      </c>
    </row>
    <row r="5901" spans="13:18">
      <c r="M5901">
        <v>22</v>
      </c>
      <c r="N5901" s="1">
        <v>24</v>
      </c>
      <c r="O5901">
        <f t="shared" si="264"/>
        <v>350000</v>
      </c>
      <c r="P5901" t="str">
        <f t="shared" si="263"/>
        <v>2224350000</v>
      </c>
      <c r="Q5901" t="str">
        <f>VLOOKUP(N5901,'Base rates'!$F$2:$H$1126,3,FALSE)</f>
        <v>6-25</v>
      </c>
      <c r="R5901" s="24">
        <f t="shared" si="262"/>
        <v>0.46388767624524518</v>
      </c>
    </row>
    <row r="5902" spans="13:18">
      <c r="M5902">
        <v>22</v>
      </c>
      <c r="N5902" s="1">
        <v>25</v>
      </c>
      <c r="O5902">
        <f t="shared" si="264"/>
        <v>350000</v>
      </c>
      <c r="P5902" t="str">
        <f t="shared" si="263"/>
        <v>2225350000</v>
      </c>
      <c r="Q5902" t="str">
        <f>VLOOKUP(N5902,'Base rates'!$F$2:$H$1126,3,FALSE)</f>
        <v>6-25</v>
      </c>
      <c r="R5902" s="24">
        <f t="shared" si="262"/>
        <v>0.46388767624524518</v>
      </c>
    </row>
    <row r="5903" spans="13:18">
      <c r="M5903">
        <v>22</v>
      </c>
      <c r="N5903" s="1">
        <v>26</v>
      </c>
      <c r="O5903">
        <f t="shared" si="264"/>
        <v>350000</v>
      </c>
      <c r="P5903" t="str">
        <f t="shared" si="263"/>
        <v>2226350000</v>
      </c>
      <c r="Q5903" t="str">
        <f>VLOOKUP(N5903,'Base rates'!$F$2:$H$1126,3,FALSE)</f>
        <v>26-35</v>
      </c>
      <c r="R5903" s="24">
        <f t="shared" si="262"/>
        <v>0.45637721048571778</v>
      </c>
    </row>
    <row r="5904" spans="13:18">
      <c r="M5904">
        <v>22</v>
      </c>
      <c r="N5904" s="1">
        <v>27</v>
      </c>
      <c r="O5904">
        <f t="shared" si="264"/>
        <v>350000</v>
      </c>
      <c r="P5904" t="str">
        <f t="shared" si="263"/>
        <v>2227350000</v>
      </c>
      <c r="Q5904" t="str">
        <f>VLOOKUP(N5904,'Base rates'!$F$2:$H$1126,3,FALSE)</f>
        <v>26-35</v>
      </c>
      <c r="R5904" s="24">
        <f t="shared" si="262"/>
        <v>0.45637721048571778</v>
      </c>
    </row>
    <row r="5905" spans="13:18">
      <c r="M5905">
        <v>22</v>
      </c>
      <c r="N5905" s="1">
        <v>28</v>
      </c>
      <c r="O5905">
        <f t="shared" si="264"/>
        <v>350000</v>
      </c>
      <c r="P5905" t="str">
        <f t="shared" si="263"/>
        <v>2228350000</v>
      </c>
      <c r="Q5905" t="str">
        <f>VLOOKUP(N5905,'Base rates'!$F$2:$H$1126,3,FALSE)</f>
        <v>26-35</v>
      </c>
      <c r="R5905" s="24">
        <f t="shared" si="262"/>
        <v>0.45637721048571778</v>
      </c>
    </row>
    <row r="5906" spans="13:18">
      <c r="M5906">
        <v>22</v>
      </c>
      <c r="N5906" s="1">
        <v>29</v>
      </c>
      <c r="O5906">
        <f t="shared" si="264"/>
        <v>350000</v>
      </c>
      <c r="P5906" t="str">
        <f t="shared" si="263"/>
        <v>2229350000</v>
      </c>
      <c r="Q5906" t="str">
        <f>VLOOKUP(N5906,'Base rates'!$F$2:$H$1126,3,FALSE)</f>
        <v>26-35</v>
      </c>
      <c r="R5906" s="24">
        <f t="shared" si="262"/>
        <v>0.45637721048571778</v>
      </c>
    </row>
    <row r="5907" spans="13:18">
      <c r="M5907">
        <v>22</v>
      </c>
      <c r="N5907" s="1">
        <v>30</v>
      </c>
      <c r="O5907">
        <f t="shared" si="264"/>
        <v>350000</v>
      </c>
      <c r="P5907" t="str">
        <f t="shared" si="263"/>
        <v>2230350000</v>
      </c>
      <c r="Q5907" t="str">
        <f>VLOOKUP(N5907,'Base rates'!$F$2:$H$1126,3,FALSE)</f>
        <v>26-35</v>
      </c>
      <c r="R5907" s="24">
        <f t="shared" si="262"/>
        <v>0.45637721048571778</v>
      </c>
    </row>
    <row r="5908" spans="13:18">
      <c r="M5908">
        <v>22</v>
      </c>
      <c r="N5908" s="1">
        <v>31</v>
      </c>
      <c r="O5908">
        <f t="shared" si="264"/>
        <v>350000</v>
      </c>
      <c r="P5908" t="str">
        <f t="shared" si="263"/>
        <v>2231350000</v>
      </c>
      <c r="Q5908" t="str">
        <f>VLOOKUP(N5908,'Base rates'!$F$2:$H$1126,3,FALSE)</f>
        <v>26-35</v>
      </c>
      <c r="R5908" s="24">
        <f t="shared" si="262"/>
        <v>0.45637721048571778</v>
      </c>
    </row>
    <row r="5909" spans="13:18">
      <c r="M5909">
        <v>22</v>
      </c>
      <c r="N5909" s="1">
        <v>32</v>
      </c>
      <c r="O5909">
        <f t="shared" si="264"/>
        <v>350000</v>
      </c>
      <c r="P5909" t="str">
        <f t="shared" si="263"/>
        <v>2232350000</v>
      </c>
      <c r="Q5909" t="str">
        <f>VLOOKUP(N5909,'Base rates'!$F$2:$H$1126,3,FALSE)</f>
        <v>26-35</v>
      </c>
      <c r="R5909" s="24">
        <f t="shared" si="262"/>
        <v>0.45637721048571778</v>
      </c>
    </row>
    <row r="5910" spans="13:18">
      <c r="M5910">
        <v>22</v>
      </c>
      <c r="N5910" s="1">
        <v>33</v>
      </c>
      <c r="O5910">
        <f t="shared" si="264"/>
        <v>350000</v>
      </c>
      <c r="P5910" t="str">
        <f t="shared" si="263"/>
        <v>2233350000</v>
      </c>
      <c r="Q5910" t="str">
        <f>VLOOKUP(N5910,'Base rates'!$F$2:$H$1126,3,FALSE)</f>
        <v>26-35</v>
      </c>
      <c r="R5910" s="24">
        <f t="shared" si="262"/>
        <v>0.45637721048571778</v>
      </c>
    </row>
    <row r="5911" spans="13:18">
      <c r="M5911">
        <v>22</v>
      </c>
      <c r="N5911" s="1">
        <v>34</v>
      </c>
      <c r="O5911">
        <f t="shared" si="264"/>
        <v>350000</v>
      </c>
      <c r="P5911" t="str">
        <f t="shared" si="263"/>
        <v>2234350000</v>
      </c>
      <c r="Q5911" t="str">
        <f>VLOOKUP(N5911,'Base rates'!$F$2:$H$1126,3,FALSE)</f>
        <v>26-35</v>
      </c>
      <c r="R5911" s="24">
        <f t="shared" si="262"/>
        <v>0.45637721048571778</v>
      </c>
    </row>
    <row r="5912" spans="13:18">
      <c r="M5912">
        <v>22</v>
      </c>
      <c r="N5912" s="1">
        <v>35</v>
      </c>
      <c r="O5912">
        <f t="shared" si="264"/>
        <v>350000</v>
      </c>
      <c r="P5912" t="str">
        <f t="shared" si="263"/>
        <v>2235350000</v>
      </c>
      <c r="Q5912" t="str">
        <f>VLOOKUP(N5912,'Base rates'!$F$2:$H$1126,3,FALSE)</f>
        <v>26-35</v>
      </c>
      <c r="R5912" s="24">
        <f t="shared" si="262"/>
        <v>0.45637721048571778</v>
      </c>
    </row>
    <row r="5913" spans="13:18">
      <c r="M5913">
        <v>22</v>
      </c>
      <c r="N5913" s="1">
        <v>36</v>
      </c>
      <c r="O5913">
        <f t="shared" si="264"/>
        <v>350000</v>
      </c>
      <c r="P5913" t="str">
        <f t="shared" si="263"/>
        <v>2236350000</v>
      </c>
      <c r="Q5913" t="str">
        <f>VLOOKUP(N5913,'Base rates'!$F$2:$H$1126,3,FALSE)</f>
        <v>36-45</v>
      </c>
      <c r="R5913" s="24">
        <f t="shared" si="262"/>
        <v>0.44859163583478001</v>
      </c>
    </row>
    <row r="5914" spans="13:18">
      <c r="M5914">
        <v>22</v>
      </c>
      <c r="N5914" s="1">
        <v>37</v>
      </c>
      <c r="O5914">
        <f t="shared" si="264"/>
        <v>350000</v>
      </c>
      <c r="P5914" t="str">
        <f t="shared" si="263"/>
        <v>2237350000</v>
      </c>
      <c r="Q5914" t="str">
        <f>VLOOKUP(N5914,'Base rates'!$F$2:$H$1126,3,FALSE)</f>
        <v>36-45</v>
      </c>
      <c r="R5914" s="24">
        <f t="shared" si="262"/>
        <v>0.44859163583478001</v>
      </c>
    </row>
    <row r="5915" spans="13:18">
      <c r="M5915">
        <v>22</v>
      </c>
      <c r="N5915" s="1">
        <v>38</v>
      </c>
      <c r="O5915">
        <f t="shared" si="264"/>
        <v>350000</v>
      </c>
      <c r="P5915" t="str">
        <f t="shared" si="263"/>
        <v>2238350000</v>
      </c>
      <c r="Q5915" t="str">
        <f>VLOOKUP(N5915,'Base rates'!$F$2:$H$1126,3,FALSE)</f>
        <v>36-45</v>
      </c>
      <c r="R5915" s="24">
        <f t="shared" si="262"/>
        <v>0.44859163583478001</v>
      </c>
    </row>
    <row r="5916" spans="13:18">
      <c r="M5916">
        <v>22</v>
      </c>
      <c r="N5916" s="1">
        <v>39</v>
      </c>
      <c r="O5916">
        <f t="shared" si="264"/>
        <v>350000</v>
      </c>
      <c r="P5916" t="str">
        <f t="shared" si="263"/>
        <v>2239350000</v>
      </c>
      <c r="Q5916" t="str">
        <f>VLOOKUP(N5916,'Base rates'!$F$2:$H$1126,3,FALSE)</f>
        <v>36-45</v>
      </c>
      <c r="R5916" s="24">
        <f t="shared" si="262"/>
        <v>0.44859163583478001</v>
      </c>
    </row>
    <row r="5917" spans="13:18">
      <c r="M5917">
        <v>22</v>
      </c>
      <c r="N5917" s="1">
        <v>40</v>
      </c>
      <c r="O5917">
        <f t="shared" si="264"/>
        <v>350000</v>
      </c>
      <c r="P5917" t="str">
        <f t="shared" si="263"/>
        <v>2240350000</v>
      </c>
      <c r="Q5917" t="str">
        <f>VLOOKUP(N5917,'Base rates'!$F$2:$H$1126,3,FALSE)</f>
        <v>36-45</v>
      </c>
      <c r="R5917" s="24">
        <f t="shared" si="262"/>
        <v>0.44859163583478001</v>
      </c>
    </row>
    <row r="5918" spans="13:18">
      <c r="M5918">
        <v>22</v>
      </c>
      <c r="N5918" s="1">
        <v>41</v>
      </c>
      <c r="O5918">
        <f t="shared" si="264"/>
        <v>350000</v>
      </c>
      <c r="P5918" t="str">
        <f t="shared" si="263"/>
        <v>2241350000</v>
      </c>
      <c r="Q5918" t="str">
        <f>VLOOKUP(N5918,'Base rates'!$F$2:$H$1126,3,FALSE)</f>
        <v>36-45</v>
      </c>
      <c r="R5918" s="24">
        <f t="shared" si="262"/>
        <v>0.44859163583478001</v>
      </c>
    </row>
    <row r="5919" spans="13:18">
      <c r="M5919">
        <v>22</v>
      </c>
      <c r="N5919" s="1">
        <v>42</v>
      </c>
      <c r="O5919">
        <f t="shared" si="264"/>
        <v>350000</v>
      </c>
      <c r="P5919" t="str">
        <f t="shared" si="263"/>
        <v>2242350000</v>
      </c>
      <c r="Q5919" t="str">
        <f>VLOOKUP(N5919,'Base rates'!$F$2:$H$1126,3,FALSE)</f>
        <v>36-45</v>
      </c>
      <c r="R5919" s="24">
        <f t="shared" si="262"/>
        <v>0.44859163583478001</v>
      </c>
    </row>
    <row r="5920" spans="13:18">
      <c r="M5920">
        <v>22</v>
      </c>
      <c r="N5920" s="1">
        <v>43</v>
      </c>
      <c r="O5920">
        <f t="shared" si="264"/>
        <v>350000</v>
      </c>
      <c r="P5920" t="str">
        <f t="shared" si="263"/>
        <v>2243350000</v>
      </c>
      <c r="Q5920" t="str">
        <f>VLOOKUP(N5920,'Base rates'!$F$2:$H$1126,3,FALSE)</f>
        <v>36-45</v>
      </c>
      <c r="R5920" s="24">
        <f t="shared" si="262"/>
        <v>0.44859163583478001</v>
      </c>
    </row>
    <row r="5921" spans="13:18">
      <c r="M5921">
        <v>22</v>
      </c>
      <c r="N5921" s="1">
        <v>44</v>
      </c>
      <c r="O5921">
        <f t="shared" si="264"/>
        <v>350000</v>
      </c>
      <c r="P5921" t="str">
        <f t="shared" si="263"/>
        <v>2244350000</v>
      </c>
      <c r="Q5921" t="str">
        <f>VLOOKUP(N5921,'Base rates'!$F$2:$H$1126,3,FALSE)</f>
        <v>36-45</v>
      </c>
      <c r="R5921" s="24">
        <f t="shared" si="262"/>
        <v>0.44859163583478001</v>
      </c>
    </row>
    <row r="5922" spans="13:18">
      <c r="M5922">
        <v>22</v>
      </c>
      <c r="N5922" s="1">
        <v>45</v>
      </c>
      <c r="O5922">
        <f t="shared" si="264"/>
        <v>350000</v>
      </c>
      <c r="P5922" t="str">
        <f t="shared" si="263"/>
        <v>2245350000</v>
      </c>
      <c r="Q5922" t="str">
        <f>VLOOKUP(N5922,'Base rates'!$F$2:$H$1126,3,FALSE)</f>
        <v>36-45</v>
      </c>
      <c r="R5922" s="24">
        <f t="shared" si="262"/>
        <v>0.44859163583478001</v>
      </c>
    </row>
    <row r="5923" spans="13:18">
      <c r="M5923">
        <v>22</v>
      </c>
      <c r="N5923" s="1">
        <v>46</v>
      </c>
      <c r="O5923">
        <f t="shared" si="264"/>
        <v>350000</v>
      </c>
      <c r="P5923" t="str">
        <f t="shared" si="263"/>
        <v>2246350000</v>
      </c>
      <c r="Q5923" t="str">
        <f>VLOOKUP(N5923,'Base rates'!$F$2:$H$1126,3,FALSE)</f>
        <v>46-50</v>
      </c>
      <c r="R5923" s="24">
        <f t="shared" si="262"/>
        <v>0.4369085588707794</v>
      </c>
    </row>
    <row r="5924" spans="13:18">
      <c r="M5924">
        <v>22</v>
      </c>
      <c r="N5924" s="1">
        <v>47</v>
      </c>
      <c r="O5924">
        <f t="shared" si="264"/>
        <v>350000</v>
      </c>
      <c r="P5924" t="str">
        <f t="shared" si="263"/>
        <v>2247350000</v>
      </c>
      <c r="Q5924" t="str">
        <f>VLOOKUP(N5924,'Base rates'!$F$2:$H$1126,3,FALSE)</f>
        <v>46-50</v>
      </c>
      <c r="R5924" s="24">
        <f t="shared" si="262"/>
        <v>0.4369085588707794</v>
      </c>
    </row>
    <row r="5925" spans="13:18">
      <c r="M5925">
        <v>22</v>
      </c>
      <c r="N5925" s="1">
        <v>48</v>
      </c>
      <c r="O5925">
        <f t="shared" si="264"/>
        <v>350000</v>
      </c>
      <c r="P5925" t="str">
        <f t="shared" si="263"/>
        <v>2248350000</v>
      </c>
      <c r="Q5925" t="str">
        <f>VLOOKUP(N5925,'Base rates'!$F$2:$H$1126,3,FALSE)</f>
        <v>46-50</v>
      </c>
      <c r="R5925" s="24">
        <f t="shared" si="262"/>
        <v>0.4369085588707794</v>
      </c>
    </row>
    <row r="5926" spans="13:18">
      <c r="M5926">
        <v>22</v>
      </c>
      <c r="N5926" s="1">
        <v>49</v>
      </c>
      <c r="O5926">
        <f t="shared" si="264"/>
        <v>350000</v>
      </c>
      <c r="P5926" t="str">
        <f t="shared" si="263"/>
        <v>2249350000</v>
      </c>
      <c r="Q5926" t="str">
        <f>VLOOKUP(N5926,'Base rates'!$F$2:$H$1126,3,FALSE)</f>
        <v>46-50</v>
      </c>
      <c r="R5926" s="24">
        <f t="shared" si="262"/>
        <v>0.4369085588707794</v>
      </c>
    </row>
    <row r="5927" spans="13:18">
      <c r="M5927">
        <v>22</v>
      </c>
      <c r="N5927" s="1">
        <v>50</v>
      </c>
      <c r="O5927">
        <f t="shared" si="264"/>
        <v>350000</v>
      </c>
      <c r="P5927" t="str">
        <f t="shared" si="263"/>
        <v>2250350000</v>
      </c>
      <c r="Q5927" t="str">
        <f>VLOOKUP(N5927,'Base rates'!$F$2:$H$1126,3,FALSE)</f>
        <v>46-50</v>
      </c>
      <c r="R5927" s="24">
        <f t="shared" si="262"/>
        <v>0.4369085588707794</v>
      </c>
    </row>
    <row r="5928" spans="13:18">
      <c r="M5928">
        <v>22</v>
      </c>
      <c r="N5928" s="1">
        <v>51</v>
      </c>
      <c r="O5928">
        <f t="shared" si="264"/>
        <v>350000</v>
      </c>
      <c r="P5928" t="str">
        <f t="shared" si="263"/>
        <v>2251350000</v>
      </c>
      <c r="Q5928" t="str">
        <f>VLOOKUP(N5928,'Base rates'!$F$2:$H$1126,3,FALSE)</f>
        <v>51-55</v>
      </c>
      <c r="R5928" s="24">
        <f t="shared" si="262"/>
        <v>0.37037473525940312</v>
      </c>
    </row>
    <row r="5929" spans="13:18">
      <c r="M5929">
        <v>22</v>
      </c>
      <c r="N5929" s="1">
        <v>52</v>
      </c>
      <c r="O5929">
        <f t="shared" si="264"/>
        <v>350000</v>
      </c>
      <c r="P5929" t="str">
        <f t="shared" si="263"/>
        <v>2252350000</v>
      </c>
      <c r="Q5929" t="str">
        <f>VLOOKUP(N5929,'Base rates'!$F$2:$H$1126,3,FALSE)</f>
        <v>51-55</v>
      </c>
      <c r="R5929" s="24">
        <f t="shared" si="262"/>
        <v>0.37037473525940312</v>
      </c>
    </row>
    <row r="5930" spans="13:18">
      <c r="M5930">
        <v>22</v>
      </c>
      <c r="N5930" s="1">
        <v>53</v>
      </c>
      <c r="O5930">
        <f t="shared" si="264"/>
        <v>350000</v>
      </c>
      <c r="P5930" t="str">
        <f t="shared" si="263"/>
        <v>2253350000</v>
      </c>
      <c r="Q5930" t="str">
        <f>VLOOKUP(N5930,'Base rates'!$F$2:$H$1126,3,FALSE)</f>
        <v>51-55</v>
      </c>
      <c r="R5930" s="24">
        <f t="shared" si="262"/>
        <v>0.37037473525940312</v>
      </c>
    </row>
    <row r="5931" spans="13:18">
      <c r="M5931">
        <v>22</v>
      </c>
      <c r="N5931" s="1">
        <v>54</v>
      </c>
      <c r="O5931">
        <f t="shared" si="264"/>
        <v>350000</v>
      </c>
      <c r="P5931" t="str">
        <f t="shared" si="263"/>
        <v>2254350000</v>
      </c>
      <c r="Q5931" t="str">
        <f>VLOOKUP(N5931,'Base rates'!$F$2:$H$1126,3,FALSE)</f>
        <v>51-55</v>
      </c>
      <c r="R5931" s="24">
        <f t="shared" si="262"/>
        <v>0.37037473525940312</v>
      </c>
    </row>
    <row r="5932" spans="13:18">
      <c r="M5932">
        <v>22</v>
      </c>
      <c r="N5932" s="1">
        <v>55</v>
      </c>
      <c r="O5932">
        <f t="shared" si="264"/>
        <v>350000</v>
      </c>
      <c r="P5932" t="str">
        <f t="shared" si="263"/>
        <v>2255350000</v>
      </c>
      <c r="Q5932" t="str">
        <f>VLOOKUP(N5932,'Base rates'!$F$2:$H$1126,3,FALSE)</f>
        <v>51-55</v>
      </c>
      <c r="R5932" s="24">
        <f t="shared" si="262"/>
        <v>0.37037473525940312</v>
      </c>
    </row>
    <row r="5933" spans="13:18">
      <c r="M5933">
        <v>22</v>
      </c>
      <c r="N5933" s="1">
        <v>56</v>
      </c>
      <c r="O5933">
        <f t="shared" si="264"/>
        <v>350000</v>
      </c>
      <c r="P5933" t="str">
        <f t="shared" si="263"/>
        <v>2256350000</v>
      </c>
      <c r="Q5933" t="str">
        <f>VLOOKUP(N5933,'Base rates'!$F$2:$H$1126,3,FALSE)</f>
        <v>56-60</v>
      </c>
      <c r="R5933" s="24">
        <f t="shared" si="262"/>
        <v>0.25204916883341699</v>
      </c>
    </row>
    <row r="5934" spans="13:18">
      <c r="M5934">
        <v>22</v>
      </c>
      <c r="N5934" s="1">
        <v>57</v>
      </c>
      <c r="O5934">
        <f t="shared" si="264"/>
        <v>350000</v>
      </c>
      <c r="P5934" t="str">
        <f t="shared" si="263"/>
        <v>2257350000</v>
      </c>
      <c r="Q5934" t="str">
        <f>VLOOKUP(N5934,'Base rates'!$F$2:$H$1126,3,FALSE)</f>
        <v>56-60</v>
      </c>
      <c r="R5934" s="24">
        <f t="shared" si="262"/>
        <v>0.25204916883341699</v>
      </c>
    </row>
    <row r="5935" spans="13:18">
      <c r="M5935">
        <v>22</v>
      </c>
      <c r="N5935" s="1">
        <v>58</v>
      </c>
      <c r="O5935">
        <f t="shared" si="264"/>
        <v>350000</v>
      </c>
      <c r="P5935" t="str">
        <f t="shared" si="263"/>
        <v>2258350000</v>
      </c>
      <c r="Q5935" t="str">
        <f>VLOOKUP(N5935,'Base rates'!$F$2:$H$1126,3,FALSE)</f>
        <v>56-60</v>
      </c>
      <c r="R5935" s="24">
        <f t="shared" si="262"/>
        <v>0.25204916883341699</v>
      </c>
    </row>
    <row r="5936" spans="13:18">
      <c r="M5936">
        <v>22</v>
      </c>
      <c r="N5936" s="1">
        <v>59</v>
      </c>
      <c r="O5936">
        <f t="shared" si="264"/>
        <v>350000</v>
      </c>
      <c r="P5936" t="str">
        <f t="shared" si="263"/>
        <v>2259350000</v>
      </c>
      <c r="Q5936" t="str">
        <f>VLOOKUP(N5936,'Base rates'!$F$2:$H$1126,3,FALSE)</f>
        <v>56-60</v>
      </c>
      <c r="R5936" s="24">
        <f t="shared" si="262"/>
        <v>0.25204916883341699</v>
      </c>
    </row>
    <row r="5937" spans="13:18">
      <c r="M5937">
        <v>22</v>
      </c>
      <c r="N5937" s="1">
        <v>60</v>
      </c>
      <c r="O5937">
        <f t="shared" si="264"/>
        <v>350000</v>
      </c>
      <c r="P5937" t="str">
        <f t="shared" si="263"/>
        <v>2260350000</v>
      </c>
      <c r="Q5937" t="str">
        <f>VLOOKUP(N5937,'Base rates'!$F$2:$H$1126,3,FALSE)</f>
        <v>56-60</v>
      </c>
      <c r="R5937" s="24">
        <f t="shared" si="262"/>
        <v>0.25204916883341699</v>
      </c>
    </row>
    <row r="5938" spans="13:18">
      <c r="M5938">
        <v>22</v>
      </c>
      <c r="N5938" s="1">
        <v>61</v>
      </c>
      <c r="O5938">
        <f t="shared" si="264"/>
        <v>350000</v>
      </c>
      <c r="P5938" t="str">
        <f t="shared" si="263"/>
        <v>2261350000</v>
      </c>
      <c r="Q5938" t="str">
        <f>VLOOKUP(N5938,'Base rates'!$F$2:$H$1126,3,FALSE)</f>
        <v>61-65</v>
      </c>
      <c r="R5938" s="24">
        <f t="shared" si="262"/>
        <v>0.17925051334903486</v>
      </c>
    </row>
    <row r="5939" spans="13:18">
      <c r="M5939">
        <v>22</v>
      </c>
      <c r="N5939" s="1">
        <v>62</v>
      </c>
      <c r="O5939">
        <f t="shared" si="264"/>
        <v>350000</v>
      </c>
      <c r="P5939" t="str">
        <f t="shared" si="263"/>
        <v>2262350000</v>
      </c>
      <c r="Q5939" t="str">
        <f>VLOOKUP(N5939,'Base rates'!$F$2:$H$1126,3,FALSE)</f>
        <v>61-65</v>
      </c>
      <c r="R5939" s="24">
        <f t="shared" si="262"/>
        <v>0.17925051334903486</v>
      </c>
    </row>
    <row r="5940" spans="13:18">
      <c r="M5940">
        <v>22</v>
      </c>
      <c r="N5940" s="1">
        <v>63</v>
      </c>
      <c r="O5940">
        <f t="shared" si="264"/>
        <v>350000</v>
      </c>
      <c r="P5940" t="str">
        <f t="shared" si="263"/>
        <v>2263350000</v>
      </c>
      <c r="Q5940" t="str">
        <f>VLOOKUP(N5940,'Base rates'!$F$2:$H$1126,3,FALSE)</f>
        <v>61-65</v>
      </c>
      <c r="R5940" s="24">
        <f t="shared" si="262"/>
        <v>0.17925051334903486</v>
      </c>
    </row>
    <row r="5941" spans="13:18">
      <c r="M5941">
        <v>22</v>
      </c>
      <c r="N5941" s="1">
        <v>64</v>
      </c>
      <c r="O5941">
        <f t="shared" si="264"/>
        <v>350000</v>
      </c>
      <c r="P5941" t="str">
        <f t="shared" si="263"/>
        <v>2264350000</v>
      </c>
      <c r="Q5941" t="str">
        <f>VLOOKUP(N5941,'Base rates'!$F$2:$H$1126,3,FALSE)</f>
        <v>61-65</v>
      </c>
      <c r="R5941" s="24">
        <f t="shared" si="262"/>
        <v>0.17925051334903486</v>
      </c>
    </row>
    <row r="5942" spans="13:18">
      <c r="M5942">
        <v>22</v>
      </c>
      <c r="N5942" s="1">
        <v>65</v>
      </c>
      <c r="O5942">
        <f t="shared" si="264"/>
        <v>350000</v>
      </c>
      <c r="P5942" t="str">
        <f t="shared" si="263"/>
        <v>2265350000</v>
      </c>
      <c r="Q5942" t="str">
        <f>VLOOKUP(N5942,'Base rates'!$F$2:$H$1126,3,FALSE)</f>
        <v>61-65</v>
      </c>
      <c r="R5942" s="24">
        <f t="shared" si="262"/>
        <v>0.17925051334903486</v>
      </c>
    </row>
    <row r="5943" spans="13:18">
      <c r="M5943">
        <v>22</v>
      </c>
      <c r="N5943" s="1">
        <v>66</v>
      </c>
      <c r="O5943">
        <f t="shared" si="264"/>
        <v>350000</v>
      </c>
      <c r="P5943" t="str">
        <f t="shared" si="263"/>
        <v>2266350000</v>
      </c>
      <c r="Q5943" t="str">
        <f>VLOOKUP(N5943,'Base rates'!$F$2:$H$1126,3,FALSE)</f>
        <v>66-70</v>
      </c>
      <c r="R5943" s="24">
        <f t="shared" si="262"/>
        <v>0.16836719999765726</v>
      </c>
    </row>
    <row r="5944" spans="13:18">
      <c r="M5944">
        <v>22</v>
      </c>
      <c r="N5944" s="1">
        <v>67</v>
      </c>
      <c r="O5944">
        <f t="shared" si="264"/>
        <v>350000</v>
      </c>
      <c r="P5944" t="str">
        <f t="shared" si="263"/>
        <v>2267350000</v>
      </c>
      <c r="Q5944" t="str">
        <f>VLOOKUP(N5944,'Base rates'!$F$2:$H$1126,3,FALSE)</f>
        <v>66-70</v>
      </c>
      <c r="R5944" s="24">
        <f t="shared" si="262"/>
        <v>0.16836719999765726</v>
      </c>
    </row>
    <row r="5945" spans="13:18">
      <c r="M5945">
        <v>22</v>
      </c>
      <c r="N5945" s="1">
        <v>68</v>
      </c>
      <c r="O5945">
        <f t="shared" si="264"/>
        <v>350000</v>
      </c>
      <c r="P5945" t="str">
        <f t="shared" si="263"/>
        <v>2268350000</v>
      </c>
      <c r="Q5945" t="str">
        <f>VLOOKUP(N5945,'Base rates'!$F$2:$H$1126,3,FALSE)</f>
        <v>66-70</v>
      </c>
      <c r="R5945" s="24">
        <f t="shared" si="262"/>
        <v>0.16836719999765726</v>
      </c>
    </row>
    <row r="5946" spans="13:18">
      <c r="M5946">
        <v>22</v>
      </c>
      <c r="N5946" s="1">
        <v>69</v>
      </c>
      <c r="O5946">
        <f t="shared" si="264"/>
        <v>350000</v>
      </c>
      <c r="P5946" t="str">
        <f t="shared" si="263"/>
        <v>2269350000</v>
      </c>
      <c r="Q5946" t="str">
        <f>VLOOKUP(N5946,'Base rates'!$F$2:$H$1126,3,FALSE)</f>
        <v>66-70</v>
      </c>
      <c r="R5946" s="24">
        <f t="shared" si="262"/>
        <v>0.16836719999765726</v>
      </c>
    </row>
    <row r="5947" spans="13:18">
      <c r="M5947">
        <v>22</v>
      </c>
      <c r="N5947" s="1">
        <v>70</v>
      </c>
      <c r="O5947">
        <f t="shared" si="264"/>
        <v>350000</v>
      </c>
      <c r="P5947" t="str">
        <f t="shared" si="263"/>
        <v>2270350000</v>
      </c>
      <c r="Q5947" t="str">
        <f>VLOOKUP(N5947,'Base rates'!$F$2:$H$1126,3,FALSE)</f>
        <v>66-70</v>
      </c>
      <c r="R5947" s="24">
        <f t="shared" si="262"/>
        <v>0.16836719999765726</v>
      </c>
    </row>
    <row r="5948" spans="13:18">
      <c r="M5948">
        <v>22</v>
      </c>
      <c r="N5948" s="1">
        <v>71</v>
      </c>
      <c r="O5948">
        <f t="shared" si="264"/>
        <v>350000</v>
      </c>
      <c r="P5948" t="str">
        <f t="shared" si="263"/>
        <v>2271350000</v>
      </c>
      <c r="Q5948" t="str">
        <f>VLOOKUP(N5948,'Base rates'!$F$2:$H$1126,3,FALSE)</f>
        <v>71-75</v>
      </c>
      <c r="R5948" s="24">
        <f t="shared" si="262"/>
        <v>0.16337554242805197</v>
      </c>
    </row>
    <row r="5949" spans="13:18">
      <c r="M5949">
        <v>22</v>
      </c>
      <c r="N5949" s="1">
        <v>72</v>
      </c>
      <c r="O5949">
        <f t="shared" si="264"/>
        <v>350000</v>
      </c>
      <c r="P5949" t="str">
        <f t="shared" si="263"/>
        <v>2272350000</v>
      </c>
      <c r="Q5949" t="str">
        <f>VLOOKUP(N5949,'Base rates'!$F$2:$H$1126,3,FALSE)</f>
        <v>71-75</v>
      </c>
      <c r="R5949" s="24">
        <f t="shared" si="262"/>
        <v>0.16337554242805197</v>
      </c>
    </row>
    <row r="5950" spans="13:18">
      <c r="M5950">
        <v>22</v>
      </c>
      <c r="N5950" s="1">
        <v>73</v>
      </c>
      <c r="O5950">
        <f t="shared" si="264"/>
        <v>350000</v>
      </c>
      <c r="P5950" t="str">
        <f t="shared" si="263"/>
        <v>2273350000</v>
      </c>
      <c r="Q5950" t="str">
        <f>VLOOKUP(N5950,'Base rates'!$F$2:$H$1126,3,FALSE)</f>
        <v>71-75</v>
      </c>
      <c r="R5950" s="24">
        <f t="shared" si="262"/>
        <v>0.16337554242805197</v>
      </c>
    </row>
    <row r="5951" spans="13:18">
      <c r="M5951">
        <v>22</v>
      </c>
      <c r="N5951" s="1">
        <v>74</v>
      </c>
      <c r="O5951">
        <f t="shared" si="264"/>
        <v>350000</v>
      </c>
      <c r="P5951" t="str">
        <f t="shared" si="263"/>
        <v>2274350000</v>
      </c>
      <c r="Q5951" t="str">
        <f>VLOOKUP(N5951,'Base rates'!$F$2:$H$1126,3,FALSE)</f>
        <v>71-75</v>
      </c>
      <c r="R5951" s="24">
        <f t="shared" si="262"/>
        <v>0.16337554242805197</v>
      </c>
    </row>
    <row r="5952" spans="13:18">
      <c r="M5952">
        <v>22</v>
      </c>
      <c r="N5952" s="1">
        <v>75</v>
      </c>
      <c r="O5952">
        <f t="shared" si="264"/>
        <v>350000</v>
      </c>
      <c r="P5952" t="str">
        <f t="shared" si="263"/>
        <v>2275350000</v>
      </c>
      <c r="Q5952" t="str">
        <f>VLOOKUP(N5952,'Base rates'!$F$2:$H$1126,3,FALSE)</f>
        <v>71-75</v>
      </c>
      <c r="R5952" s="24">
        <f t="shared" si="262"/>
        <v>0.16337554242805197</v>
      </c>
    </row>
    <row r="5953" spans="13:18">
      <c r="M5953">
        <v>22</v>
      </c>
      <c r="N5953" s="1">
        <v>76</v>
      </c>
      <c r="O5953">
        <f t="shared" si="264"/>
        <v>350000</v>
      </c>
      <c r="P5953" t="str">
        <f t="shared" si="263"/>
        <v>2276350000</v>
      </c>
      <c r="Q5953" t="str">
        <f>VLOOKUP(N5953,'Base rates'!$F$2:$H$1126,3,FALSE)</f>
        <v>76-80</v>
      </c>
      <c r="R5953" s="24">
        <f t="shared" si="262"/>
        <v>0.16008172767352169</v>
      </c>
    </row>
    <row r="5954" spans="13:18">
      <c r="M5954">
        <v>22</v>
      </c>
      <c r="N5954" s="1">
        <v>77</v>
      </c>
      <c r="O5954">
        <f t="shared" si="264"/>
        <v>350000</v>
      </c>
      <c r="P5954" t="str">
        <f t="shared" si="263"/>
        <v>2277350000</v>
      </c>
      <c r="Q5954" t="str">
        <f>VLOOKUP(N5954,'Base rates'!$F$2:$H$1126,3,FALSE)</f>
        <v>76-80</v>
      </c>
      <c r="R5954" s="24">
        <f t="shared" si="262"/>
        <v>0.16008172767352169</v>
      </c>
    </row>
    <row r="5955" spans="13:18">
      <c r="M5955">
        <v>22</v>
      </c>
      <c r="N5955" s="1">
        <v>78</v>
      </c>
      <c r="O5955">
        <f t="shared" si="264"/>
        <v>350000</v>
      </c>
      <c r="P5955" t="str">
        <f t="shared" si="263"/>
        <v>2278350000</v>
      </c>
      <c r="Q5955" t="str">
        <f>VLOOKUP(N5955,'Base rates'!$F$2:$H$1126,3,FALSE)</f>
        <v>76-80</v>
      </c>
      <c r="R5955" s="24">
        <f t="shared" ref="R5955:R6018" si="265">VLOOKUP(M5955&amp;O5955&amp;Q5955,$W$2:$X$694,2,FALSE)</f>
        <v>0.16008172767352169</v>
      </c>
    </row>
    <row r="5956" spans="13:18">
      <c r="M5956">
        <v>22</v>
      </c>
      <c r="N5956" s="1">
        <v>79</v>
      </c>
      <c r="O5956">
        <f t="shared" si="264"/>
        <v>350000</v>
      </c>
      <c r="P5956" t="str">
        <f t="shared" ref="P5956:P6019" si="266">M5956&amp;N5956&amp;O5956</f>
        <v>2279350000</v>
      </c>
      <c r="Q5956" t="str">
        <f>VLOOKUP(N5956,'Base rates'!$F$2:$H$1126,3,FALSE)</f>
        <v>76-80</v>
      </c>
      <c r="R5956" s="24">
        <f t="shared" si="265"/>
        <v>0.16008172767352169</v>
      </c>
    </row>
    <row r="5957" spans="13:18">
      <c r="M5957">
        <v>22</v>
      </c>
      <c r="N5957" s="1">
        <v>80</v>
      </c>
      <c r="O5957">
        <f t="shared" si="264"/>
        <v>350000</v>
      </c>
      <c r="P5957" t="str">
        <f t="shared" si="266"/>
        <v>2280350000</v>
      </c>
      <c r="Q5957" t="str">
        <f>VLOOKUP(N5957,'Base rates'!$F$2:$H$1126,3,FALSE)</f>
        <v>76-80</v>
      </c>
      <c r="R5957" s="24">
        <f t="shared" si="265"/>
        <v>0.16008172767352169</v>
      </c>
    </row>
    <row r="5958" spans="13:18">
      <c r="M5958">
        <v>22</v>
      </c>
      <c r="N5958" s="1">
        <v>81</v>
      </c>
      <c r="O5958">
        <f t="shared" ref="O5958:O6021" si="267">$O$4377+50000</f>
        <v>350000</v>
      </c>
      <c r="P5958" t="str">
        <f t="shared" si="266"/>
        <v>2281350000</v>
      </c>
      <c r="Q5958" t="str">
        <f>VLOOKUP(N5958,'Base rates'!$F$2:$H$1126,3,FALSE)</f>
        <v>&gt;80</v>
      </c>
      <c r="R5958" s="24">
        <f t="shared" si="265"/>
        <v>0.15751362220919063</v>
      </c>
    </row>
    <row r="5959" spans="13:18">
      <c r="M5959">
        <v>22</v>
      </c>
      <c r="N5959" s="1">
        <v>82</v>
      </c>
      <c r="O5959">
        <f t="shared" si="267"/>
        <v>350000</v>
      </c>
      <c r="P5959" t="str">
        <f t="shared" si="266"/>
        <v>2282350000</v>
      </c>
      <c r="Q5959" t="str">
        <f>VLOOKUP(N5959,'Base rates'!$F$2:$H$1126,3,FALSE)</f>
        <v>&gt;80</v>
      </c>
      <c r="R5959" s="24">
        <f t="shared" si="265"/>
        <v>0.15751362220919063</v>
      </c>
    </row>
    <row r="5960" spans="13:18">
      <c r="M5960">
        <v>22</v>
      </c>
      <c r="N5960" s="1">
        <v>83</v>
      </c>
      <c r="O5960">
        <f t="shared" si="267"/>
        <v>350000</v>
      </c>
      <c r="P5960" t="str">
        <f t="shared" si="266"/>
        <v>2283350000</v>
      </c>
      <c r="Q5960" t="str">
        <f>VLOOKUP(N5960,'Base rates'!$F$2:$H$1126,3,FALSE)</f>
        <v>&gt;80</v>
      </c>
      <c r="R5960" s="24">
        <f t="shared" si="265"/>
        <v>0.15751362220919063</v>
      </c>
    </row>
    <row r="5961" spans="13:18">
      <c r="M5961">
        <v>22</v>
      </c>
      <c r="N5961" s="1">
        <v>84</v>
      </c>
      <c r="O5961">
        <f t="shared" si="267"/>
        <v>350000</v>
      </c>
      <c r="P5961" t="str">
        <f t="shared" si="266"/>
        <v>2284350000</v>
      </c>
      <c r="Q5961" t="str">
        <f>VLOOKUP(N5961,'Base rates'!$F$2:$H$1126,3,FALSE)</f>
        <v>&gt;80</v>
      </c>
      <c r="R5961" s="24">
        <f t="shared" si="265"/>
        <v>0.15751362220919063</v>
      </c>
    </row>
    <row r="5962" spans="13:18">
      <c r="M5962">
        <v>22</v>
      </c>
      <c r="N5962" s="1">
        <v>85</v>
      </c>
      <c r="O5962">
        <f t="shared" si="267"/>
        <v>350000</v>
      </c>
      <c r="P5962" t="str">
        <f t="shared" si="266"/>
        <v>2285350000</v>
      </c>
      <c r="Q5962" t="str">
        <f>VLOOKUP(N5962,'Base rates'!$F$2:$H$1126,3,FALSE)</f>
        <v>&gt;80</v>
      </c>
      <c r="R5962" s="24">
        <f t="shared" si="265"/>
        <v>0.15751362220919063</v>
      </c>
    </row>
    <row r="5963" spans="13:18">
      <c r="M5963">
        <v>22</v>
      </c>
      <c r="N5963" s="1">
        <v>86</v>
      </c>
      <c r="O5963">
        <f t="shared" si="267"/>
        <v>350000</v>
      </c>
      <c r="P5963" t="str">
        <f t="shared" si="266"/>
        <v>2286350000</v>
      </c>
      <c r="Q5963" t="str">
        <f>VLOOKUP(N5963,'Base rates'!$F$2:$H$1126,3,FALSE)</f>
        <v>&gt;80</v>
      </c>
      <c r="R5963" s="24">
        <f t="shared" si="265"/>
        <v>0.15751362220919063</v>
      </c>
    </row>
    <row r="5964" spans="13:18">
      <c r="M5964">
        <v>22</v>
      </c>
      <c r="N5964" s="1">
        <v>87</v>
      </c>
      <c r="O5964">
        <f t="shared" si="267"/>
        <v>350000</v>
      </c>
      <c r="P5964" t="str">
        <f t="shared" si="266"/>
        <v>2287350000</v>
      </c>
      <c r="Q5964" t="str">
        <f>VLOOKUP(N5964,'Base rates'!$F$2:$H$1126,3,FALSE)</f>
        <v>&gt;80</v>
      </c>
      <c r="R5964" s="24">
        <f t="shared" si="265"/>
        <v>0.15751362220919063</v>
      </c>
    </row>
    <row r="5965" spans="13:18">
      <c r="M5965">
        <v>22</v>
      </c>
      <c r="N5965" s="1">
        <v>88</v>
      </c>
      <c r="O5965">
        <f t="shared" si="267"/>
        <v>350000</v>
      </c>
      <c r="P5965" t="str">
        <f t="shared" si="266"/>
        <v>2288350000</v>
      </c>
      <c r="Q5965" t="str">
        <f>VLOOKUP(N5965,'Base rates'!$F$2:$H$1126,3,FALSE)</f>
        <v>&gt;80</v>
      </c>
      <c r="R5965" s="24">
        <f t="shared" si="265"/>
        <v>0.15751362220919063</v>
      </c>
    </row>
    <row r="5966" spans="13:18">
      <c r="M5966">
        <v>22</v>
      </c>
      <c r="N5966" s="1">
        <v>89</v>
      </c>
      <c r="O5966">
        <f t="shared" si="267"/>
        <v>350000</v>
      </c>
      <c r="P5966" t="str">
        <f t="shared" si="266"/>
        <v>2289350000</v>
      </c>
      <c r="Q5966" t="str">
        <f>VLOOKUP(N5966,'Base rates'!$F$2:$H$1126,3,FALSE)</f>
        <v>&gt;80</v>
      </c>
      <c r="R5966" s="24">
        <f t="shared" si="265"/>
        <v>0.15751362220919063</v>
      </c>
    </row>
    <row r="5967" spans="13:18">
      <c r="M5967">
        <v>22</v>
      </c>
      <c r="N5967" s="1">
        <v>90</v>
      </c>
      <c r="O5967">
        <f t="shared" si="267"/>
        <v>350000</v>
      </c>
      <c r="P5967" t="str">
        <f t="shared" si="266"/>
        <v>2290350000</v>
      </c>
      <c r="Q5967" t="str">
        <f>VLOOKUP(N5967,'Base rates'!$F$2:$H$1126,3,FALSE)</f>
        <v>&gt;80</v>
      </c>
      <c r="R5967" s="24">
        <f t="shared" si="265"/>
        <v>0.15751362220919063</v>
      </c>
    </row>
    <row r="5968" spans="13:18">
      <c r="M5968">
        <v>22</v>
      </c>
      <c r="N5968" s="1">
        <v>91</v>
      </c>
      <c r="O5968">
        <f t="shared" si="267"/>
        <v>350000</v>
      </c>
      <c r="P5968" t="str">
        <f t="shared" si="266"/>
        <v>2291350000</v>
      </c>
      <c r="Q5968" t="str">
        <f>VLOOKUP(N5968,'Base rates'!$F$2:$H$1126,3,FALSE)</f>
        <v>&gt;80</v>
      </c>
      <c r="R5968" s="24">
        <f t="shared" si="265"/>
        <v>0.15751362220919063</v>
      </c>
    </row>
    <row r="5969" spans="13:18">
      <c r="M5969">
        <v>22</v>
      </c>
      <c r="N5969" s="1">
        <v>92</v>
      </c>
      <c r="O5969">
        <f t="shared" si="267"/>
        <v>350000</v>
      </c>
      <c r="P5969" t="str">
        <f t="shared" si="266"/>
        <v>2292350000</v>
      </c>
      <c r="Q5969" t="str">
        <f>VLOOKUP(N5969,'Base rates'!$F$2:$H$1126,3,FALSE)</f>
        <v>&gt;80</v>
      </c>
      <c r="R5969" s="24">
        <f t="shared" si="265"/>
        <v>0.15751362220919063</v>
      </c>
    </row>
    <row r="5970" spans="13:18">
      <c r="M5970">
        <v>22</v>
      </c>
      <c r="N5970" s="1">
        <v>93</v>
      </c>
      <c r="O5970">
        <f t="shared" si="267"/>
        <v>350000</v>
      </c>
      <c r="P5970" t="str">
        <f t="shared" si="266"/>
        <v>2293350000</v>
      </c>
      <c r="Q5970" t="str">
        <f>VLOOKUP(N5970,'Base rates'!$F$2:$H$1126,3,FALSE)</f>
        <v>&gt;80</v>
      </c>
      <c r="R5970" s="24">
        <f t="shared" si="265"/>
        <v>0.15751362220919063</v>
      </c>
    </row>
    <row r="5971" spans="13:18">
      <c r="M5971">
        <v>22</v>
      </c>
      <c r="N5971" s="1">
        <v>94</v>
      </c>
      <c r="O5971">
        <f t="shared" si="267"/>
        <v>350000</v>
      </c>
      <c r="P5971" t="str">
        <f t="shared" si="266"/>
        <v>2294350000</v>
      </c>
      <c r="Q5971" t="str">
        <f>VLOOKUP(N5971,'Base rates'!$F$2:$H$1126,3,FALSE)</f>
        <v>&gt;80</v>
      </c>
      <c r="R5971" s="24">
        <f t="shared" si="265"/>
        <v>0.15751362220919063</v>
      </c>
    </row>
    <row r="5972" spans="13:18">
      <c r="M5972">
        <v>22</v>
      </c>
      <c r="N5972" s="1">
        <v>95</v>
      </c>
      <c r="O5972">
        <f t="shared" si="267"/>
        <v>350000</v>
      </c>
      <c r="P5972" t="str">
        <f t="shared" si="266"/>
        <v>2295350000</v>
      </c>
      <c r="Q5972" t="str">
        <f>VLOOKUP(N5972,'Base rates'!$F$2:$H$1126,3,FALSE)</f>
        <v>&gt;80</v>
      </c>
      <c r="R5972" s="24">
        <f t="shared" si="265"/>
        <v>0.15751362220919063</v>
      </c>
    </row>
    <row r="5973" spans="13:18">
      <c r="M5973">
        <v>22</v>
      </c>
      <c r="N5973" s="1">
        <v>96</v>
      </c>
      <c r="O5973">
        <f t="shared" si="267"/>
        <v>350000</v>
      </c>
      <c r="P5973" t="str">
        <f t="shared" si="266"/>
        <v>2296350000</v>
      </c>
      <c r="Q5973" t="str">
        <f>VLOOKUP(N5973,'Base rates'!$F$2:$H$1126,3,FALSE)</f>
        <v>&gt;80</v>
      </c>
      <c r="R5973" s="24">
        <f t="shared" si="265"/>
        <v>0.15751362220919063</v>
      </c>
    </row>
    <row r="5974" spans="13:18">
      <c r="M5974">
        <v>22</v>
      </c>
      <c r="N5974" s="1">
        <v>97</v>
      </c>
      <c r="O5974">
        <f t="shared" si="267"/>
        <v>350000</v>
      </c>
      <c r="P5974" t="str">
        <f t="shared" si="266"/>
        <v>2297350000</v>
      </c>
      <c r="Q5974" t="str">
        <f>VLOOKUP(N5974,'Base rates'!$F$2:$H$1126,3,FALSE)</f>
        <v>&gt;80</v>
      </c>
      <c r="R5974" s="24">
        <f t="shared" si="265"/>
        <v>0.15751362220919063</v>
      </c>
    </row>
    <row r="5975" spans="13:18">
      <c r="M5975">
        <v>22</v>
      </c>
      <c r="N5975" s="1">
        <v>98</v>
      </c>
      <c r="O5975">
        <f t="shared" si="267"/>
        <v>350000</v>
      </c>
      <c r="P5975" t="str">
        <f t="shared" si="266"/>
        <v>2298350000</v>
      </c>
      <c r="Q5975" t="str">
        <f>VLOOKUP(N5975,'Base rates'!$F$2:$H$1126,3,FALSE)</f>
        <v>&gt;80</v>
      </c>
      <c r="R5975" s="24">
        <f t="shared" si="265"/>
        <v>0.15751362220919063</v>
      </c>
    </row>
    <row r="5976" spans="13:18">
      <c r="M5976">
        <v>22</v>
      </c>
      <c r="N5976" s="1">
        <v>99</v>
      </c>
      <c r="O5976">
        <f t="shared" si="267"/>
        <v>350000</v>
      </c>
      <c r="P5976" t="str">
        <f t="shared" si="266"/>
        <v>2299350000</v>
      </c>
      <c r="Q5976" t="str">
        <f>VLOOKUP(N5976,'Base rates'!$F$2:$H$1126,3,FALSE)</f>
        <v>&gt;80</v>
      </c>
      <c r="R5976" s="24">
        <f t="shared" si="265"/>
        <v>0.15751362220919063</v>
      </c>
    </row>
    <row r="5977" spans="13:18">
      <c r="M5977">
        <v>22</v>
      </c>
      <c r="N5977" s="1">
        <v>100</v>
      </c>
      <c r="O5977">
        <f t="shared" si="267"/>
        <v>350000</v>
      </c>
      <c r="P5977" t="str">
        <f t="shared" si="266"/>
        <v>22100350000</v>
      </c>
      <c r="Q5977" t="str">
        <f>VLOOKUP(N5977,'Base rates'!$F$2:$H$1126,3,FALSE)</f>
        <v>&gt;80</v>
      </c>
      <c r="R5977" s="24">
        <f t="shared" si="265"/>
        <v>0.15751362220919063</v>
      </c>
    </row>
    <row r="5978" spans="13:18">
      <c r="M5978">
        <v>22</v>
      </c>
      <c r="N5978" s="1">
        <v>101</v>
      </c>
      <c r="O5978">
        <f t="shared" si="267"/>
        <v>350000</v>
      </c>
      <c r="P5978" t="str">
        <f t="shared" si="266"/>
        <v>22101350000</v>
      </c>
      <c r="Q5978" t="str">
        <f>VLOOKUP(N5978,'Base rates'!$F$2:$H$1126,3,FALSE)</f>
        <v>&gt;80</v>
      </c>
      <c r="R5978" s="24">
        <f t="shared" si="265"/>
        <v>0.15751362220919063</v>
      </c>
    </row>
    <row r="5979" spans="13:18">
      <c r="M5979">
        <v>22</v>
      </c>
      <c r="N5979" s="1">
        <v>102</v>
      </c>
      <c r="O5979">
        <f t="shared" si="267"/>
        <v>350000</v>
      </c>
      <c r="P5979" t="str">
        <f t="shared" si="266"/>
        <v>22102350000</v>
      </c>
      <c r="Q5979" t="str">
        <f>VLOOKUP(N5979,'Base rates'!$F$2:$H$1126,3,FALSE)</f>
        <v>&gt;80</v>
      </c>
      <c r="R5979" s="24">
        <f t="shared" si="265"/>
        <v>0.15751362220919063</v>
      </c>
    </row>
    <row r="5980" spans="13:18">
      <c r="M5980">
        <v>22</v>
      </c>
      <c r="N5980" s="1">
        <v>103</v>
      </c>
      <c r="O5980">
        <f t="shared" si="267"/>
        <v>350000</v>
      </c>
      <c r="P5980" t="str">
        <f t="shared" si="266"/>
        <v>22103350000</v>
      </c>
      <c r="Q5980" t="str">
        <f>VLOOKUP(N5980,'Base rates'!$F$2:$H$1126,3,FALSE)</f>
        <v>&gt;80</v>
      </c>
      <c r="R5980" s="24">
        <f t="shared" si="265"/>
        <v>0.15751362220919063</v>
      </c>
    </row>
    <row r="5981" spans="13:18">
      <c r="M5981">
        <v>22</v>
      </c>
      <c r="N5981" s="1">
        <v>104</v>
      </c>
      <c r="O5981">
        <f t="shared" si="267"/>
        <v>350000</v>
      </c>
      <c r="P5981" t="str">
        <f t="shared" si="266"/>
        <v>22104350000</v>
      </c>
      <c r="Q5981" t="str">
        <f>VLOOKUP(N5981,'Base rates'!$F$2:$H$1126,3,FALSE)</f>
        <v>&gt;80</v>
      </c>
      <c r="R5981" s="24">
        <f t="shared" si="265"/>
        <v>0.15751362220919063</v>
      </c>
    </row>
    <row r="5982" spans="13:18">
      <c r="M5982">
        <v>22</v>
      </c>
      <c r="N5982" s="1">
        <v>105</v>
      </c>
      <c r="O5982">
        <f t="shared" si="267"/>
        <v>350000</v>
      </c>
      <c r="P5982" t="str">
        <f t="shared" si="266"/>
        <v>22105350000</v>
      </c>
      <c r="Q5982" t="str">
        <f>VLOOKUP(N5982,'Base rates'!$F$2:$H$1126,3,FALSE)</f>
        <v>&gt;80</v>
      </c>
      <c r="R5982" s="24">
        <f t="shared" si="265"/>
        <v>0.15751362220919063</v>
      </c>
    </row>
    <row r="5983" spans="13:18">
      <c r="M5983">
        <v>22</v>
      </c>
      <c r="N5983" s="1">
        <v>106</v>
      </c>
      <c r="O5983">
        <f t="shared" si="267"/>
        <v>350000</v>
      </c>
      <c r="P5983" t="str">
        <f t="shared" si="266"/>
        <v>22106350000</v>
      </c>
      <c r="Q5983" t="str">
        <f>VLOOKUP(N5983,'Base rates'!$F$2:$H$1126,3,FALSE)</f>
        <v>&gt;80</v>
      </c>
      <c r="R5983" s="24">
        <f t="shared" si="265"/>
        <v>0.15751362220919063</v>
      </c>
    </row>
    <row r="5984" spans="13:18">
      <c r="M5984">
        <v>22</v>
      </c>
      <c r="N5984" s="1">
        <v>107</v>
      </c>
      <c r="O5984">
        <f t="shared" si="267"/>
        <v>350000</v>
      </c>
      <c r="P5984" t="str">
        <f t="shared" si="266"/>
        <v>22107350000</v>
      </c>
      <c r="Q5984" t="str">
        <f>VLOOKUP(N5984,'Base rates'!$F$2:$H$1126,3,FALSE)</f>
        <v>&gt;80</v>
      </c>
      <c r="R5984" s="24">
        <f t="shared" si="265"/>
        <v>0.15751362220919063</v>
      </c>
    </row>
    <row r="5985" spans="13:18">
      <c r="M5985">
        <v>22</v>
      </c>
      <c r="N5985" s="1">
        <v>108</v>
      </c>
      <c r="O5985">
        <f t="shared" si="267"/>
        <v>350000</v>
      </c>
      <c r="P5985" t="str">
        <f t="shared" si="266"/>
        <v>22108350000</v>
      </c>
      <c r="Q5985" t="str">
        <f>VLOOKUP(N5985,'Base rates'!$F$2:$H$1126,3,FALSE)</f>
        <v>&gt;80</v>
      </c>
      <c r="R5985" s="24">
        <f t="shared" si="265"/>
        <v>0.15751362220919063</v>
      </c>
    </row>
    <row r="5986" spans="13:18">
      <c r="M5986">
        <v>22</v>
      </c>
      <c r="N5986" s="1">
        <v>109</v>
      </c>
      <c r="O5986">
        <f t="shared" si="267"/>
        <v>350000</v>
      </c>
      <c r="P5986" t="str">
        <f t="shared" si="266"/>
        <v>22109350000</v>
      </c>
      <c r="Q5986" t="str">
        <f>VLOOKUP(N5986,'Base rates'!$F$2:$H$1126,3,FALSE)</f>
        <v>&gt;80</v>
      </c>
      <c r="R5986" s="24">
        <f t="shared" si="265"/>
        <v>0.15751362220919063</v>
      </c>
    </row>
    <row r="5987" spans="13:18">
      <c r="M5987">
        <v>22</v>
      </c>
      <c r="N5987" s="1">
        <v>110</v>
      </c>
      <c r="O5987">
        <f t="shared" si="267"/>
        <v>350000</v>
      </c>
      <c r="P5987" t="str">
        <f t="shared" si="266"/>
        <v>22110350000</v>
      </c>
      <c r="Q5987" t="str">
        <f>VLOOKUP(N5987,'Base rates'!$F$2:$H$1126,3,FALSE)</f>
        <v>&gt;80</v>
      </c>
      <c r="R5987" s="24">
        <f t="shared" si="265"/>
        <v>0.15751362220919063</v>
      </c>
    </row>
    <row r="5988" spans="13:18">
      <c r="M5988">
        <v>22</v>
      </c>
      <c r="N5988" s="1">
        <v>111</v>
      </c>
      <c r="O5988">
        <f t="shared" si="267"/>
        <v>350000</v>
      </c>
      <c r="P5988" t="str">
        <f t="shared" si="266"/>
        <v>22111350000</v>
      </c>
      <c r="Q5988" t="str">
        <f>VLOOKUP(N5988,'Base rates'!$F$2:$H$1126,3,FALSE)</f>
        <v>&gt;80</v>
      </c>
      <c r="R5988" s="24">
        <f t="shared" si="265"/>
        <v>0.15751362220919063</v>
      </c>
    </row>
    <row r="5989" spans="13:18">
      <c r="M5989">
        <v>22</v>
      </c>
      <c r="N5989" s="1">
        <v>112</v>
      </c>
      <c r="O5989">
        <f t="shared" si="267"/>
        <v>350000</v>
      </c>
      <c r="P5989" t="str">
        <f t="shared" si="266"/>
        <v>22112350000</v>
      </c>
      <c r="Q5989" t="str">
        <f>VLOOKUP(N5989,'Base rates'!$F$2:$H$1126,3,FALSE)</f>
        <v>&gt;80</v>
      </c>
      <c r="R5989" s="24">
        <f t="shared" si="265"/>
        <v>0.15751362220919063</v>
      </c>
    </row>
    <row r="5990" spans="13:18">
      <c r="M5990">
        <v>22</v>
      </c>
      <c r="N5990" s="1">
        <v>113</v>
      </c>
      <c r="O5990">
        <f t="shared" si="267"/>
        <v>350000</v>
      </c>
      <c r="P5990" t="str">
        <f t="shared" si="266"/>
        <v>22113350000</v>
      </c>
      <c r="Q5990" t="str">
        <f>VLOOKUP(N5990,'Base rates'!$F$2:$H$1126,3,FALSE)</f>
        <v>&gt;80</v>
      </c>
      <c r="R5990" s="24">
        <f t="shared" si="265"/>
        <v>0.15751362220919063</v>
      </c>
    </row>
    <row r="5991" spans="13:18">
      <c r="M5991">
        <v>22</v>
      </c>
      <c r="N5991" s="1">
        <v>114</v>
      </c>
      <c r="O5991">
        <f t="shared" si="267"/>
        <v>350000</v>
      </c>
      <c r="P5991" t="str">
        <f t="shared" si="266"/>
        <v>22114350000</v>
      </c>
      <c r="Q5991" t="str">
        <f>VLOOKUP(N5991,'Base rates'!$F$2:$H$1126,3,FALSE)</f>
        <v>&gt;80</v>
      </c>
      <c r="R5991" s="24">
        <f t="shared" si="265"/>
        <v>0.15751362220919063</v>
      </c>
    </row>
    <row r="5992" spans="13:18">
      <c r="M5992">
        <v>22</v>
      </c>
      <c r="N5992" s="1">
        <v>115</v>
      </c>
      <c r="O5992">
        <f t="shared" si="267"/>
        <v>350000</v>
      </c>
      <c r="P5992" t="str">
        <f t="shared" si="266"/>
        <v>22115350000</v>
      </c>
      <c r="Q5992" t="str">
        <f>VLOOKUP(N5992,'Base rates'!$F$2:$H$1126,3,FALSE)</f>
        <v>&gt;80</v>
      </c>
      <c r="R5992" s="24">
        <f t="shared" si="265"/>
        <v>0.15751362220919063</v>
      </c>
    </row>
    <row r="5993" spans="13:18">
      <c r="M5993">
        <v>22</v>
      </c>
      <c r="N5993" s="1">
        <v>116</v>
      </c>
      <c r="O5993">
        <f t="shared" si="267"/>
        <v>350000</v>
      </c>
      <c r="P5993" t="str">
        <f t="shared" si="266"/>
        <v>22116350000</v>
      </c>
      <c r="Q5993" t="str">
        <f>VLOOKUP(N5993,'Base rates'!$F$2:$H$1126,3,FALSE)</f>
        <v>&gt;80</v>
      </c>
      <c r="R5993" s="24">
        <f t="shared" si="265"/>
        <v>0.15751362220919063</v>
      </c>
    </row>
    <row r="5994" spans="13:18">
      <c r="M5994">
        <v>22</v>
      </c>
      <c r="N5994" s="1">
        <v>117</v>
      </c>
      <c r="O5994">
        <f t="shared" si="267"/>
        <v>350000</v>
      </c>
      <c r="P5994" t="str">
        <f t="shared" si="266"/>
        <v>22117350000</v>
      </c>
      <c r="Q5994" t="str">
        <f>VLOOKUP(N5994,'Base rates'!$F$2:$H$1126,3,FALSE)</f>
        <v>&gt;80</v>
      </c>
      <c r="R5994" s="24">
        <f t="shared" si="265"/>
        <v>0.15751362220919063</v>
      </c>
    </row>
    <row r="5995" spans="13:18">
      <c r="M5995">
        <v>22</v>
      </c>
      <c r="N5995" s="1">
        <v>118</v>
      </c>
      <c r="O5995">
        <f t="shared" si="267"/>
        <v>350000</v>
      </c>
      <c r="P5995" t="str">
        <f t="shared" si="266"/>
        <v>22118350000</v>
      </c>
      <c r="Q5995" t="str">
        <f>VLOOKUP(N5995,'Base rates'!$F$2:$H$1126,3,FALSE)</f>
        <v>&gt;80</v>
      </c>
      <c r="R5995" s="24">
        <f t="shared" si="265"/>
        <v>0.15751362220919063</v>
      </c>
    </row>
    <row r="5996" spans="13:18">
      <c r="M5996">
        <v>22</v>
      </c>
      <c r="N5996" s="1">
        <v>119</v>
      </c>
      <c r="O5996">
        <f t="shared" si="267"/>
        <v>350000</v>
      </c>
      <c r="P5996" t="str">
        <f t="shared" si="266"/>
        <v>22119350000</v>
      </c>
      <c r="Q5996" t="str">
        <f>VLOOKUP(N5996,'Base rates'!$F$2:$H$1126,3,FALSE)</f>
        <v>&gt;80</v>
      </c>
      <c r="R5996" s="24">
        <f t="shared" si="265"/>
        <v>0.15751362220919063</v>
      </c>
    </row>
    <row r="5997" spans="13:18">
      <c r="M5997">
        <v>22</v>
      </c>
      <c r="N5997" s="1">
        <v>120</v>
      </c>
      <c r="O5997">
        <f t="shared" si="267"/>
        <v>350000</v>
      </c>
      <c r="P5997" t="str">
        <f t="shared" si="266"/>
        <v>22120350000</v>
      </c>
      <c r="Q5997" t="str">
        <f>VLOOKUP(N5997,'Base rates'!$F$2:$H$1126,3,FALSE)</f>
        <v>&gt;80</v>
      </c>
      <c r="R5997" s="24">
        <f t="shared" si="265"/>
        <v>0.15751362220919063</v>
      </c>
    </row>
    <row r="5998" spans="13:18">
      <c r="M5998">
        <v>22</v>
      </c>
      <c r="N5998" s="1">
        <v>121</v>
      </c>
      <c r="O5998">
        <f t="shared" si="267"/>
        <v>350000</v>
      </c>
      <c r="P5998" t="str">
        <f t="shared" si="266"/>
        <v>22121350000</v>
      </c>
      <c r="Q5998" t="str">
        <f>VLOOKUP(N5998,'Base rates'!$F$2:$H$1126,3,FALSE)</f>
        <v>&gt;80</v>
      </c>
      <c r="R5998" s="24">
        <f t="shared" si="265"/>
        <v>0.15751362220919063</v>
      </c>
    </row>
    <row r="5999" spans="13:18">
      <c r="M5999">
        <v>22</v>
      </c>
      <c r="N5999" s="1">
        <v>122</v>
      </c>
      <c r="O5999">
        <f t="shared" si="267"/>
        <v>350000</v>
      </c>
      <c r="P5999" t="str">
        <f t="shared" si="266"/>
        <v>22122350000</v>
      </c>
      <c r="Q5999" t="str">
        <f>VLOOKUP(N5999,'Base rates'!$F$2:$H$1126,3,FALSE)</f>
        <v>&gt;80</v>
      </c>
      <c r="R5999" s="24">
        <f t="shared" si="265"/>
        <v>0.15751362220919063</v>
      </c>
    </row>
    <row r="6000" spans="13:18">
      <c r="M6000">
        <v>22</v>
      </c>
      <c r="N6000" s="1">
        <v>123</v>
      </c>
      <c r="O6000">
        <f t="shared" si="267"/>
        <v>350000</v>
      </c>
      <c r="P6000" t="str">
        <f t="shared" si="266"/>
        <v>22123350000</v>
      </c>
      <c r="Q6000" t="str">
        <f>VLOOKUP(N6000,'Base rates'!$F$2:$H$1126,3,FALSE)</f>
        <v>&gt;80</v>
      </c>
      <c r="R6000" s="24">
        <f t="shared" si="265"/>
        <v>0.15751362220919063</v>
      </c>
    </row>
    <row r="6001" spans="13:18">
      <c r="M6001">
        <v>22</v>
      </c>
      <c r="N6001" s="1">
        <v>124</v>
      </c>
      <c r="O6001">
        <f t="shared" si="267"/>
        <v>350000</v>
      </c>
      <c r="P6001" t="str">
        <f t="shared" si="266"/>
        <v>22124350000</v>
      </c>
      <c r="Q6001" t="str">
        <f>VLOOKUP(N6001,'Base rates'!$F$2:$H$1126,3,FALSE)</f>
        <v>&gt;80</v>
      </c>
      <c r="R6001" s="24">
        <f t="shared" si="265"/>
        <v>0.15751362220919063</v>
      </c>
    </row>
    <row r="6002" spans="13:18">
      <c r="M6002">
        <v>22</v>
      </c>
      <c r="N6002" s="1">
        <v>125</v>
      </c>
      <c r="O6002">
        <f t="shared" si="267"/>
        <v>350000</v>
      </c>
      <c r="P6002" t="str">
        <f t="shared" si="266"/>
        <v>22125350000</v>
      </c>
      <c r="Q6002" t="str">
        <f>VLOOKUP(N6002,'Base rates'!$F$2:$H$1126,3,FALSE)</f>
        <v>&gt;80</v>
      </c>
      <c r="R6002" s="24">
        <f t="shared" si="265"/>
        <v>0.15751362220919063</v>
      </c>
    </row>
    <row r="6003" spans="13:18">
      <c r="M6003">
        <v>23</v>
      </c>
      <c r="N6003" s="1">
        <v>1</v>
      </c>
      <c r="O6003">
        <f t="shared" si="267"/>
        <v>350000</v>
      </c>
      <c r="P6003" t="str">
        <f t="shared" si="266"/>
        <v>231350000</v>
      </c>
      <c r="Q6003" t="str">
        <f>VLOOKUP(N6003,'Base rates'!$F$2:$H$1126,3,FALSE)</f>
        <v>6-25</v>
      </c>
      <c r="R6003" s="24">
        <f t="shared" si="265"/>
        <v>0.49197944079712208</v>
      </c>
    </row>
    <row r="6004" spans="13:18">
      <c r="M6004">
        <v>23</v>
      </c>
      <c r="N6004" s="1">
        <v>2</v>
      </c>
      <c r="O6004">
        <f t="shared" si="267"/>
        <v>350000</v>
      </c>
      <c r="P6004" t="str">
        <f t="shared" si="266"/>
        <v>232350000</v>
      </c>
      <c r="Q6004" t="str">
        <f>VLOOKUP(N6004,'Base rates'!$F$2:$H$1126,3,FALSE)</f>
        <v>6-25</v>
      </c>
      <c r="R6004" s="24">
        <f t="shared" si="265"/>
        <v>0.49197944079712208</v>
      </c>
    </row>
    <row r="6005" spans="13:18">
      <c r="M6005">
        <v>23</v>
      </c>
      <c r="N6005" s="1">
        <v>3</v>
      </c>
      <c r="O6005">
        <f t="shared" si="267"/>
        <v>350000</v>
      </c>
      <c r="P6005" t="str">
        <f t="shared" si="266"/>
        <v>233350000</v>
      </c>
      <c r="Q6005" t="str">
        <f>VLOOKUP(N6005,'Base rates'!$F$2:$H$1126,3,FALSE)</f>
        <v>6-25</v>
      </c>
      <c r="R6005" s="24">
        <f t="shared" si="265"/>
        <v>0.49197944079712208</v>
      </c>
    </row>
    <row r="6006" spans="13:18">
      <c r="M6006">
        <v>23</v>
      </c>
      <c r="N6006" s="1">
        <v>4</v>
      </c>
      <c r="O6006">
        <f t="shared" si="267"/>
        <v>350000</v>
      </c>
      <c r="P6006" t="str">
        <f t="shared" si="266"/>
        <v>234350000</v>
      </c>
      <c r="Q6006" t="str">
        <f>VLOOKUP(N6006,'Base rates'!$F$2:$H$1126,3,FALSE)</f>
        <v>6-25</v>
      </c>
      <c r="R6006" s="24">
        <f t="shared" si="265"/>
        <v>0.49197944079712208</v>
      </c>
    </row>
    <row r="6007" spans="13:18">
      <c r="M6007">
        <v>23</v>
      </c>
      <c r="N6007" s="1">
        <v>5</v>
      </c>
      <c r="O6007">
        <f t="shared" si="267"/>
        <v>350000</v>
      </c>
      <c r="P6007" t="str">
        <f t="shared" si="266"/>
        <v>235350000</v>
      </c>
      <c r="Q6007" t="str">
        <f>VLOOKUP(N6007,'Base rates'!$F$2:$H$1126,3,FALSE)</f>
        <v>6-25</v>
      </c>
      <c r="R6007" s="24">
        <f t="shared" si="265"/>
        <v>0.49197944079712208</v>
      </c>
    </row>
    <row r="6008" spans="13:18">
      <c r="M6008">
        <v>23</v>
      </c>
      <c r="N6008" s="1">
        <v>6</v>
      </c>
      <c r="O6008">
        <f t="shared" si="267"/>
        <v>350000</v>
      </c>
      <c r="P6008" t="str">
        <f t="shared" si="266"/>
        <v>236350000</v>
      </c>
      <c r="Q6008" t="str">
        <f>VLOOKUP(N6008,'Base rates'!$F$2:$H$1126,3,FALSE)</f>
        <v>6-25</v>
      </c>
      <c r="R6008" s="24">
        <f t="shared" si="265"/>
        <v>0.49197944079712208</v>
      </c>
    </row>
    <row r="6009" spans="13:18">
      <c r="M6009">
        <v>23</v>
      </c>
      <c r="N6009" s="1">
        <v>7</v>
      </c>
      <c r="O6009">
        <f t="shared" si="267"/>
        <v>350000</v>
      </c>
      <c r="P6009" t="str">
        <f t="shared" si="266"/>
        <v>237350000</v>
      </c>
      <c r="Q6009" t="str">
        <f>VLOOKUP(N6009,'Base rates'!$F$2:$H$1126,3,FALSE)</f>
        <v>6-25</v>
      </c>
      <c r="R6009" s="24">
        <f t="shared" si="265"/>
        <v>0.49197944079712208</v>
      </c>
    </row>
    <row r="6010" spans="13:18">
      <c r="M6010">
        <v>23</v>
      </c>
      <c r="N6010" s="1">
        <v>8</v>
      </c>
      <c r="O6010">
        <f t="shared" si="267"/>
        <v>350000</v>
      </c>
      <c r="P6010" t="str">
        <f t="shared" si="266"/>
        <v>238350000</v>
      </c>
      <c r="Q6010" t="str">
        <f>VLOOKUP(N6010,'Base rates'!$F$2:$H$1126,3,FALSE)</f>
        <v>6-25</v>
      </c>
      <c r="R6010" s="24">
        <f t="shared" si="265"/>
        <v>0.49197944079712208</v>
      </c>
    </row>
    <row r="6011" spans="13:18">
      <c r="M6011">
        <v>23</v>
      </c>
      <c r="N6011" s="1">
        <v>9</v>
      </c>
      <c r="O6011">
        <f t="shared" si="267"/>
        <v>350000</v>
      </c>
      <c r="P6011" t="str">
        <f t="shared" si="266"/>
        <v>239350000</v>
      </c>
      <c r="Q6011" t="str">
        <f>VLOOKUP(N6011,'Base rates'!$F$2:$H$1126,3,FALSE)</f>
        <v>6-25</v>
      </c>
      <c r="R6011" s="24">
        <f t="shared" si="265"/>
        <v>0.49197944079712208</v>
      </c>
    </row>
    <row r="6012" spans="13:18">
      <c r="M6012">
        <v>23</v>
      </c>
      <c r="N6012" s="1">
        <v>10</v>
      </c>
      <c r="O6012">
        <f t="shared" si="267"/>
        <v>350000</v>
      </c>
      <c r="P6012" t="str">
        <f t="shared" si="266"/>
        <v>2310350000</v>
      </c>
      <c r="Q6012" t="str">
        <f>VLOOKUP(N6012,'Base rates'!$F$2:$H$1126,3,FALSE)</f>
        <v>6-25</v>
      </c>
      <c r="R6012" s="24">
        <f t="shared" si="265"/>
        <v>0.49197944079712208</v>
      </c>
    </row>
    <row r="6013" spans="13:18">
      <c r="M6013">
        <v>23</v>
      </c>
      <c r="N6013" s="1">
        <v>11</v>
      </c>
      <c r="O6013">
        <f t="shared" si="267"/>
        <v>350000</v>
      </c>
      <c r="P6013" t="str">
        <f t="shared" si="266"/>
        <v>2311350000</v>
      </c>
      <c r="Q6013" t="str">
        <f>VLOOKUP(N6013,'Base rates'!$F$2:$H$1126,3,FALSE)</f>
        <v>6-25</v>
      </c>
      <c r="R6013" s="24">
        <f t="shared" si="265"/>
        <v>0.49197944079712208</v>
      </c>
    </row>
    <row r="6014" spans="13:18">
      <c r="M6014">
        <v>23</v>
      </c>
      <c r="N6014" s="1">
        <v>12</v>
      </c>
      <c r="O6014">
        <f t="shared" si="267"/>
        <v>350000</v>
      </c>
      <c r="P6014" t="str">
        <f t="shared" si="266"/>
        <v>2312350000</v>
      </c>
      <c r="Q6014" t="str">
        <f>VLOOKUP(N6014,'Base rates'!$F$2:$H$1126,3,FALSE)</f>
        <v>6-25</v>
      </c>
      <c r="R6014" s="24">
        <f t="shared" si="265"/>
        <v>0.49197944079712208</v>
      </c>
    </row>
    <row r="6015" spans="13:18">
      <c r="M6015">
        <v>23</v>
      </c>
      <c r="N6015" s="1">
        <v>13</v>
      </c>
      <c r="O6015">
        <f t="shared" si="267"/>
        <v>350000</v>
      </c>
      <c r="P6015" t="str">
        <f t="shared" si="266"/>
        <v>2313350000</v>
      </c>
      <c r="Q6015" t="str">
        <f>VLOOKUP(N6015,'Base rates'!$F$2:$H$1126,3,FALSE)</f>
        <v>6-25</v>
      </c>
      <c r="R6015" s="24">
        <f t="shared" si="265"/>
        <v>0.49197944079712208</v>
      </c>
    </row>
    <row r="6016" spans="13:18">
      <c r="M6016">
        <v>23</v>
      </c>
      <c r="N6016" s="1">
        <v>14</v>
      </c>
      <c r="O6016">
        <f t="shared" si="267"/>
        <v>350000</v>
      </c>
      <c r="P6016" t="str">
        <f t="shared" si="266"/>
        <v>2314350000</v>
      </c>
      <c r="Q6016" t="str">
        <f>VLOOKUP(N6016,'Base rates'!$F$2:$H$1126,3,FALSE)</f>
        <v>6-25</v>
      </c>
      <c r="R6016" s="24">
        <f t="shared" si="265"/>
        <v>0.49197944079712208</v>
      </c>
    </row>
    <row r="6017" spans="13:18">
      <c r="M6017">
        <v>23</v>
      </c>
      <c r="N6017" s="1">
        <v>15</v>
      </c>
      <c r="O6017">
        <f t="shared" si="267"/>
        <v>350000</v>
      </c>
      <c r="P6017" t="str">
        <f t="shared" si="266"/>
        <v>2315350000</v>
      </c>
      <c r="Q6017" t="str">
        <f>VLOOKUP(N6017,'Base rates'!$F$2:$H$1126,3,FALSE)</f>
        <v>6-25</v>
      </c>
      <c r="R6017" s="24">
        <f t="shared" si="265"/>
        <v>0.49197944079712208</v>
      </c>
    </row>
    <row r="6018" spans="13:18">
      <c r="M6018">
        <v>23</v>
      </c>
      <c r="N6018" s="1">
        <v>16</v>
      </c>
      <c r="O6018">
        <f t="shared" si="267"/>
        <v>350000</v>
      </c>
      <c r="P6018" t="str">
        <f t="shared" si="266"/>
        <v>2316350000</v>
      </c>
      <c r="Q6018" t="str">
        <f>VLOOKUP(N6018,'Base rates'!$F$2:$H$1126,3,FALSE)</f>
        <v>6-25</v>
      </c>
      <c r="R6018" s="24">
        <f t="shared" si="265"/>
        <v>0.49197944079712208</v>
      </c>
    </row>
    <row r="6019" spans="13:18">
      <c r="M6019">
        <v>23</v>
      </c>
      <c r="N6019" s="1">
        <v>17</v>
      </c>
      <c r="O6019">
        <f t="shared" si="267"/>
        <v>350000</v>
      </c>
      <c r="P6019" t="str">
        <f t="shared" si="266"/>
        <v>2317350000</v>
      </c>
      <c r="Q6019" t="str">
        <f>VLOOKUP(N6019,'Base rates'!$F$2:$H$1126,3,FALSE)</f>
        <v>6-25</v>
      </c>
      <c r="R6019" s="24">
        <f t="shared" ref="R6019:R6082" si="268">VLOOKUP(M6019&amp;O6019&amp;Q6019,$W$2:$X$694,2,FALSE)</f>
        <v>0.49197944079712208</v>
      </c>
    </row>
    <row r="6020" spans="13:18">
      <c r="M6020">
        <v>23</v>
      </c>
      <c r="N6020" s="1">
        <v>18</v>
      </c>
      <c r="O6020">
        <f t="shared" si="267"/>
        <v>350000</v>
      </c>
      <c r="P6020" t="str">
        <f t="shared" ref="P6020:P6083" si="269">M6020&amp;N6020&amp;O6020</f>
        <v>2318350000</v>
      </c>
      <c r="Q6020" t="str">
        <f>VLOOKUP(N6020,'Base rates'!$F$2:$H$1126,3,FALSE)</f>
        <v>6-25</v>
      </c>
      <c r="R6020" s="24">
        <f t="shared" si="268"/>
        <v>0.49197944079712208</v>
      </c>
    </row>
    <row r="6021" spans="13:18">
      <c r="M6021">
        <v>23</v>
      </c>
      <c r="N6021" s="1">
        <v>19</v>
      </c>
      <c r="O6021">
        <f t="shared" si="267"/>
        <v>350000</v>
      </c>
      <c r="P6021" t="str">
        <f t="shared" si="269"/>
        <v>2319350000</v>
      </c>
      <c r="Q6021" t="str">
        <f>VLOOKUP(N6021,'Base rates'!$F$2:$H$1126,3,FALSE)</f>
        <v>6-25</v>
      </c>
      <c r="R6021" s="24">
        <f t="shared" si="268"/>
        <v>0.49197944079712208</v>
      </c>
    </row>
    <row r="6022" spans="13:18">
      <c r="M6022">
        <v>23</v>
      </c>
      <c r="N6022" s="1">
        <v>20</v>
      </c>
      <c r="O6022">
        <f t="shared" ref="O6022:O6085" si="270">$O$4377+50000</f>
        <v>350000</v>
      </c>
      <c r="P6022" t="str">
        <f t="shared" si="269"/>
        <v>2320350000</v>
      </c>
      <c r="Q6022" t="str">
        <f>VLOOKUP(N6022,'Base rates'!$F$2:$H$1126,3,FALSE)</f>
        <v>6-25</v>
      </c>
      <c r="R6022" s="24">
        <f t="shared" si="268"/>
        <v>0.49197944079712208</v>
      </c>
    </row>
    <row r="6023" spans="13:18">
      <c r="M6023">
        <v>23</v>
      </c>
      <c r="N6023" s="1">
        <v>21</v>
      </c>
      <c r="O6023">
        <f t="shared" si="270"/>
        <v>350000</v>
      </c>
      <c r="P6023" t="str">
        <f t="shared" si="269"/>
        <v>2321350000</v>
      </c>
      <c r="Q6023" t="str">
        <f>VLOOKUP(N6023,'Base rates'!$F$2:$H$1126,3,FALSE)</f>
        <v>6-25</v>
      </c>
      <c r="R6023" s="24">
        <f t="shared" si="268"/>
        <v>0.49197944079712208</v>
      </c>
    </row>
    <row r="6024" spans="13:18">
      <c r="M6024">
        <v>23</v>
      </c>
      <c r="N6024" s="1">
        <v>22</v>
      </c>
      <c r="O6024">
        <f t="shared" si="270"/>
        <v>350000</v>
      </c>
      <c r="P6024" t="str">
        <f t="shared" si="269"/>
        <v>2322350000</v>
      </c>
      <c r="Q6024" t="str">
        <f>VLOOKUP(N6024,'Base rates'!$F$2:$H$1126,3,FALSE)</f>
        <v>6-25</v>
      </c>
      <c r="R6024" s="24">
        <f t="shared" si="268"/>
        <v>0.49197944079712208</v>
      </c>
    </row>
    <row r="6025" spans="13:18">
      <c r="M6025">
        <v>23</v>
      </c>
      <c r="N6025" s="1">
        <v>23</v>
      </c>
      <c r="O6025">
        <f t="shared" si="270"/>
        <v>350000</v>
      </c>
      <c r="P6025" t="str">
        <f t="shared" si="269"/>
        <v>2323350000</v>
      </c>
      <c r="Q6025" t="str">
        <f>VLOOKUP(N6025,'Base rates'!$F$2:$H$1126,3,FALSE)</f>
        <v>6-25</v>
      </c>
      <c r="R6025" s="24">
        <f t="shared" si="268"/>
        <v>0.49197944079712208</v>
      </c>
    </row>
    <row r="6026" spans="13:18">
      <c r="M6026">
        <v>23</v>
      </c>
      <c r="N6026" s="1">
        <v>24</v>
      </c>
      <c r="O6026">
        <f t="shared" si="270"/>
        <v>350000</v>
      </c>
      <c r="P6026" t="str">
        <f t="shared" si="269"/>
        <v>2324350000</v>
      </c>
      <c r="Q6026" t="str">
        <f>VLOOKUP(N6026,'Base rates'!$F$2:$H$1126,3,FALSE)</f>
        <v>6-25</v>
      </c>
      <c r="R6026" s="24">
        <f t="shared" si="268"/>
        <v>0.49197944079712208</v>
      </c>
    </row>
    <row r="6027" spans="13:18">
      <c r="M6027">
        <v>23</v>
      </c>
      <c r="N6027" s="1">
        <v>25</v>
      </c>
      <c r="O6027">
        <f t="shared" si="270"/>
        <v>350000</v>
      </c>
      <c r="P6027" t="str">
        <f t="shared" si="269"/>
        <v>2325350000</v>
      </c>
      <c r="Q6027" t="str">
        <f>VLOOKUP(N6027,'Base rates'!$F$2:$H$1126,3,FALSE)</f>
        <v>6-25</v>
      </c>
      <c r="R6027" s="24">
        <f t="shared" si="268"/>
        <v>0.49197944079712208</v>
      </c>
    </row>
    <row r="6028" spans="13:18">
      <c r="M6028">
        <v>23</v>
      </c>
      <c r="N6028" s="1">
        <v>26</v>
      </c>
      <c r="O6028">
        <f t="shared" si="270"/>
        <v>350000</v>
      </c>
      <c r="P6028" t="str">
        <f t="shared" si="269"/>
        <v>2326350000</v>
      </c>
      <c r="Q6028" t="str">
        <f>VLOOKUP(N6028,'Base rates'!$F$2:$H$1126,3,FALSE)</f>
        <v>26-35</v>
      </c>
      <c r="R6028" s="24">
        <f t="shared" si="268"/>
        <v>0.48295512225516746</v>
      </c>
    </row>
    <row r="6029" spans="13:18">
      <c r="M6029">
        <v>23</v>
      </c>
      <c r="N6029" s="1">
        <v>27</v>
      </c>
      <c r="O6029">
        <f t="shared" si="270"/>
        <v>350000</v>
      </c>
      <c r="P6029" t="str">
        <f t="shared" si="269"/>
        <v>2327350000</v>
      </c>
      <c r="Q6029" t="str">
        <f>VLOOKUP(N6029,'Base rates'!$F$2:$H$1126,3,FALSE)</f>
        <v>26-35</v>
      </c>
      <c r="R6029" s="24">
        <f t="shared" si="268"/>
        <v>0.48295512225516746</v>
      </c>
    </row>
    <row r="6030" spans="13:18">
      <c r="M6030">
        <v>23</v>
      </c>
      <c r="N6030" s="1">
        <v>28</v>
      </c>
      <c r="O6030">
        <f t="shared" si="270"/>
        <v>350000</v>
      </c>
      <c r="P6030" t="str">
        <f t="shared" si="269"/>
        <v>2328350000</v>
      </c>
      <c r="Q6030" t="str">
        <f>VLOOKUP(N6030,'Base rates'!$F$2:$H$1126,3,FALSE)</f>
        <v>26-35</v>
      </c>
      <c r="R6030" s="24">
        <f t="shared" si="268"/>
        <v>0.48295512225516746</v>
      </c>
    </row>
    <row r="6031" spans="13:18">
      <c r="M6031">
        <v>23</v>
      </c>
      <c r="N6031" s="1">
        <v>29</v>
      </c>
      <c r="O6031">
        <f t="shared" si="270"/>
        <v>350000</v>
      </c>
      <c r="P6031" t="str">
        <f t="shared" si="269"/>
        <v>2329350000</v>
      </c>
      <c r="Q6031" t="str">
        <f>VLOOKUP(N6031,'Base rates'!$F$2:$H$1126,3,FALSE)</f>
        <v>26-35</v>
      </c>
      <c r="R6031" s="24">
        <f t="shared" si="268"/>
        <v>0.48295512225516746</v>
      </c>
    </row>
    <row r="6032" spans="13:18">
      <c r="M6032">
        <v>23</v>
      </c>
      <c r="N6032" s="1">
        <v>30</v>
      </c>
      <c r="O6032">
        <f t="shared" si="270"/>
        <v>350000</v>
      </c>
      <c r="P6032" t="str">
        <f t="shared" si="269"/>
        <v>2330350000</v>
      </c>
      <c r="Q6032" t="str">
        <f>VLOOKUP(N6032,'Base rates'!$F$2:$H$1126,3,FALSE)</f>
        <v>26-35</v>
      </c>
      <c r="R6032" s="24">
        <f t="shared" si="268"/>
        <v>0.48295512225516746</v>
      </c>
    </row>
    <row r="6033" spans="13:18">
      <c r="M6033">
        <v>23</v>
      </c>
      <c r="N6033" s="1">
        <v>31</v>
      </c>
      <c r="O6033">
        <f t="shared" si="270"/>
        <v>350000</v>
      </c>
      <c r="P6033" t="str">
        <f t="shared" si="269"/>
        <v>2331350000</v>
      </c>
      <c r="Q6033" t="str">
        <f>VLOOKUP(N6033,'Base rates'!$F$2:$H$1126,3,FALSE)</f>
        <v>26-35</v>
      </c>
      <c r="R6033" s="24">
        <f t="shared" si="268"/>
        <v>0.48295512225516746</v>
      </c>
    </row>
    <row r="6034" spans="13:18">
      <c r="M6034">
        <v>23</v>
      </c>
      <c r="N6034" s="1">
        <v>32</v>
      </c>
      <c r="O6034">
        <f t="shared" si="270"/>
        <v>350000</v>
      </c>
      <c r="P6034" t="str">
        <f t="shared" si="269"/>
        <v>2332350000</v>
      </c>
      <c r="Q6034" t="str">
        <f>VLOOKUP(N6034,'Base rates'!$F$2:$H$1126,3,FALSE)</f>
        <v>26-35</v>
      </c>
      <c r="R6034" s="24">
        <f t="shared" si="268"/>
        <v>0.48295512225516746</v>
      </c>
    </row>
    <row r="6035" spans="13:18">
      <c r="M6035">
        <v>23</v>
      </c>
      <c r="N6035" s="1">
        <v>33</v>
      </c>
      <c r="O6035">
        <f t="shared" si="270"/>
        <v>350000</v>
      </c>
      <c r="P6035" t="str">
        <f t="shared" si="269"/>
        <v>2333350000</v>
      </c>
      <c r="Q6035" t="str">
        <f>VLOOKUP(N6035,'Base rates'!$F$2:$H$1126,3,FALSE)</f>
        <v>26-35</v>
      </c>
      <c r="R6035" s="24">
        <f t="shared" si="268"/>
        <v>0.48295512225516746</v>
      </c>
    </row>
    <row r="6036" spans="13:18">
      <c r="M6036">
        <v>23</v>
      </c>
      <c r="N6036" s="1">
        <v>34</v>
      </c>
      <c r="O6036">
        <f t="shared" si="270"/>
        <v>350000</v>
      </c>
      <c r="P6036" t="str">
        <f t="shared" si="269"/>
        <v>2334350000</v>
      </c>
      <c r="Q6036" t="str">
        <f>VLOOKUP(N6036,'Base rates'!$F$2:$H$1126,3,FALSE)</f>
        <v>26-35</v>
      </c>
      <c r="R6036" s="24">
        <f t="shared" si="268"/>
        <v>0.48295512225516746</v>
      </c>
    </row>
    <row r="6037" spans="13:18">
      <c r="M6037">
        <v>23</v>
      </c>
      <c r="N6037" s="1">
        <v>35</v>
      </c>
      <c r="O6037">
        <f t="shared" si="270"/>
        <v>350000</v>
      </c>
      <c r="P6037" t="str">
        <f t="shared" si="269"/>
        <v>2335350000</v>
      </c>
      <c r="Q6037" t="str">
        <f>VLOOKUP(N6037,'Base rates'!$F$2:$H$1126,3,FALSE)</f>
        <v>26-35</v>
      </c>
      <c r="R6037" s="24">
        <f t="shared" si="268"/>
        <v>0.48295512225516746</v>
      </c>
    </row>
    <row r="6038" spans="13:18">
      <c r="M6038">
        <v>23</v>
      </c>
      <c r="N6038" s="1">
        <v>36</v>
      </c>
      <c r="O6038">
        <f t="shared" si="270"/>
        <v>350000</v>
      </c>
      <c r="P6038" t="str">
        <f t="shared" si="269"/>
        <v>2336350000</v>
      </c>
      <c r="Q6038" t="str">
        <f>VLOOKUP(N6038,'Base rates'!$F$2:$H$1126,3,FALSE)</f>
        <v>36-45</v>
      </c>
      <c r="R6038" s="24">
        <f t="shared" si="268"/>
        <v>0.49255476878076754</v>
      </c>
    </row>
    <row r="6039" spans="13:18">
      <c r="M6039">
        <v>23</v>
      </c>
      <c r="N6039" s="1">
        <v>37</v>
      </c>
      <c r="O6039">
        <f t="shared" si="270"/>
        <v>350000</v>
      </c>
      <c r="P6039" t="str">
        <f t="shared" si="269"/>
        <v>2337350000</v>
      </c>
      <c r="Q6039" t="str">
        <f>VLOOKUP(N6039,'Base rates'!$F$2:$H$1126,3,FALSE)</f>
        <v>36-45</v>
      </c>
      <c r="R6039" s="24">
        <f t="shared" si="268"/>
        <v>0.49255476878076754</v>
      </c>
    </row>
    <row r="6040" spans="13:18">
      <c r="M6040">
        <v>23</v>
      </c>
      <c r="N6040" s="1">
        <v>38</v>
      </c>
      <c r="O6040">
        <f t="shared" si="270"/>
        <v>350000</v>
      </c>
      <c r="P6040" t="str">
        <f t="shared" si="269"/>
        <v>2338350000</v>
      </c>
      <c r="Q6040" t="str">
        <f>VLOOKUP(N6040,'Base rates'!$F$2:$H$1126,3,FALSE)</f>
        <v>36-45</v>
      </c>
      <c r="R6040" s="24">
        <f t="shared" si="268"/>
        <v>0.49255476878076754</v>
      </c>
    </row>
    <row r="6041" spans="13:18">
      <c r="M6041">
        <v>23</v>
      </c>
      <c r="N6041" s="1">
        <v>39</v>
      </c>
      <c r="O6041">
        <f t="shared" si="270"/>
        <v>350000</v>
      </c>
      <c r="P6041" t="str">
        <f t="shared" si="269"/>
        <v>2339350000</v>
      </c>
      <c r="Q6041" t="str">
        <f>VLOOKUP(N6041,'Base rates'!$F$2:$H$1126,3,FALSE)</f>
        <v>36-45</v>
      </c>
      <c r="R6041" s="24">
        <f t="shared" si="268"/>
        <v>0.49255476878076754</v>
      </c>
    </row>
    <row r="6042" spans="13:18">
      <c r="M6042">
        <v>23</v>
      </c>
      <c r="N6042" s="1">
        <v>40</v>
      </c>
      <c r="O6042">
        <f t="shared" si="270"/>
        <v>350000</v>
      </c>
      <c r="P6042" t="str">
        <f t="shared" si="269"/>
        <v>2340350000</v>
      </c>
      <c r="Q6042" t="str">
        <f>VLOOKUP(N6042,'Base rates'!$F$2:$H$1126,3,FALSE)</f>
        <v>36-45</v>
      </c>
      <c r="R6042" s="24">
        <f t="shared" si="268"/>
        <v>0.49255476878076754</v>
      </c>
    </row>
    <row r="6043" spans="13:18">
      <c r="M6043">
        <v>23</v>
      </c>
      <c r="N6043" s="1">
        <v>41</v>
      </c>
      <c r="O6043">
        <f t="shared" si="270"/>
        <v>350000</v>
      </c>
      <c r="P6043" t="str">
        <f t="shared" si="269"/>
        <v>2341350000</v>
      </c>
      <c r="Q6043" t="str">
        <f>VLOOKUP(N6043,'Base rates'!$F$2:$H$1126,3,FALSE)</f>
        <v>36-45</v>
      </c>
      <c r="R6043" s="24">
        <f t="shared" si="268"/>
        <v>0.49255476878076754</v>
      </c>
    </row>
    <row r="6044" spans="13:18">
      <c r="M6044">
        <v>23</v>
      </c>
      <c r="N6044" s="1">
        <v>42</v>
      </c>
      <c r="O6044">
        <f t="shared" si="270"/>
        <v>350000</v>
      </c>
      <c r="P6044" t="str">
        <f t="shared" si="269"/>
        <v>2342350000</v>
      </c>
      <c r="Q6044" t="str">
        <f>VLOOKUP(N6044,'Base rates'!$F$2:$H$1126,3,FALSE)</f>
        <v>36-45</v>
      </c>
      <c r="R6044" s="24">
        <f t="shared" si="268"/>
        <v>0.49255476878076754</v>
      </c>
    </row>
    <row r="6045" spans="13:18">
      <c r="M6045">
        <v>23</v>
      </c>
      <c r="N6045" s="1">
        <v>43</v>
      </c>
      <c r="O6045">
        <f t="shared" si="270"/>
        <v>350000</v>
      </c>
      <c r="P6045" t="str">
        <f t="shared" si="269"/>
        <v>2343350000</v>
      </c>
      <c r="Q6045" t="str">
        <f>VLOOKUP(N6045,'Base rates'!$F$2:$H$1126,3,FALSE)</f>
        <v>36-45</v>
      </c>
      <c r="R6045" s="24">
        <f t="shared" si="268"/>
        <v>0.49255476878076754</v>
      </c>
    </row>
    <row r="6046" spans="13:18">
      <c r="M6046">
        <v>23</v>
      </c>
      <c r="N6046" s="1">
        <v>44</v>
      </c>
      <c r="O6046">
        <f t="shared" si="270"/>
        <v>350000</v>
      </c>
      <c r="P6046" t="str">
        <f t="shared" si="269"/>
        <v>2344350000</v>
      </c>
      <c r="Q6046" t="str">
        <f>VLOOKUP(N6046,'Base rates'!$F$2:$H$1126,3,FALSE)</f>
        <v>36-45</v>
      </c>
      <c r="R6046" s="24">
        <f t="shared" si="268"/>
        <v>0.49255476878076754</v>
      </c>
    </row>
    <row r="6047" spans="13:18">
      <c r="M6047">
        <v>23</v>
      </c>
      <c r="N6047" s="1">
        <v>45</v>
      </c>
      <c r="O6047">
        <f t="shared" si="270"/>
        <v>350000</v>
      </c>
      <c r="P6047" t="str">
        <f t="shared" si="269"/>
        <v>2345350000</v>
      </c>
      <c r="Q6047" t="str">
        <f>VLOOKUP(N6047,'Base rates'!$F$2:$H$1126,3,FALSE)</f>
        <v>36-45</v>
      </c>
      <c r="R6047" s="24">
        <f t="shared" si="268"/>
        <v>0.49255476878076754</v>
      </c>
    </row>
    <row r="6048" spans="13:18">
      <c r="M6048">
        <v>23</v>
      </c>
      <c r="N6048" s="1">
        <v>46</v>
      </c>
      <c r="O6048">
        <f t="shared" si="270"/>
        <v>350000</v>
      </c>
      <c r="P6048" t="str">
        <f t="shared" si="269"/>
        <v>2346350000</v>
      </c>
      <c r="Q6048" t="str">
        <f>VLOOKUP(N6048,'Base rates'!$F$2:$H$1126,3,FALSE)</f>
        <v>46-50</v>
      </c>
      <c r="R6048" s="24">
        <f t="shared" si="268"/>
        <v>0.4909659661126502</v>
      </c>
    </row>
    <row r="6049" spans="13:18">
      <c r="M6049">
        <v>23</v>
      </c>
      <c r="N6049" s="1">
        <v>47</v>
      </c>
      <c r="O6049">
        <f t="shared" si="270"/>
        <v>350000</v>
      </c>
      <c r="P6049" t="str">
        <f t="shared" si="269"/>
        <v>2347350000</v>
      </c>
      <c r="Q6049" t="str">
        <f>VLOOKUP(N6049,'Base rates'!$F$2:$H$1126,3,FALSE)</f>
        <v>46-50</v>
      </c>
      <c r="R6049" s="24">
        <f t="shared" si="268"/>
        <v>0.4909659661126502</v>
      </c>
    </row>
    <row r="6050" spans="13:18">
      <c r="M6050">
        <v>23</v>
      </c>
      <c r="N6050" s="1">
        <v>48</v>
      </c>
      <c r="O6050">
        <f t="shared" si="270"/>
        <v>350000</v>
      </c>
      <c r="P6050" t="str">
        <f t="shared" si="269"/>
        <v>2348350000</v>
      </c>
      <c r="Q6050" t="str">
        <f>VLOOKUP(N6050,'Base rates'!$F$2:$H$1126,3,FALSE)</f>
        <v>46-50</v>
      </c>
      <c r="R6050" s="24">
        <f t="shared" si="268"/>
        <v>0.4909659661126502</v>
      </c>
    </row>
    <row r="6051" spans="13:18">
      <c r="M6051">
        <v>23</v>
      </c>
      <c r="N6051" s="1">
        <v>49</v>
      </c>
      <c r="O6051">
        <f t="shared" si="270"/>
        <v>350000</v>
      </c>
      <c r="P6051" t="str">
        <f t="shared" si="269"/>
        <v>2349350000</v>
      </c>
      <c r="Q6051" t="str">
        <f>VLOOKUP(N6051,'Base rates'!$F$2:$H$1126,3,FALSE)</f>
        <v>46-50</v>
      </c>
      <c r="R6051" s="24">
        <f t="shared" si="268"/>
        <v>0.4909659661126502</v>
      </c>
    </row>
    <row r="6052" spans="13:18">
      <c r="M6052">
        <v>23</v>
      </c>
      <c r="N6052" s="1">
        <v>50</v>
      </c>
      <c r="O6052">
        <f t="shared" si="270"/>
        <v>350000</v>
      </c>
      <c r="P6052" t="str">
        <f t="shared" si="269"/>
        <v>2350350000</v>
      </c>
      <c r="Q6052" t="str">
        <f>VLOOKUP(N6052,'Base rates'!$F$2:$H$1126,3,FALSE)</f>
        <v>46-50</v>
      </c>
      <c r="R6052" s="24">
        <f t="shared" si="268"/>
        <v>0.4909659661126502</v>
      </c>
    </row>
    <row r="6053" spans="13:18">
      <c r="M6053">
        <v>23</v>
      </c>
      <c r="N6053" s="1">
        <v>51</v>
      </c>
      <c r="O6053">
        <f t="shared" si="270"/>
        <v>350000</v>
      </c>
      <c r="P6053" t="str">
        <f t="shared" si="269"/>
        <v>2351350000</v>
      </c>
      <c r="Q6053" t="str">
        <f>VLOOKUP(N6053,'Base rates'!$F$2:$H$1126,3,FALSE)</f>
        <v>51-55</v>
      </c>
      <c r="R6053" s="24">
        <f t="shared" si="268"/>
        <v>0.39625738244922748</v>
      </c>
    </row>
    <row r="6054" spans="13:18">
      <c r="M6054">
        <v>23</v>
      </c>
      <c r="N6054" s="1">
        <v>52</v>
      </c>
      <c r="O6054">
        <f t="shared" si="270"/>
        <v>350000</v>
      </c>
      <c r="P6054" t="str">
        <f t="shared" si="269"/>
        <v>2352350000</v>
      </c>
      <c r="Q6054" t="str">
        <f>VLOOKUP(N6054,'Base rates'!$F$2:$H$1126,3,FALSE)</f>
        <v>51-55</v>
      </c>
      <c r="R6054" s="24">
        <f t="shared" si="268"/>
        <v>0.39625738244922748</v>
      </c>
    </row>
    <row r="6055" spans="13:18">
      <c r="M6055">
        <v>23</v>
      </c>
      <c r="N6055" s="1">
        <v>53</v>
      </c>
      <c r="O6055">
        <f t="shared" si="270"/>
        <v>350000</v>
      </c>
      <c r="P6055" t="str">
        <f t="shared" si="269"/>
        <v>2353350000</v>
      </c>
      <c r="Q6055" t="str">
        <f>VLOOKUP(N6055,'Base rates'!$F$2:$H$1126,3,FALSE)</f>
        <v>51-55</v>
      </c>
      <c r="R6055" s="24">
        <f t="shared" si="268"/>
        <v>0.39625738244922748</v>
      </c>
    </row>
    <row r="6056" spans="13:18">
      <c r="M6056">
        <v>23</v>
      </c>
      <c r="N6056" s="1">
        <v>54</v>
      </c>
      <c r="O6056">
        <f t="shared" si="270"/>
        <v>350000</v>
      </c>
      <c r="P6056" t="str">
        <f t="shared" si="269"/>
        <v>2354350000</v>
      </c>
      <c r="Q6056" t="str">
        <f>VLOOKUP(N6056,'Base rates'!$F$2:$H$1126,3,FALSE)</f>
        <v>51-55</v>
      </c>
      <c r="R6056" s="24">
        <f t="shared" si="268"/>
        <v>0.39625738244922748</v>
      </c>
    </row>
    <row r="6057" spans="13:18">
      <c r="M6057">
        <v>23</v>
      </c>
      <c r="N6057" s="1">
        <v>55</v>
      </c>
      <c r="O6057">
        <f t="shared" si="270"/>
        <v>350000</v>
      </c>
      <c r="P6057" t="str">
        <f t="shared" si="269"/>
        <v>2355350000</v>
      </c>
      <c r="Q6057" t="str">
        <f>VLOOKUP(N6057,'Base rates'!$F$2:$H$1126,3,FALSE)</f>
        <v>51-55</v>
      </c>
      <c r="R6057" s="24">
        <f t="shared" si="268"/>
        <v>0.39625738244922748</v>
      </c>
    </row>
    <row r="6058" spans="13:18">
      <c r="M6058">
        <v>23</v>
      </c>
      <c r="N6058" s="1">
        <v>56</v>
      </c>
      <c r="O6058">
        <f t="shared" si="270"/>
        <v>350000</v>
      </c>
      <c r="P6058" t="str">
        <f t="shared" si="269"/>
        <v>2356350000</v>
      </c>
      <c r="Q6058" t="str">
        <f>VLOOKUP(N6058,'Base rates'!$F$2:$H$1126,3,FALSE)</f>
        <v>56-60</v>
      </c>
      <c r="R6058" s="24">
        <f t="shared" si="268"/>
        <v>0.26528081735072351</v>
      </c>
    </row>
    <row r="6059" spans="13:18">
      <c r="M6059">
        <v>23</v>
      </c>
      <c r="N6059" s="1">
        <v>57</v>
      </c>
      <c r="O6059">
        <f t="shared" si="270"/>
        <v>350000</v>
      </c>
      <c r="P6059" t="str">
        <f t="shared" si="269"/>
        <v>2357350000</v>
      </c>
      <c r="Q6059" t="str">
        <f>VLOOKUP(N6059,'Base rates'!$F$2:$H$1126,3,FALSE)</f>
        <v>56-60</v>
      </c>
      <c r="R6059" s="24">
        <f t="shared" si="268"/>
        <v>0.26528081735072351</v>
      </c>
    </row>
    <row r="6060" spans="13:18">
      <c r="M6060">
        <v>23</v>
      </c>
      <c r="N6060" s="1">
        <v>58</v>
      </c>
      <c r="O6060">
        <f t="shared" si="270"/>
        <v>350000</v>
      </c>
      <c r="P6060" t="str">
        <f t="shared" si="269"/>
        <v>2358350000</v>
      </c>
      <c r="Q6060" t="str">
        <f>VLOOKUP(N6060,'Base rates'!$F$2:$H$1126,3,FALSE)</f>
        <v>56-60</v>
      </c>
      <c r="R6060" s="24">
        <f t="shared" si="268"/>
        <v>0.26528081735072351</v>
      </c>
    </row>
    <row r="6061" spans="13:18">
      <c r="M6061">
        <v>23</v>
      </c>
      <c r="N6061" s="1">
        <v>59</v>
      </c>
      <c r="O6061">
        <f t="shared" si="270"/>
        <v>350000</v>
      </c>
      <c r="P6061" t="str">
        <f t="shared" si="269"/>
        <v>2359350000</v>
      </c>
      <c r="Q6061" t="str">
        <f>VLOOKUP(N6061,'Base rates'!$F$2:$H$1126,3,FALSE)</f>
        <v>56-60</v>
      </c>
      <c r="R6061" s="24">
        <f t="shared" si="268"/>
        <v>0.26528081735072351</v>
      </c>
    </row>
    <row r="6062" spans="13:18">
      <c r="M6062">
        <v>23</v>
      </c>
      <c r="N6062" s="1">
        <v>60</v>
      </c>
      <c r="O6062">
        <f t="shared" si="270"/>
        <v>350000</v>
      </c>
      <c r="P6062" t="str">
        <f t="shared" si="269"/>
        <v>2360350000</v>
      </c>
      <c r="Q6062" t="str">
        <f>VLOOKUP(N6062,'Base rates'!$F$2:$H$1126,3,FALSE)</f>
        <v>56-60</v>
      </c>
      <c r="R6062" s="24">
        <f t="shared" si="268"/>
        <v>0.26528081735072351</v>
      </c>
    </row>
    <row r="6063" spans="13:18">
      <c r="M6063">
        <v>23</v>
      </c>
      <c r="N6063" s="1">
        <v>61</v>
      </c>
      <c r="O6063">
        <f t="shared" si="270"/>
        <v>350000</v>
      </c>
      <c r="P6063" t="str">
        <f t="shared" si="269"/>
        <v>2361350000</v>
      </c>
      <c r="Q6063" t="str">
        <f>VLOOKUP(N6063,'Base rates'!$F$2:$H$1126,3,FALSE)</f>
        <v>61-65</v>
      </c>
      <c r="R6063" s="24">
        <f t="shared" si="268"/>
        <v>0.17630464261129886</v>
      </c>
    </row>
    <row r="6064" spans="13:18">
      <c r="M6064">
        <v>23</v>
      </c>
      <c r="N6064" s="1">
        <v>62</v>
      </c>
      <c r="O6064">
        <f t="shared" si="270"/>
        <v>350000</v>
      </c>
      <c r="P6064" t="str">
        <f t="shared" si="269"/>
        <v>2362350000</v>
      </c>
      <c r="Q6064" t="str">
        <f>VLOOKUP(N6064,'Base rates'!$F$2:$H$1126,3,FALSE)</f>
        <v>61-65</v>
      </c>
      <c r="R6064" s="24">
        <f t="shared" si="268"/>
        <v>0.17630464261129886</v>
      </c>
    </row>
    <row r="6065" spans="13:18">
      <c r="M6065">
        <v>23</v>
      </c>
      <c r="N6065" s="1">
        <v>63</v>
      </c>
      <c r="O6065">
        <f t="shared" si="270"/>
        <v>350000</v>
      </c>
      <c r="P6065" t="str">
        <f t="shared" si="269"/>
        <v>2363350000</v>
      </c>
      <c r="Q6065" t="str">
        <f>VLOOKUP(N6065,'Base rates'!$F$2:$H$1126,3,FALSE)</f>
        <v>61-65</v>
      </c>
      <c r="R6065" s="24">
        <f t="shared" si="268"/>
        <v>0.17630464261129886</v>
      </c>
    </row>
    <row r="6066" spans="13:18">
      <c r="M6066">
        <v>23</v>
      </c>
      <c r="N6066" s="1">
        <v>64</v>
      </c>
      <c r="O6066">
        <f t="shared" si="270"/>
        <v>350000</v>
      </c>
      <c r="P6066" t="str">
        <f t="shared" si="269"/>
        <v>2364350000</v>
      </c>
      <c r="Q6066" t="str">
        <f>VLOOKUP(N6066,'Base rates'!$F$2:$H$1126,3,FALSE)</f>
        <v>61-65</v>
      </c>
      <c r="R6066" s="24">
        <f t="shared" si="268"/>
        <v>0.17630464261129886</v>
      </c>
    </row>
    <row r="6067" spans="13:18">
      <c r="M6067">
        <v>23</v>
      </c>
      <c r="N6067" s="1">
        <v>65</v>
      </c>
      <c r="O6067">
        <f t="shared" si="270"/>
        <v>350000</v>
      </c>
      <c r="P6067" t="str">
        <f t="shared" si="269"/>
        <v>2365350000</v>
      </c>
      <c r="Q6067" t="str">
        <f>VLOOKUP(N6067,'Base rates'!$F$2:$H$1126,3,FALSE)</f>
        <v>61-65</v>
      </c>
      <c r="R6067" s="24">
        <f t="shared" si="268"/>
        <v>0.17630464261129886</v>
      </c>
    </row>
    <row r="6068" spans="13:18">
      <c r="M6068">
        <v>23</v>
      </c>
      <c r="N6068" s="1">
        <v>66</v>
      </c>
      <c r="O6068">
        <f t="shared" si="270"/>
        <v>350000</v>
      </c>
      <c r="P6068" t="str">
        <f t="shared" si="269"/>
        <v>2366350000</v>
      </c>
      <c r="Q6068" t="str">
        <f>VLOOKUP(N6068,'Base rates'!$F$2:$H$1126,3,FALSE)</f>
        <v>66-70</v>
      </c>
      <c r="R6068" s="24">
        <f t="shared" si="268"/>
        <v>0.17196945208052816</v>
      </c>
    </row>
    <row r="6069" spans="13:18">
      <c r="M6069">
        <v>23</v>
      </c>
      <c r="N6069" s="1">
        <v>67</v>
      </c>
      <c r="O6069">
        <f t="shared" si="270"/>
        <v>350000</v>
      </c>
      <c r="P6069" t="str">
        <f t="shared" si="269"/>
        <v>2367350000</v>
      </c>
      <c r="Q6069" t="str">
        <f>VLOOKUP(N6069,'Base rates'!$F$2:$H$1126,3,FALSE)</f>
        <v>66-70</v>
      </c>
      <c r="R6069" s="24">
        <f t="shared" si="268"/>
        <v>0.17196945208052816</v>
      </c>
    </row>
    <row r="6070" spans="13:18">
      <c r="M6070">
        <v>23</v>
      </c>
      <c r="N6070" s="1">
        <v>68</v>
      </c>
      <c r="O6070">
        <f t="shared" si="270"/>
        <v>350000</v>
      </c>
      <c r="P6070" t="str">
        <f t="shared" si="269"/>
        <v>2368350000</v>
      </c>
      <c r="Q6070" t="str">
        <f>VLOOKUP(N6070,'Base rates'!$F$2:$H$1126,3,FALSE)</f>
        <v>66-70</v>
      </c>
      <c r="R6070" s="24">
        <f t="shared" si="268"/>
        <v>0.17196945208052816</v>
      </c>
    </row>
    <row r="6071" spans="13:18">
      <c r="M6071">
        <v>23</v>
      </c>
      <c r="N6071" s="1">
        <v>69</v>
      </c>
      <c r="O6071">
        <f t="shared" si="270"/>
        <v>350000</v>
      </c>
      <c r="P6071" t="str">
        <f t="shared" si="269"/>
        <v>2369350000</v>
      </c>
      <c r="Q6071" t="str">
        <f>VLOOKUP(N6071,'Base rates'!$F$2:$H$1126,3,FALSE)</f>
        <v>66-70</v>
      </c>
      <c r="R6071" s="24">
        <f t="shared" si="268"/>
        <v>0.17196945208052816</v>
      </c>
    </row>
    <row r="6072" spans="13:18">
      <c r="M6072">
        <v>23</v>
      </c>
      <c r="N6072" s="1">
        <v>70</v>
      </c>
      <c r="O6072">
        <f t="shared" si="270"/>
        <v>350000</v>
      </c>
      <c r="P6072" t="str">
        <f t="shared" si="269"/>
        <v>2370350000</v>
      </c>
      <c r="Q6072" t="str">
        <f>VLOOKUP(N6072,'Base rates'!$F$2:$H$1126,3,FALSE)</f>
        <v>66-70</v>
      </c>
      <c r="R6072" s="24">
        <f t="shared" si="268"/>
        <v>0.17196945208052816</v>
      </c>
    </row>
    <row r="6073" spans="13:18">
      <c r="M6073">
        <v>23</v>
      </c>
      <c r="N6073" s="1">
        <v>71</v>
      </c>
      <c r="O6073">
        <f t="shared" si="270"/>
        <v>350000</v>
      </c>
      <c r="P6073" t="str">
        <f t="shared" si="269"/>
        <v>2371350000</v>
      </c>
      <c r="Q6073" t="str">
        <f>VLOOKUP(N6073,'Base rates'!$F$2:$H$1126,3,FALSE)</f>
        <v>71-75</v>
      </c>
      <c r="R6073" s="24">
        <f t="shared" si="268"/>
        <v>0.17566307395270253</v>
      </c>
    </row>
    <row r="6074" spans="13:18">
      <c r="M6074">
        <v>23</v>
      </c>
      <c r="N6074" s="1">
        <v>72</v>
      </c>
      <c r="O6074">
        <f t="shared" si="270"/>
        <v>350000</v>
      </c>
      <c r="P6074" t="str">
        <f t="shared" si="269"/>
        <v>2372350000</v>
      </c>
      <c r="Q6074" t="str">
        <f>VLOOKUP(N6074,'Base rates'!$F$2:$H$1126,3,FALSE)</f>
        <v>71-75</v>
      </c>
      <c r="R6074" s="24">
        <f t="shared" si="268"/>
        <v>0.17566307395270253</v>
      </c>
    </row>
    <row r="6075" spans="13:18">
      <c r="M6075">
        <v>23</v>
      </c>
      <c r="N6075" s="1">
        <v>73</v>
      </c>
      <c r="O6075">
        <f t="shared" si="270"/>
        <v>350000</v>
      </c>
      <c r="P6075" t="str">
        <f t="shared" si="269"/>
        <v>2373350000</v>
      </c>
      <c r="Q6075" t="str">
        <f>VLOOKUP(N6075,'Base rates'!$F$2:$H$1126,3,FALSE)</f>
        <v>71-75</v>
      </c>
      <c r="R6075" s="24">
        <f t="shared" si="268"/>
        <v>0.17566307395270253</v>
      </c>
    </row>
    <row r="6076" spans="13:18">
      <c r="M6076">
        <v>23</v>
      </c>
      <c r="N6076" s="1">
        <v>74</v>
      </c>
      <c r="O6076">
        <f t="shared" si="270"/>
        <v>350000</v>
      </c>
      <c r="P6076" t="str">
        <f t="shared" si="269"/>
        <v>2374350000</v>
      </c>
      <c r="Q6076" t="str">
        <f>VLOOKUP(N6076,'Base rates'!$F$2:$H$1126,3,FALSE)</f>
        <v>71-75</v>
      </c>
      <c r="R6076" s="24">
        <f t="shared" si="268"/>
        <v>0.17566307395270253</v>
      </c>
    </row>
    <row r="6077" spans="13:18">
      <c r="M6077">
        <v>23</v>
      </c>
      <c r="N6077" s="1">
        <v>75</v>
      </c>
      <c r="O6077">
        <f t="shared" si="270"/>
        <v>350000</v>
      </c>
      <c r="P6077" t="str">
        <f t="shared" si="269"/>
        <v>2375350000</v>
      </c>
      <c r="Q6077" t="str">
        <f>VLOOKUP(N6077,'Base rates'!$F$2:$H$1126,3,FALSE)</f>
        <v>71-75</v>
      </c>
      <c r="R6077" s="24">
        <f t="shared" si="268"/>
        <v>0.17566307395270253</v>
      </c>
    </row>
    <row r="6078" spans="13:18">
      <c r="M6078">
        <v>23</v>
      </c>
      <c r="N6078" s="1">
        <v>76</v>
      </c>
      <c r="O6078">
        <f t="shared" si="270"/>
        <v>350000</v>
      </c>
      <c r="P6078" t="str">
        <f t="shared" si="269"/>
        <v>2376350000</v>
      </c>
      <c r="Q6078" t="str">
        <f>VLOOKUP(N6078,'Base rates'!$F$2:$H$1126,3,FALSE)</f>
        <v>76-80</v>
      </c>
      <c r="R6078" s="24">
        <f t="shared" si="268"/>
        <v>0.17918416519479197</v>
      </c>
    </row>
    <row r="6079" spans="13:18">
      <c r="M6079">
        <v>23</v>
      </c>
      <c r="N6079" s="1">
        <v>77</v>
      </c>
      <c r="O6079">
        <f t="shared" si="270"/>
        <v>350000</v>
      </c>
      <c r="P6079" t="str">
        <f t="shared" si="269"/>
        <v>2377350000</v>
      </c>
      <c r="Q6079" t="str">
        <f>VLOOKUP(N6079,'Base rates'!$F$2:$H$1126,3,FALSE)</f>
        <v>76-80</v>
      </c>
      <c r="R6079" s="24">
        <f t="shared" si="268"/>
        <v>0.17918416519479197</v>
      </c>
    </row>
    <row r="6080" spans="13:18">
      <c r="M6080">
        <v>23</v>
      </c>
      <c r="N6080" s="1">
        <v>78</v>
      </c>
      <c r="O6080">
        <f t="shared" si="270"/>
        <v>350000</v>
      </c>
      <c r="P6080" t="str">
        <f t="shared" si="269"/>
        <v>2378350000</v>
      </c>
      <c r="Q6080" t="str">
        <f>VLOOKUP(N6080,'Base rates'!$F$2:$H$1126,3,FALSE)</f>
        <v>76-80</v>
      </c>
      <c r="R6080" s="24">
        <f t="shared" si="268"/>
        <v>0.17918416519479197</v>
      </c>
    </row>
    <row r="6081" spans="13:18">
      <c r="M6081">
        <v>23</v>
      </c>
      <c r="N6081" s="1">
        <v>79</v>
      </c>
      <c r="O6081">
        <f t="shared" si="270"/>
        <v>350000</v>
      </c>
      <c r="P6081" t="str">
        <f t="shared" si="269"/>
        <v>2379350000</v>
      </c>
      <c r="Q6081" t="str">
        <f>VLOOKUP(N6081,'Base rates'!$F$2:$H$1126,3,FALSE)</f>
        <v>76-80</v>
      </c>
      <c r="R6081" s="24">
        <f t="shared" si="268"/>
        <v>0.17918416519479197</v>
      </c>
    </row>
    <row r="6082" spans="13:18">
      <c r="M6082">
        <v>23</v>
      </c>
      <c r="N6082" s="1">
        <v>80</v>
      </c>
      <c r="O6082">
        <f t="shared" si="270"/>
        <v>350000</v>
      </c>
      <c r="P6082" t="str">
        <f t="shared" si="269"/>
        <v>2380350000</v>
      </c>
      <c r="Q6082" t="str">
        <f>VLOOKUP(N6082,'Base rates'!$F$2:$H$1126,3,FALSE)</f>
        <v>76-80</v>
      </c>
      <c r="R6082" s="24">
        <f t="shared" si="268"/>
        <v>0.17918416519479197</v>
      </c>
    </row>
    <row r="6083" spans="13:18">
      <c r="M6083">
        <v>23</v>
      </c>
      <c r="N6083" s="1">
        <v>81</v>
      </c>
      <c r="O6083">
        <f t="shared" si="270"/>
        <v>350000</v>
      </c>
      <c r="P6083" t="str">
        <f t="shared" si="269"/>
        <v>2381350000</v>
      </c>
      <c r="Q6083" t="str">
        <f>VLOOKUP(N6083,'Base rates'!$F$2:$H$1126,3,FALSE)</f>
        <v>&gt;80</v>
      </c>
      <c r="R6083" s="24">
        <f t="shared" ref="R6083:R6146" si="271">VLOOKUP(M6083&amp;O6083&amp;Q6083,$W$2:$X$694,2,FALSE)</f>
        <v>0.17924409723356016</v>
      </c>
    </row>
    <row r="6084" spans="13:18">
      <c r="M6084">
        <v>23</v>
      </c>
      <c r="N6084" s="1">
        <v>82</v>
      </c>
      <c r="O6084">
        <f t="shared" si="270"/>
        <v>350000</v>
      </c>
      <c r="P6084" t="str">
        <f t="shared" ref="P6084:P6147" si="272">M6084&amp;N6084&amp;O6084</f>
        <v>2382350000</v>
      </c>
      <c r="Q6084" t="str">
        <f>VLOOKUP(N6084,'Base rates'!$F$2:$H$1126,3,FALSE)</f>
        <v>&gt;80</v>
      </c>
      <c r="R6084" s="24">
        <f t="shared" si="271"/>
        <v>0.17924409723356016</v>
      </c>
    </row>
    <row r="6085" spans="13:18">
      <c r="M6085">
        <v>23</v>
      </c>
      <c r="N6085" s="1">
        <v>83</v>
      </c>
      <c r="O6085">
        <f t="shared" si="270"/>
        <v>350000</v>
      </c>
      <c r="P6085" t="str">
        <f t="shared" si="272"/>
        <v>2383350000</v>
      </c>
      <c r="Q6085" t="str">
        <f>VLOOKUP(N6085,'Base rates'!$F$2:$H$1126,3,FALSE)</f>
        <v>&gt;80</v>
      </c>
      <c r="R6085" s="24">
        <f t="shared" si="271"/>
        <v>0.17924409723356016</v>
      </c>
    </row>
    <row r="6086" spans="13:18">
      <c r="M6086">
        <v>23</v>
      </c>
      <c r="N6086" s="1">
        <v>84</v>
      </c>
      <c r="O6086">
        <f t="shared" ref="O6086:O6127" si="273">$O$4377+50000</f>
        <v>350000</v>
      </c>
      <c r="P6086" t="str">
        <f t="shared" si="272"/>
        <v>2384350000</v>
      </c>
      <c r="Q6086" t="str">
        <f>VLOOKUP(N6086,'Base rates'!$F$2:$H$1126,3,FALSE)</f>
        <v>&gt;80</v>
      </c>
      <c r="R6086" s="24">
        <f t="shared" si="271"/>
        <v>0.17924409723356016</v>
      </c>
    </row>
    <row r="6087" spans="13:18">
      <c r="M6087">
        <v>23</v>
      </c>
      <c r="N6087" s="1">
        <v>85</v>
      </c>
      <c r="O6087">
        <f t="shared" si="273"/>
        <v>350000</v>
      </c>
      <c r="P6087" t="str">
        <f t="shared" si="272"/>
        <v>2385350000</v>
      </c>
      <c r="Q6087" t="str">
        <f>VLOOKUP(N6087,'Base rates'!$F$2:$H$1126,3,FALSE)</f>
        <v>&gt;80</v>
      </c>
      <c r="R6087" s="24">
        <f t="shared" si="271"/>
        <v>0.17924409723356016</v>
      </c>
    </row>
    <row r="6088" spans="13:18">
      <c r="M6088">
        <v>23</v>
      </c>
      <c r="N6088" s="1">
        <v>86</v>
      </c>
      <c r="O6088">
        <f t="shared" si="273"/>
        <v>350000</v>
      </c>
      <c r="P6088" t="str">
        <f t="shared" si="272"/>
        <v>2386350000</v>
      </c>
      <c r="Q6088" t="str">
        <f>VLOOKUP(N6088,'Base rates'!$F$2:$H$1126,3,FALSE)</f>
        <v>&gt;80</v>
      </c>
      <c r="R6088" s="24">
        <f t="shared" si="271"/>
        <v>0.17924409723356016</v>
      </c>
    </row>
    <row r="6089" spans="13:18">
      <c r="M6089">
        <v>23</v>
      </c>
      <c r="N6089" s="1">
        <v>87</v>
      </c>
      <c r="O6089">
        <f t="shared" si="273"/>
        <v>350000</v>
      </c>
      <c r="P6089" t="str">
        <f t="shared" si="272"/>
        <v>2387350000</v>
      </c>
      <c r="Q6089" t="str">
        <f>VLOOKUP(N6089,'Base rates'!$F$2:$H$1126,3,FALSE)</f>
        <v>&gt;80</v>
      </c>
      <c r="R6089" s="24">
        <f t="shared" si="271"/>
        <v>0.17924409723356016</v>
      </c>
    </row>
    <row r="6090" spans="13:18">
      <c r="M6090">
        <v>23</v>
      </c>
      <c r="N6090" s="1">
        <v>88</v>
      </c>
      <c r="O6090">
        <f t="shared" si="273"/>
        <v>350000</v>
      </c>
      <c r="P6090" t="str">
        <f t="shared" si="272"/>
        <v>2388350000</v>
      </c>
      <c r="Q6090" t="str">
        <f>VLOOKUP(N6090,'Base rates'!$F$2:$H$1126,3,FALSE)</f>
        <v>&gt;80</v>
      </c>
      <c r="R6090" s="24">
        <f t="shared" si="271"/>
        <v>0.17924409723356016</v>
      </c>
    </row>
    <row r="6091" spans="13:18">
      <c r="M6091">
        <v>23</v>
      </c>
      <c r="N6091" s="1">
        <v>89</v>
      </c>
      <c r="O6091">
        <f t="shared" si="273"/>
        <v>350000</v>
      </c>
      <c r="P6091" t="str">
        <f t="shared" si="272"/>
        <v>2389350000</v>
      </c>
      <c r="Q6091" t="str">
        <f>VLOOKUP(N6091,'Base rates'!$F$2:$H$1126,3,FALSE)</f>
        <v>&gt;80</v>
      </c>
      <c r="R6091" s="24">
        <f t="shared" si="271"/>
        <v>0.17924409723356016</v>
      </c>
    </row>
    <row r="6092" spans="13:18">
      <c r="M6092">
        <v>23</v>
      </c>
      <c r="N6092" s="1">
        <v>90</v>
      </c>
      <c r="O6092">
        <f t="shared" si="273"/>
        <v>350000</v>
      </c>
      <c r="P6092" t="str">
        <f t="shared" si="272"/>
        <v>2390350000</v>
      </c>
      <c r="Q6092" t="str">
        <f>VLOOKUP(N6092,'Base rates'!$F$2:$H$1126,3,FALSE)</f>
        <v>&gt;80</v>
      </c>
      <c r="R6092" s="24">
        <f t="shared" si="271"/>
        <v>0.17924409723356016</v>
      </c>
    </row>
    <row r="6093" spans="13:18">
      <c r="M6093">
        <v>23</v>
      </c>
      <c r="N6093" s="1">
        <v>91</v>
      </c>
      <c r="O6093">
        <f t="shared" si="273"/>
        <v>350000</v>
      </c>
      <c r="P6093" t="str">
        <f t="shared" si="272"/>
        <v>2391350000</v>
      </c>
      <c r="Q6093" t="str">
        <f>VLOOKUP(N6093,'Base rates'!$F$2:$H$1126,3,FALSE)</f>
        <v>&gt;80</v>
      </c>
      <c r="R6093" s="24">
        <f t="shared" si="271"/>
        <v>0.17924409723356016</v>
      </c>
    </row>
    <row r="6094" spans="13:18">
      <c r="M6094">
        <v>23</v>
      </c>
      <c r="N6094" s="1">
        <v>92</v>
      </c>
      <c r="O6094">
        <f t="shared" si="273"/>
        <v>350000</v>
      </c>
      <c r="P6094" t="str">
        <f t="shared" si="272"/>
        <v>2392350000</v>
      </c>
      <c r="Q6094" t="str">
        <f>VLOOKUP(N6094,'Base rates'!$F$2:$H$1126,3,FALSE)</f>
        <v>&gt;80</v>
      </c>
      <c r="R6094" s="24">
        <f t="shared" si="271"/>
        <v>0.17924409723356016</v>
      </c>
    </row>
    <row r="6095" spans="13:18">
      <c r="M6095">
        <v>23</v>
      </c>
      <c r="N6095" s="1">
        <v>93</v>
      </c>
      <c r="O6095">
        <f t="shared" si="273"/>
        <v>350000</v>
      </c>
      <c r="P6095" t="str">
        <f t="shared" si="272"/>
        <v>2393350000</v>
      </c>
      <c r="Q6095" t="str">
        <f>VLOOKUP(N6095,'Base rates'!$F$2:$H$1126,3,FALSE)</f>
        <v>&gt;80</v>
      </c>
      <c r="R6095" s="24">
        <f t="shared" si="271"/>
        <v>0.17924409723356016</v>
      </c>
    </row>
    <row r="6096" spans="13:18">
      <c r="M6096">
        <v>23</v>
      </c>
      <c r="N6096" s="1">
        <v>94</v>
      </c>
      <c r="O6096">
        <f t="shared" si="273"/>
        <v>350000</v>
      </c>
      <c r="P6096" t="str">
        <f t="shared" si="272"/>
        <v>2394350000</v>
      </c>
      <c r="Q6096" t="str">
        <f>VLOOKUP(N6096,'Base rates'!$F$2:$H$1126,3,FALSE)</f>
        <v>&gt;80</v>
      </c>
      <c r="R6096" s="24">
        <f t="shared" si="271"/>
        <v>0.17924409723356016</v>
      </c>
    </row>
    <row r="6097" spans="13:18">
      <c r="M6097">
        <v>23</v>
      </c>
      <c r="N6097" s="1">
        <v>95</v>
      </c>
      <c r="O6097">
        <f t="shared" si="273"/>
        <v>350000</v>
      </c>
      <c r="P6097" t="str">
        <f t="shared" si="272"/>
        <v>2395350000</v>
      </c>
      <c r="Q6097" t="str">
        <f>VLOOKUP(N6097,'Base rates'!$F$2:$H$1126,3,FALSE)</f>
        <v>&gt;80</v>
      </c>
      <c r="R6097" s="24">
        <f t="shared" si="271"/>
        <v>0.17924409723356016</v>
      </c>
    </row>
    <row r="6098" spans="13:18">
      <c r="M6098">
        <v>23</v>
      </c>
      <c r="N6098" s="1">
        <v>96</v>
      </c>
      <c r="O6098">
        <f t="shared" si="273"/>
        <v>350000</v>
      </c>
      <c r="P6098" t="str">
        <f t="shared" si="272"/>
        <v>2396350000</v>
      </c>
      <c r="Q6098" t="str">
        <f>VLOOKUP(N6098,'Base rates'!$F$2:$H$1126,3,FALSE)</f>
        <v>&gt;80</v>
      </c>
      <c r="R6098" s="24">
        <f t="shared" si="271"/>
        <v>0.17924409723356016</v>
      </c>
    </row>
    <row r="6099" spans="13:18">
      <c r="M6099">
        <v>23</v>
      </c>
      <c r="N6099" s="1">
        <v>97</v>
      </c>
      <c r="O6099">
        <f t="shared" si="273"/>
        <v>350000</v>
      </c>
      <c r="P6099" t="str">
        <f t="shared" si="272"/>
        <v>2397350000</v>
      </c>
      <c r="Q6099" t="str">
        <f>VLOOKUP(N6099,'Base rates'!$F$2:$H$1126,3,FALSE)</f>
        <v>&gt;80</v>
      </c>
      <c r="R6099" s="24">
        <f t="shared" si="271"/>
        <v>0.17924409723356016</v>
      </c>
    </row>
    <row r="6100" spans="13:18">
      <c r="M6100">
        <v>23</v>
      </c>
      <c r="N6100" s="1">
        <v>98</v>
      </c>
      <c r="O6100">
        <f t="shared" si="273"/>
        <v>350000</v>
      </c>
      <c r="P6100" t="str">
        <f t="shared" si="272"/>
        <v>2398350000</v>
      </c>
      <c r="Q6100" t="str">
        <f>VLOOKUP(N6100,'Base rates'!$F$2:$H$1126,3,FALSE)</f>
        <v>&gt;80</v>
      </c>
      <c r="R6100" s="24">
        <f t="shared" si="271"/>
        <v>0.17924409723356016</v>
      </c>
    </row>
    <row r="6101" spans="13:18">
      <c r="M6101">
        <v>23</v>
      </c>
      <c r="N6101" s="1">
        <v>99</v>
      </c>
      <c r="O6101">
        <f t="shared" si="273"/>
        <v>350000</v>
      </c>
      <c r="P6101" t="str">
        <f t="shared" si="272"/>
        <v>2399350000</v>
      </c>
      <c r="Q6101" t="str">
        <f>VLOOKUP(N6101,'Base rates'!$F$2:$H$1126,3,FALSE)</f>
        <v>&gt;80</v>
      </c>
      <c r="R6101" s="24">
        <f t="shared" si="271"/>
        <v>0.17924409723356016</v>
      </c>
    </row>
    <row r="6102" spans="13:18">
      <c r="M6102">
        <v>23</v>
      </c>
      <c r="N6102" s="1">
        <v>100</v>
      </c>
      <c r="O6102">
        <f t="shared" si="273"/>
        <v>350000</v>
      </c>
      <c r="P6102" t="str">
        <f t="shared" si="272"/>
        <v>23100350000</v>
      </c>
      <c r="Q6102" t="str">
        <f>VLOOKUP(N6102,'Base rates'!$F$2:$H$1126,3,FALSE)</f>
        <v>&gt;80</v>
      </c>
      <c r="R6102" s="24">
        <f t="shared" si="271"/>
        <v>0.17924409723356016</v>
      </c>
    </row>
    <row r="6103" spans="13:18">
      <c r="M6103">
        <v>23</v>
      </c>
      <c r="N6103" s="1">
        <v>101</v>
      </c>
      <c r="O6103">
        <f t="shared" si="273"/>
        <v>350000</v>
      </c>
      <c r="P6103" t="str">
        <f t="shared" si="272"/>
        <v>23101350000</v>
      </c>
      <c r="Q6103" t="str">
        <f>VLOOKUP(N6103,'Base rates'!$F$2:$H$1126,3,FALSE)</f>
        <v>&gt;80</v>
      </c>
      <c r="R6103" s="24">
        <f t="shared" si="271"/>
        <v>0.17924409723356016</v>
      </c>
    </row>
    <row r="6104" spans="13:18">
      <c r="M6104">
        <v>23</v>
      </c>
      <c r="N6104" s="1">
        <v>102</v>
      </c>
      <c r="O6104">
        <f t="shared" si="273"/>
        <v>350000</v>
      </c>
      <c r="P6104" t="str">
        <f t="shared" si="272"/>
        <v>23102350000</v>
      </c>
      <c r="Q6104" t="str">
        <f>VLOOKUP(N6104,'Base rates'!$F$2:$H$1126,3,FALSE)</f>
        <v>&gt;80</v>
      </c>
      <c r="R6104" s="24">
        <f t="shared" si="271"/>
        <v>0.17924409723356016</v>
      </c>
    </row>
    <row r="6105" spans="13:18">
      <c r="M6105">
        <v>23</v>
      </c>
      <c r="N6105" s="1">
        <v>103</v>
      </c>
      <c r="O6105">
        <f t="shared" si="273"/>
        <v>350000</v>
      </c>
      <c r="P6105" t="str">
        <f t="shared" si="272"/>
        <v>23103350000</v>
      </c>
      <c r="Q6105" t="str">
        <f>VLOOKUP(N6105,'Base rates'!$F$2:$H$1126,3,FALSE)</f>
        <v>&gt;80</v>
      </c>
      <c r="R6105" s="24">
        <f t="shared" si="271"/>
        <v>0.17924409723356016</v>
      </c>
    </row>
    <row r="6106" spans="13:18">
      <c r="M6106">
        <v>23</v>
      </c>
      <c r="N6106" s="1">
        <v>104</v>
      </c>
      <c r="O6106">
        <f t="shared" si="273"/>
        <v>350000</v>
      </c>
      <c r="P6106" t="str">
        <f t="shared" si="272"/>
        <v>23104350000</v>
      </c>
      <c r="Q6106" t="str">
        <f>VLOOKUP(N6106,'Base rates'!$F$2:$H$1126,3,FALSE)</f>
        <v>&gt;80</v>
      </c>
      <c r="R6106" s="24">
        <f t="shared" si="271"/>
        <v>0.17924409723356016</v>
      </c>
    </row>
    <row r="6107" spans="13:18">
      <c r="M6107">
        <v>23</v>
      </c>
      <c r="N6107" s="1">
        <v>105</v>
      </c>
      <c r="O6107">
        <f t="shared" si="273"/>
        <v>350000</v>
      </c>
      <c r="P6107" t="str">
        <f t="shared" si="272"/>
        <v>23105350000</v>
      </c>
      <c r="Q6107" t="str">
        <f>VLOOKUP(N6107,'Base rates'!$F$2:$H$1126,3,FALSE)</f>
        <v>&gt;80</v>
      </c>
      <c r="R6107" s="24">
        <f t="shared" si="271"/>
        <v>0.17924409723356016</v>
      </c>
    </row>
    <row r="6108" spans="13:18">
      <c r="M6108">
        <v>23</v>
      </c>
      <c r="N6108" s="1">
        <v>106</v>
      </c>
      <c r="O6108">
        <f t="shared" si="273"/>
        <v>350000</v>
      </c>
      <c r="P6108" t="str">
        <f t="shared" si="272"/>
        <v>23106350000</v>
      </c>
      <c r="Q6108" t="str">
        <f>VLOOKUP(N6108,'Base rates'!$F$2:$H$1126,3,FALSE)</f>
        <v>&gt;80</v>
      </c>
      <c r="R6108" s="24">
        <f t="shared" si="271"/>
        <v>0.17924409723356016</v>
      </c>
    </row>
    <row r="6109" spans="13:18">
      <c r="M6109">
        <v>23</v>
      </c>
      <c r="N6109" s="1">
        <v>107</v>
      </c>
      <c r="O6109">
        <f t="shared" si="273"/>
        <v>350000</v>
      </c>
      <c r="P6109" t="str">
        <f t="shared" si="272"/>
        <v>23107350000</v>
      </c>
      <c r="Q6109" t="str">
        <f>VLOOKUP(N6109,'Base rates'!$F$2:$H$1126,3,FALSE)</f>
        <v>&gt;80</v>
      </c>
      <c r="R6109" s="24">
        <f t="shared" si="271"/>
        <v>0.17924409723356016</v>
      </c>
    </row>
    <row r="6110" spans="13:18">
      <c r="M6110">
        <v>23</v>
      </c>
      <c r="N6110" s="1">
        <v>108</v>
      </c>
      <c r="O6110">
        <f t="shared" si="273"/>
        <v>350000</v>
      </c>
      <c r="P6110" t="str">
        <f t="shared" si="272"/>
        <v>23108350000</v>
      </c>
      <c r="Q6110" t="str">
        <f>VLOOKUP(N6110,'Base rates'!$F$2:$H$1126,3,FALSE)</f>
        <v>&gt;80</v>
      </c>
      <c r="R6110" s="24">
        <f t="shared" si="271"/>
        <v>0.17924409723356016</v>
      </c>
    </row>
    <row r="6111" spans="13:18">
      <c r="M6111">
        <v>23</v>
      </c>
      <c r="N6111" s="1">
        <v>109</v>
      </c>
      <c r="O6111">
        <f t="shared" si="273"/>
        <v>350000</v>
      </c>
      <c r="P6111" t="str">
        <f t="shared" si="272"/>
        <v>23109350000</v>
      </c>
      <c r="Q6111" t="str">
        <f>VLOOKUP(N6111,'Base rates'!$F$2:$H$1126,3,FALSE)</f>
        <v>&gt;80</v>
      </c>
      <c r="R6111" s="24">
        <f t="shared" si="271"/>
        <v>0.17924409723356016</v>
      </c>
    </row>
    <row r="6112" spans="13:18">
      <c r="M6112">
        <v>23</v>
      </c>
      <c r="N6112" s="1">
        <v>110</v>
      </c>
      <c r="O6112">
        <f t="shared" si="273"/>
        <v>350000</v>
      </c>
      <c r="P6112" t="str">
        <f t="shared" si="272"/>
        <v>23110350000</v>
      </c>
      <c r="Q6112" t="str">
        <f>VLOOKUP(N6112,'Base rates'!$F$2:$H$1126,3,FALSE)</f>
        <v>&gt;80</v>
      </c>
      <c r="R6112" s="24">
        <f t="shared" si="271"/>
        <v>0.17924409723356016</v>
      </c>
    </row>
    <row r="6113" spans="13:18">
      <c r="M6113">
        <v>23</v>
      </c>
      <c r="N6113" s="1">
        <v>111</v>
      </c>
      <c r="O6113">
        <f t="shared" si="273"/>
        <v>350000</v>
      </c>
      <c r="P6113" t="str">
        <f t="shared" si="272"/>
        <v>23111350000</v>
      </c>
      <c r="Q6113" t="str">
        <f>VLOOKUP(N6113,'Base rates'!$F$2:$H$1126,3,FALSE)</f>
        <v>&gt;80</v>
      </c>
      <c r="R6113" s="24">
        <f t="shared" si="271"/>
        <v>0.17924409723356016</v>
      </c>
    </row>
    <row r="6114" spans="13:18">
      <c r="M6114">
        <v>23</v>
      </c>
      <c r="N6114" s="1">
        <v>112</v>
      </c>
      <c r="O6114">
        <f t="shared" si="273"/>
        <v>350000</v>
      </c>
      <c r="P6114" t="str">
        <f t="shared" si="272"/>
        <v>23112350000</v>
      </c>
      <c r="Q6114" t="str">
        <f>VLOOKUP(N6114,'Base rates'!$F$2:$H$1126,3,FALSE)</f>
        <v>&gt;80</v>
      </c>
      <c r="R6114" s="24">
        <f t="shared" si="271"/>
        <v>0.17924409723356016</v>
      </c>
    </row>
    <row r="6115" spans="13:18">
      <c r="M6115">
        <v>23</v>
      </c>
      <c r="N6115" s="1">
        <v>113</v>
      </c>
      <c r="O6115">
        <f t="shared" si="273"/>
        <v>350000</v>
      </c>
      <c r="P6115" t="str">
        <f t="shared" si="272"/>
        <v>23113350000</v>
      </c>
      <c r="Q6115" t="str">
        <f>VLOOKUP(N6115,'Base rates'!$F$2:$H$1126,3,FALSE)</f>
        <v>&gt;80</v>
      </c>
      <c r="R6115" s="24">
        <f t="shared" si="271"/>
        <v>0.17924409723356016</v>
      </c>
    </row>
    <row r="6116" spans="13:18">
      <c r="M6116">
        <v>23</v>
      </c>
      <c r="N6116" s="1">
        <v>114</v>
      </c>
      <c r="O6116">
        <f t="shared" si="273"/>
        <v>350000</v>
      </c>
      <c r="P6116" t="str">
        <f t="shared" si="272"/>
        <v>23114350000</v>
      </c>
      <c r="Q6116" t="str">
        <f>VLOOKUP(N6116,'Base rates'!$F$2:$H$1126,3,FALSE)</f>
        <v>&gt;80</v>
      </c>
      <c r="R6116" s="24">
        <f t="shared" si="271"/>
        <v>0.17924409723356016</v>
      </c>
    </row>
    <row r="6117" spans="13:18">
      <c r="M6117">
        <v>23</v>
      </c>
      <c r="N6117" s="1">
        <v>115</v>
      </c>
      <c r="O6117">
        <f t="shared" si="273"/>
        <v>350000</v>
      </c>
      <c r="P6117" t="str">
        <f t="shared" si="272"/>
        <v>23115350000</v>
      </c>
      <c r="Q6117" t="str">
        <f>VLOOKUP(N6117,'Base rates'!$F$2:$H$1126,3,FALSE)</f>
        <v>&gt;80</v>
      </c>
      <c r="R6117" s="24">
        <f t="shared" si="271"/>
        <v>0.17924409723356016</v>
      </c>
    </row>
    <row r="6118" spans="13:18">
      <c r="M6118">
        <v>23</v>
      </c>
      <c r="N6118" s="1">
        <v>116</v>
      </c>
      <c r="O6118">
        <f t="shared" si="273"/>
        <v>350000</v>
      </c>
      <c r="P6118" t="str">
        <f t="shared" si="272"/>
        <v>23116350000</v>
      </c>
      <c r="Q6118" t="str">
        <f>VLOOKUP(N6118,'Base rates'!$F$2:$H$1126,3,FALSE)</f>
        <v>&gt;80</v>
      </c>
      <c r="R6118" s="24">
        <f t="shared" si="271"/>
        <v>0.17924409723356016</v>
      </c>
    </row>
    <row r="6119" spans="13:18">
      <c r="M6119">
        <v>23</v>
      </c>
      <c r="N6119" s="1">
        <v>117</v>
      </c>
      <c r="O6119">
        <f t="shared" si="273"/>
        <v>350000</v>
      </c>
      <c r="P6119" t="str">
        <f t="shared" si="272"/>
        <v>23117350000</v>
      </c>
      <c r="Q6119" t="str">
        <f>VLOOKUP(N6119,'Base rates'!$F$2:$H$1126,3,FALSE)</f>
        <v>&gt;80</v>
      </c>
      <c r="R6119" s="24">
        <f t="shared" si="271"/>
        <v>0.17924409723356016</v>
      </c>
    </row>
    <row r="6120" spans="13:18">
      <c r="M6120">
        <v>23</v>
      </c>
      <c r="N6120" s="1">
        <v>118</v>
      </c>
      <c r="O6120">
        <f t="shared" si="273"/>
        <v>350000</v>
      </c>
      <c r="P6120" t="str">
        <f t="shared" si="272"/>
        <v>23118350000</v>
      </c>
      <c r="Q6120" t="str">
        <f>VLOOKUP(N6120,'Base rates'!$F$2:$H$1126,3,FALSE)</f>
        <v>&gt;80</v>
      </c>
      <c r="R6120" s="24">
        <f t="shared" si="271"/>
        <v>0.17924409723356016</v>
      </c>
    </row>
    <row r="6121" spans="13:18">
      <c r="M6121">
        <v>23</v>
      </c>
      <c r="N6121" s="1">
        <v>119</v>
      </c>
      <c r="O6121">
        <f t="shared" si="273"/>
        <v>350000</v>
      </c>
      <c r="P6121" t="str">
        <f t="shared" si="272"/>
        <v>23119350000</v>
      </c>
      <c r="Q6121" t="str">
        <f>VLOOKUP(N6121,'Base rates'!$F$2:$H$1126,3,FALSE)</f>
        <v>&gt;80</v>
      </c>
      <c r="R6121" s="24">
        <f t="shared" si="271"/>
        <v>0.17924409723356016</v>
      </c>
    </row>
    <row r="6122" spans="13:18">
      <c r="M6122">
        <v>23</v>
      </c>
      <c r="N6122" s="1">
        <v>120</v>
      </c>
      <c r="O6122">
        <f t="shared" si="273"/>
        <v>350000</v>
      </c>
      <c r="P6122" t="str">
        <f t="shared" si="272"/>
        <v>23120350000</v>
      </c>
      <c r="Q6122" t="str">
        <f>VLOOKUP(N6122,'Base rates'!$F$2:$H$1126,3,FALSE)</f>
        <v>&gt;80</v>
      </c>
      <c r="R6122" s="24">
        <f t="shared" si="271"/>
        <v>0.17924409723356016</v>
      </c>
    </row>
    <row r="6123" spans="13:18">
      <c r="M6123">
        <v>23</v>
      </c>
      <c r="N6123" s="1">
        <v>121</v>
      </c>
      <c r="O6123">
        <f t="shared" si="273"/>
        <v>350000</v>
      </c>
      <c r="P6123" t="str">
        <f t="shared" si="272"/>
        <v>23121350000</v>
      </c>
      <c r="Q6123" t="str">
        <f>VLOOKUP(N6123,'Base rates'!$F$2:$H$1126,3,FALSE)</f>
        <v>&gt;80</v>
      </c>
      <c r="R6123" s="24">
        <f t="shared" si="271"/>
        <v>0.17924409723356016</v>
      </c>
    </row>
    <row r="6124" spans="13:18">
      <c r="M6124">
        <v>23</v>
      </c>
      <c r="N6124" s="1">
        <v>122</v>
      </c>
      <c r="O6124">
        <f t="shared" si="273"/>
        <v>350000</v>
      </c>
      <c r="P6124" t="str">
        <f t="shared" si="272"/>
        <v>23122350000</v>
      </c>
      <c r="Q6124" t="str">
        <f>VLOOKUP(N6124,'Base rates'!$F$2:$H$1126,3,FALSE)</f>
        <v>&gt;80</v>
      </c>
      <c r="R6124" s="24">
        <f t="shared" si="271"/>
        <v>0.17924409723356016</v>
      </c>
    </row>
    <row r="6125" spans="13:18">
      <c r="M6125">
        <v>23</v>
      </c>
      <c r="N6125" s="1">
        <v>123</v>
      </c>
      <c r="O6125">
        <f t="shared" si="273"/>
        <v>350000</v>
      </c>
      <c r="P6125" t="str">
        <f t="shared" si="272"/>
        <v>23123350000</v>
      </c>
      <c r="Q6125" t="str">
        <f>VLOOKUP(N6125,'Base rates'!$F$2:$H$1126,3,FALSE)</f>
        <v>&gt;80</v>
      </c>
      <c r="R6125" s="24">
        <f t="shared" si="271"/>
        <v>0.17924409723356016</v>
      </c>
    </row>
    <row r="6126" spans="13:18">
      <c r="M6126">
        <v>23</v>
      </c>
      <c r="N6126" s="1">
        <v>124</v>
      </c>
      <c r="O6126">
        <f t="shared" si="273"/>
        <v>350000</v>
      </c>
      <c r="P6126" t="str">
        <f t="shared" si="272"/>
        <v>23124350000</v>
      </c>
      <c r="Q6126" t="str">
        <f>VLOOKUP(N6126,'Base rates'!$F$2:$H$1126,3,FALSE)</f>
        <v>&gt;80</v>
      </c>
      <c r="R6126" s="24">
        <f t="shared" si="271"/>
        <v>0.17924409723356016</v>
      </c>
    </row>
    <row r="6127" spans="13:18">
      <c r="M6127">
        <v>23</v>
      </c>
      <c r="N6127" s="1">
        <v>125</v>
      </c>
      <c r="O6127">
        <f t="shared" si="273"/>
        <v>350000</v>
      </c>
      <c r="P6127" t="str">
        <f t="shared" si="272"/>
        <v>23125350000</v>
      </c>
      <c r="Q6127" t="str">
        <f>VLOOKUP(N6127,'Base rates'!$F$2:$H$1126,3,FALSE)</f>
        <v>&gt;80</v>
      </c>
      <c r="R6127" s="24">
        <f t="shared" si="271"/>
        <v>0.17924409723356016</v>
      </c>
    </row>
    <row r="6128" spans="13:18">
      <c r="M6128">
        <v>10</v>
      </c>
      <c r="N6128" s="1">
        <v>1</v>
      </c>
      <c r="O6128">
        <f>$O$6127+50000</f>
        <v>400000</v>
      </c>
      <c r="P6128" t="str">
        <f t="shared" si="272"/>
        <v>101400000</v>
      </c>
      <c r="Q6128" t="str">
        <f>VLOOKUP(N6128,'Base rates'!$F$2:$H$1126,3,FALSE)</f>
        <v>6-25</v>
      </c>
      <c r="R6128" s="24">
        <f t="shared" si="271"/>
        <v>0</v>
      </c>
    </row>
    <row r="6129" spans="13:18">
      <c r="M6129">
        <v>10</v>
      </c>
      <c r="N6129" s="1">
        <v>2</v>
      </c>
      <c r="O6129">
        <f t="shared" ref="O6129:O6192" si="274">$O$6127+50000</f>
        <v>400000</v>
      </c>
      <c r="P6129" t="str">
        <f t="shared" si="272"/>
        <v>102400000</v>
      </c>
      <c r="Q6129" t="str">
        <f>VLOOKUP(N6129,'Base rates'!$F$2:$H$1126,3,FALSE)</f>
        <v>6-25</v>
      </c>
      <c r="R6129" s="24">
        <f t="shared" si="271"/>
        <v>0</v>
      </c>
    </row>
    <row r="6130" spans="13:18">
      <c r="M6130">
        <v>10</v>
      </c>
      <c r="N6130" s="1">
        <v>3</v>
      </c>
      <c r="O6130">
        <f t="shared" si="274"/>
        <v>400000</v>
      </c>
      <c r="P6130" t="str">
        <f t="shared" si="272"/>
        <v>103400000</v>
      </c>
      <c r="Q6130" t="str">
        <f>VLOOKUP(N6130,'Base rates'!$F$2:$H$1126,3,FALSE)</f>
        <v>6-25</v>
      </c>
      <c r="R6130" s="24">
        <f t="shared" si="271"/>
        <v>0</v>
      </c>
    </row>
    <row r="6131" spans="13:18">
      <c r="M6131">
        <v>10</v>
      </c>
      <c r="N6131" s="1">
        <v>4</v>
      </c>
      <c r="O6131">
        <f t="shared" si="274"/>
        <v>400000</v>
      </c>
      <c r="P6131" t="str">
        <f t="shared" si="272"/>
        <v>104400000</v>
      </c>
      <c r="Q6131" t="str">
        <f>VLOOKUP(N6131,'Base rates'!$F$2:$H$1126,3,FALSE)</f>
        <v>6-25</v>
      </c>
      <c r="R6131" s="24">
        <f t="shared" si="271"/>
        <v>0</v>
      </c>
    </row>
    <row r="6132" spans="13:18">
      <c r="M6132">
        <v>10</v>
      </c>
      <c r="N6132" s="1">
        <v>5</v>
      </c>
      <c r="O6132">
        <f t="shared" si="274"/>
        <v>400000</v>
      </c>
      <c r="P6132" t="str">
        <f t="shared" si="272"/>
        <v>105400000</v>
      </c>
      <c r="Q6132" t="str">
        <f>VLOOKUP(N6132,'Base rates'!$F$2:$H$1126,3,FALSE)</f>
        <v>6-25</v>
      </c>
      <c r="R6132" s="24">
        <f t="shared" si="271"/>
        <v>0</v>
      </c>
    </row>
    <row r="6133" spans="13:18">
      <c r="M6133">
        <v>10</v>
      </c>
      <c r="N6133" s="1">
        <v>6</v>
      </c>
      <c r="O6133">
        <f t="shared" si="274"/>
        <v>400000</v>
      </c>
      <c r="P6133" t="str">
        <f t="shared" si="272"/>
        <v>106400000</v>
      </c>
      <c r="Q6133" t="str">
        <f>VLOOKUP(N6133,'Base rates'!$F$2:$H$1126,3,FALSE)</f>
        <v>6-25</v>
      </c>
      <c r="R6133" s="24">
        <f t="shared" si="271"/>
        <v>0</v>
      </c>
    </row>
    <row r="6134" spans="13:18">
      <c r="M6134">
        <v>10</v>
      </c>
      <c r="N6134" s="1">
        <v>7</v>
      </c>
      <c r="O6134">
        <f t="shared" si="274"/>
        <v>400000</v>
      </c>
      <c r="P6134" t="str">
        <f t="shared" si="272"/>
        <v>107400000</v>
      </c>
      <c r="Q6134" t="str">
        <f>VLOOKUP(N6134,'Base rates'!$F$2:$H$1126,3,FALSE)</f>
        <v>6-25</v>
      </c>
      <c r="R6134" s="24">
        <f t="shared" si="271"/>
        <v>0</v>
      </c>
    </row>
    <row r="6135" spans="13:18">
      <c r="M6135">
        <v>10</v>
      </c>
      <c r="N6135" s="1">
        <v>8</v>
      </c>
      <c r="O6135">
        <f t="shared" si="274"/>
        <v>400000</v>
      </c>
      <c r="P6135" t="str">
        <f t="shared" si="272"/>
        <v>108400000</v>
      </c>
      <c r="Q6135" t="str">
        <f>VLOOKUP(N6135,'Base rates'!$F$2:$H$1126,3,FALSE)</f>
        <v>6-25</v>
      </c>
      <c r="R6135" s="24">
        <f t="shared" si="271"/>
        <v>0</v>
      </c>
    </row>
    <row r="6136" spans="13:18">
      <c r="M6136">
        <v>10</v>
      </c>
      <c r="N6136" s="1">
        <v>9</v>
      </c>
      <c r="O6136">
        <f t="shared" si="274"/>
        <v>400000</v>
      </c>
      <c r="P6136" t="str">
        <f t="shared" si="272"/>
        <v>109400000</v>
      </c>
      <c r="Q6136" t="str">
        <f>VLOOKUP(N6136,'Base rates'!$F$2:$H$1126,3,FALSE)</f>
        <v>6-25</v>
      </c>
      <c r="R6136" s="24">
        <f t="shared" si="271"/>
        <v>0</v>
      </c>
    </row>
    <row r="6137" spans="13:18">
      <c r="M6137">
        <v>10</v>
      </c>
      <c r="N6137" s="1">
        <v>10</v>
      </c>
      <c r="O6137">
        <f t="shared" si="274"/>
        <v>400000</v>
      </c>
      <c r="P6137" t="str">
        <f t="shared" si="272"/>
        <v>1010400000</v>
      </c>
      <c r="Q6137" t="str">
        <f>VLOOKUP(N6137,'Base rates'!$F$2:$H$1126,3,FALSE)</f>
        <v>6-25</v>
      </c>
      <c r="R6137" s="24">
        <f t="shared" si="271"/>
        <v>0</v>
      </c>
    </row>
    <row r="6138" spans="13:18">
      <c r="M6138">
        <v>10</v>
      </c>
      <c r="N6138" s="1">
        <v>11</v>
      </c>
      <c r="O6138">
        <f t="shared" si="274"/>
        <v>400000</v>
      </c>
      <c r="P6138" t="str">
        <f t="shared" si="272"/>
        <v>1011400000</v>
      </c>
      <c r="Q6138" t="str">
        <f>VLOOKUP(N6138,'Base rates'!$F$2:$H$1126,3,FALSE)</f>
        <v>6-25</v>
      </c>
      <c r="R6138" s="24">
        <f t="shared" si="271"/>
        <v>0</v>
      </c>
    </row>
    <row r="6139" spans="13:18">
      <c r="M6139">
        <v>10</v>
      </c>
      <c r="N6139" s="1">
        <v>12</v>
      </c>
      <c r="O6139">
        <f t="shared" si="274"/>
        <v>400000</v>
      </c>
      <c r="P6139" t="str">
        <f t="shared" si="272"/>
        <v>1012400000</v>
      </c>
      <c r="Q6139" t="str">
        <f>VLOOKUP(N6139,'Base rates'!$F$2:$H$1126,3,FALSE)</f>
        <v>6-25</v>
      </c>
      <c r="R6139" s="24">
        <f t="shared" si="271"/>
        <v>0</v>
      </c>
    </row>
    <row r="6140" spans="13:18">
      <c r="M6140">
        <v>10</v>
      </c>
      <c r="N6140" s="1">
        <v>13</v>
      </c>
      <c r="O6140">
        <f t="shared" si="274"/>
        <v>400000</v>
      </c>
      <c r="P6140" t="str">
        <f t="shared" si="272"/>
        <v>1013400000</v>
      </c>
      <c r="Q6140" t="str">
        <f>VLOOKUP(N6140,'Base rates'!$F$2:$H$1126,3,FALSE)</f>
        <v>6-25</v>
      </c>
      <c r="R6140" s="24">
        <f t="shared" si="271"/>
        <v>0</v>
      </c>
    </row>
    <row r="6141" spans="13:18">
      <c r="M6141">
        <v>10</v>
      </c>
      <c r="N6141" s="1">
        <v>14</v>
      </c>
      <c r="O6141">
        <f t="shared" si="274"/>
        <v>400000</v>
      </c>
      <c r="P6141" t="str">
        <f t="shared" si="272"/>
        <v>1014400000</v>
      </c>
      <c r="Q6141" t="str">
        <f>VLOOKUP(N6141,'Base rates'!$F$2:$H$1126,3,FALSE)</f>
        <v>6-25</v>
      </c>
      <c r="R6141" s="24">
        <f t="shared" si="271"/>
        <v>0</v>
      </c>
    </row>
    <row r="6142" spans="13:18">
      <c r="M6142">
        <v>10</v>
      </c>
      <c r="N6142" s="1">
        <v>15</v>
      </c>
      <c r="O6142">
        <f t="shared" si="274"/>
        <v>400000</v>
      </c>
      <c r="P6142" t="str">
        <f t="shared" si="272"/>
        <v>1015400000</v>
      </c>
      <c r="Q6142" t="str">
        <f>VLOOKUP(N6142,'Base rates'!$F$2:$H$1126,3,FALSE)</f>
        <v>6-25</v>
      </c>
      <c r="R6142" s="24">
        <f t="shared" si="271"/>
        <v>0</v>
      </c>
    </row>
    <row r="6143" spans="13:18">
      <c r="M6143">
        <v>10</v>
      </c>
      <c r="N6143" s="1">
        <v>16</v>
      </c>
      <c r="O6143">
        <f t="shared" si="274"/>
        <v>400000</v>
      </c>
      <c r="P6143" t="str">
        <f t="shared" si="272"/>
        <v>1016400000</v>
      </c>
      <c r="Q6143" t="str">
        <f>VLOOKUP(N6143,'Base rates'!$F$2:$H$1126,3,FALSE)</f>
        <v>6-25</v>
      </c>
      <c r="R6143" s="24">
        <f t="shared" si="271"/>
        <v>0</v>
      </c>
    </row>
    <row r="6144" spans="13:18">
      <c r="M6144">
        <v>10</v>
      </c>
      <c r="N6144" s="1">
        <v>17</v>
      </c>
      <c r="O6144">
        <f t="shared" si="274"/>
        <v>400000</v>
      </c>
      <c r="P6144" t="str">
        <f t="shared" si="272"/>
        <v>1017400000</v>
      </c>
      <c r="Q6144" t="str">
        <f>VLOOKUP(N6144,'Base rates'!$F$2:$H$1126,3,FALSE)</f>
        <v>6-25</v>
      </c>
      <c r="R6144" s="24">
        <f t="shared" si="271"/>
        <v>0</v>
      </c>
    </row>
    <row r="6145" spans="13:18">
      <c r="M6145">
        <v>10</v>
      </c>
      <c r="N6145" s="1">
        <v>18</v>
      </c>
      <c r="O6145">
        <f t="shared" si="274"/>
        <v>400000</v>
      </c>
      <c r="P6145" t="str">
        <f t="shared" si="272"/>
        <v>1018400000</v>
      </c>
      <c r="Q6145" t="str">
        <f>VLOOKUP(N6145,'Base rates'!$F$2:$H$1126,3,FALSE)</f>
        <v>6-25</v>
      </c>
      <c r="R6145" s="24">
        <f t="shared" si="271"/>
        <v>0</v>
      </c>
    </row>
    <row r="6146" spans="13:18">
      <c r="M6146">
        <v>10</v>
      </c>
      <c r="N6146" s="1">
        <v>19</v>
      </c>
      <c r="O6146">
        <f t="shared" si="274"/>
        <v>400000</v>
      </c>
      <c r="P6146" t="str">
        <f t="shared" si="272"/>
        <v>1019400000</v>
      </c>
      <c r="Q6146" t="str">
        <f>VLOOKUP(N6146,'Base rates'!$F$2:$H$1126,3,FALSE)</f>
        <v>6-25</v>
      </c>
      <c r="R6146" s="24">
        <f t="shared" si="271"/>
        <v>0</v>
      </c>
    </row>
    <row r="6147" spans="13:18">
      <c r="M6147">
        <v>10</v>
      </c>
      <c r="N6147" s="1">
        <v>20</v>
      </c>
      <c r="O6147">
        <f t="shared" si="274"/>
        <v>400000</v>
      </c>
      <c r="P6147" t="str">
        <f t="shared" si="272"/>
        <v>1020400000</v>
      </c>
      <c r="Q6147" t="str">
        <f>VLOOKUP(N6147,'Base rates'!$F$2:$H$1126,3,FALSE)</f>
        <v>6-25</v>
      </c>
      <c r="R6147" s="24">
        <f t="shared" ref="R6147:R6210" si="275">VLOOKUP(M6147&amp;O6147&amp;Q6147,$W$2:$X$694,2,FALSE)</f>
        <v>0</v>
      </c>
    </row>
    <row r="6148" spans="13:18">
      <c r="M6148">
        <v>10</v>
      </c>
      <c r="N6148" s="1">
        <v>21</v>
      </c>
      <c r="O6148">
        <f t="shared" si="274"/>
        <v>400000</v>
      </c>
      <c r="P6148" t="str">
        <f t="shared" ref="P6148:P6211" si="276">M6148&amp;N6148&amp;O6148</f>
        <v>1021400000</v>
      </c>
      <c r="Q6148" t="str">
        <f>VLOOKUP(N6148,'Base rates'!$F$2:$H$1126,3,FALSE)</f>
        <v>6-25</v>
      </c>
      <c r="R6148" s="24">
        <f t="shared" si="275"/>
        <v>0</v>
      </c>
    </row>
    <row r="6149" spans="13:18">
      <c r="M6149">
        <v>10</v>
      </c>
      <c r="N6149" s="1">
        <v>22</v>
      </c>
      <c r="O6149">
        <f t="shared" si="274"/>
        <v>400000</v>
      </c>
      <c r="P6149" t="str">
        <f t="shared" si="276"/>
        <v>1022400000</v>
      </c>
      <c r="Q6149" t="str">
        <f>VLOOKUP(N6149,'Base rates'!$F$2:$H$1126,3,FALSE)</f>
        <v>6-25</v>
      </c>
      <c r="R6149" s="24">
        <f t="shared" si="275"/>
        <v>0</v>
      </c>
    </row>
    <row r="6150" spans="13:18">
      <c r="M6150">
        <v>10</v>
      </c>
      <c r="N6150" s="1">
        <v>23</v>
      </c>
      <c r="O6150">
        <f t="shared" si="274"/>
        <v>400000</v>
      </c>
      <c r="P6150" t="str">
        <f t="shared" si="276"/>
        <v>1023400000</v>
      </c>
      <c r="Q6150" t="str">
        <f>VLOOKUP(N6150,'Base rates'!$F$2:$H$1126,3,FALSE)</f>
        <v>6-25</v>
      </c>
      <c r="R6150" s="24">
        <f t="shared" si="275"/>
        <v>0</v>
      </c>
    </row>
    <row r="6151" spans="13:18">
      <c r="M6151">
        <v>10</v>
      </c>
      <c r="N6151" s="1">
        <v>24</v>
      </c>
      <c r="O6151">
        <f t="shared" si="274"/>
        <v>400000</v>
      </c>
      <c r="P6151" t="str">
        <f t="shared" si="276"/>
        <v>1024400000</v>
      </c>
      <c r="Q6151" t="str">
        <f>VLOOKUP(N6151,'Base rates'!$F$2:$H$1126,3,FALSE)</f>
        <v>6-25</v>
      </c>
      <c r="R6151" s="24">
        <f t="shared" si="275"/>
        <v>0</v>
      </c>
    </row>
    <row r="6152" spans="13:18">
      <c r="M6152">
        <v>10</v>
      </c>
      <c r="N6152" s="1">
        <v>25</v>
      </c>
      <c r="O6152">
        <f t="shared" si="274"/>
        <v>400000</v>
      </c>
      <c r="P6152" t="str">
        <f t="shared" si="276"/>
        <v>1025400000</v>
      </c>
      <c r="Q6152" t="str">
        <f>VLOOKUP(N6152,'Base rates'!$F$2:$H$1126,3,FALSE)</f>
        <v>6-25</v>
      </c>
      <c r="R6152" s="24">
        <f t="shared" si="275"/>
        <v>0</v>
      </c>
    </row>
    <row r="6153" spans="13:18">
      <c r="M6153">
        <v>10</v>
      </c>
      <c r="N6153" s="1">
        <v>26</v>
      </c>
      <c r="O6153">
        <f t="shared" si="274"/>
        <v>400000</v>
      </c>
      <c r="P6153" t="str">
        <f t="shared" si="276"/>
        <v>1026400000</v>
      </c>
      <c r="Q6153" t="str">
        <f>VLOOKUP(N6153,'Base rates'!$F$2:$H$1126,3,FALSE)</f>
        <v>26-35</v>
      </c>
      <c r="R6153" s="24">
        <f t="shared" si="275"/>
        <v>0</v>
      </c>
    </row>
    <row r="6154" spans="13:18">
      <c r="M6154">
        <v>10</v>
      </c>
      <c r="N6154" s="1">
        <v>27</v>
      </c>
      <c r="O6154">
        <f t="shared" si="274"/>
        <v>400000</v>
      </c>
      <c r="P6154" t="str">
        <f t="shared" si="276"/>
        <v>1027400000</v>
      </c>
      <c r="Q6154" t="str">
        <f>VLOOKUP(N6154,'Base rates'!$F$2:$H$1126,3,FALSE)</f>
        <v>26-35</v>
      </c>
      <c r="R6154" s="24">
        <f t="shared" si="275"/>
        <v>0</v>
      </c>
    </row>
    <row r="6155" spans="13:18">
      <c r="M6155">
        <v>10</v>
      </c>
      <c r="N6155" s="1">
        <v>28</v>
      </c>
      <c r="O6155">
        <f t="shared" si="274"/>
        <v>400000</v>
      </c>
      <c r="P6155" t="str">
        <f t="shared" si="276"/>
        <v>1028400000</v>
      </c>
      <c r="Q6155" t="str">
        <f>VLOOKUP(N6155,'Base rates'!$F$2:$H$1126,3,FALSE)</f>
        <v>26-35</v>
      </c>
      <c r="R6155" s="24">
        <f t="shared" si="275"/>
        <v>0</v>
      </c>
    </row>
    <row r="6156" spans="13:18">
      <c r="M6156">
        <v>10</v>
      </c>
      <c r="N6156" s="1">
        <v>29</v>
      </c>
      <c r="O6156">
        <f t="shared" si="274"/>
        <v>400000</v>
      </c>
      <c r="P6156" t="str">
        <f t="shared" si="276"/>
        <v>1029400000</v>
      </c>
      <c r="Q6156" t="str">
        <f>VLOOKUP(N6156,'Base rates'!$F$2:$H$1126,3,FALSE)</f>
        <v>26-35</v>
      </c>
      <c r="R6156" s="24">
        <f t="shared" si="275"/>
        <v>0</v>
      </c>
    </row>
    <row r="6157" spans="13:18">
      <c r="M6157">
        <v>10</v>
      </c>
      <c r="N6157" s="1">
        <v>30</v>
      </c>
      <c r="O6157">
        <f t="shared" si="274"/>
        <v>400000</v>
      </c>
      <c r="P6157" t="str">
        <f t="shared" si="276"/>
        <v>1030400000</v>
      </c>
      <c r="Q6157" t="str">
        <f>VLOOKUP(N6157,'Base rates'!$F$2:$H$1126,3,FALSE)</f>
        <v>26-35</v>
      </c>
      <c r="R6157" s="24">
        <f t="shared" si="275"/>
        <v>0</v>
      </c>
    </row>
    <row r="6158" spans="13:18">
      <c r="M6158">
        <v>10</v>
      </c>
      <c r="N6158" s="1">
        <v>31</v>
      </c>
      <c r="O6158">
        <f t="shared" si="274"/>
        <v>400000</v>
      </c>
      <c r="P6158" t="str">
        <f t="shared" si="276"/>
        <v>1031400000</v>
      </c>
      <c r="Q6158" t="str">
        <f>VLOOKUP(N6158,'Base rates'!$F$2:$H$1126,3,FALSE)</f>
        <v>26-35</v>
      </c>
      <c r="R6158" s="24">
        <f t="shared" si="275"/>
        <v>0</v>
      </c>
    </row>
    <row r="6159" spans="13:18">
      <c r="M6159">
        <v>10</v>
      </c>
      <c r="N6159" s="1">
        <v>32</v>
      </c>
      <c r="O6159">
        <f t="shared" si="274"/>
        <v>400000</v>
      </c>
      <c r="P6159" t="str">
        <f t="shared" si="276"/>
        <v>1032400000</v>
      </c>
      <c r="Q6159" t="str">
        <f>VLOOKUP(N6159,'Base rates'!$F$2:$H$1126,3,FALSE)</f>
        <v>26-35</v>
      </c>
      <c r="R6159" s="24">
        <f t="shared" si="275"/>
        <v>0</v>
      </c>
    </row>
    <row r="6160" spans="13:18">
      <c r="M6160">
        <v>10</v>
      </c>
      <c r="N6160" s="1">
        <v>33</v>
      </c>
      <c r="O6160">
        <f t="shared" si="274"/>
        <v>400000</v>
      </c>
      <c r="P6160" t="str">
        <f t="shared" si="276"/>
        <v>1033400000</v>
      </c>
      <c r="Q6160" t="str">
        <f>VLOOKUP(N6160,'Base rates'!$F$2:$H$1126,3,FALSE)</f>
        <v>26-35</v>
      </c>
      <c r="R6160" s="24">
        <f t="shared" si="275"/>
        <v>0</v>
      </c>
    </row>
    <row r="6161" spans="13:18">
      <c r="M6161">
        <v>10</v>
      </c>
      <c r="N6161" s="1">
        <v>34</v>
      </c>
      <c r="O6161">
        <f t="shared" si="274"/>
        <v>400000</v>
      </c>
      <c r="P6161" t="str">
        <f t="shared" si="276"/>
        <v>1034400000</v>
      </c>
      <c r="Q6161" t="str">
        <f>VLOOKUP(N6161,'Base rates'!$F$2:$H$1126,3,FALSE)</f>
        <v>26-35</v>
      </c>
      <c r="R6161" s="24">
        <f t="shared" si="275"/>
        <v>0</v>
      </c>
    </row>
    <row r="6162" spans="13:18">
      <c r="M6162">
        <v>10</v>
      </c>
      <c r="N6162" s="1">
        <v>35</v>
      </c>
      <c r="O6162">
        <f t="shared" si="274"/>
        <v>400000</v>
      </c>
      <c r="P6162" t="str">
        <f t="shared" si="276"/>
        <v>1035400000</v>
      </c>
      <c r="Q6162" t="str">
        <f>VLOOKUP(N6162,'Base rates'!$F$2:$H$1126,3,FALSE)</f>
        <v>26-35</v>
      </c>
      <c r="R6162" s="24">
        <f t="shared" si="275"/>
        <v>0</v>
      </c>
    </row>
    <row r="6163" spans="13:18">
      <c r="M6163">
        <v>10</v>
      </c>
      <c r="N6163" s="1">
        <v>36</v>
      </c>
      <c r="O6163">
        <f t="shared" si="274"/>
        <v>400000</v>
      </c>
      <c r="P6163" t="str">
        <f t="shared" si="276"/>
        <v>1036400000</v>
      </c>
      <c r="Q6163" t="str">
        <f>VLOOKUP(N6163,'Base rates'!$F$2:$H$1126,3,FALSE)</f>
        <v>36-45</v>
      </c>
      <c r="R6163" s="24">
        <f t="shared" si="275"/>
        <v>0</v>
      </c>
    </row>
    <row r="6164" spans="13:18">
      <c r="M6164">
        <v>10</v>
      </c>
      <c r="N6164" s="1">
        <v>37</v>
      </c>
      <c r="O6164">
        <f t="shared" si="274"/>
        <v>400000</v>
      </c>
      <c r="P6164" t="str">
        <f t="shared" si="276"/>
        <v>1037400000</v>
      </c>
      <c r="Q6164" t="str">
        <f>VLOOKUP(N6164,'Base rates'!$F$2:$H$1126,3,FALSE)</f>
        <v>36-45</v>
      </c>
      <c r="R6164" s="24">
        <f t="shared" si="275"/>
        <v>0</v>
      </c>
    </row>
    <row r="6165" spans="13:18">
      <c r="M6165">
        <v>10</v>
      </c>
      <c r="N6165" s="1">
        <v>38</v>
      </c>
      <c r="O6165">
        <f t="shared" si="274"/>
        <v>400000</v>
      </c>
      <c r="P6165" t="str">
        <f t="shared" si="276"/>
        <v>1038400000</v>
      </c>
      <c r="Q6165" t="str">
        <f>VLOOKUP(N6165,'Base rates'!$F$2:$H$1126,3,FALSE)</f>
        <v>36-45</v>
      </c>
      <c r="R6165" s="24">
        <f t="shared" si="275"/>
        <v>0</v>
      </c>
    </row>
    <row r="6166" spans="13:18">
      <c r="M6166">
        <v>10</v>
      </c>
      <c r="N6166" s="1">
        <v>39</v>
      </c>
      <c r="O6166">
        <f t="shared" si="274"/>
        <v>400000</v>
      </c>
      <c r="P6166" t="str">
        <f t="shared" si="276"/>
        <v>1039400000</v>
      </c>
      <c r="Q6166" t="str">
        <f>VLOOKUP(N6166,'Base rates'!$F$2:$H$1126,3,FALSE)</f>
        <v>36-45</v>
      </c>
      <c r="R6166" s="24">
        <f t="shared" si="275"/>
        <v>0</v>
      </c>
    </row>
    <row r="6167" spans="13:18">
      <c r="M6167">
        <v>10</v>
      </c>
      <c r="N6167" s="1">
        <v>40</v>
      </c>
      <c r="O6167">
        <f t="shared" si="274"/>
        <v>400000</v>
      </c>
      <c r="P6167" t="str">
        <f t="shared" si="276"/>
        <v>1040400000</v>
      </c>
      <c r="Q6167" t="str">
        <f>VLOOKUP(N6167,'Base rates'!$F$2:$H$1126,3,FALSE)</f>
        <v>36-45</v>
      </c>
      <c r="R6167" s="24">
        <f t="shared" si="275"/>
        <v>0</v>
      </c>
    </row>
    <row r="6168" spans="13:18">
      <c r="M6168">
        <v>10</v>
      </c>
      <c r="N6168" s="1">
        <v>41</v>
      </c>
      <c r="O6168">
        <f t="shared" si="274"/>
        <v>400000</v>
      </c>
      <c r="P6168" t="str">
        <f t="shared" si="276"/>
        <v>1041400000</v>
      </c>
      <c r="Q6168" t="str">
        <f>VLOOKUP(N6168,'Base rates'!$F$2:$H$1126,3,FALSE)</f>
        <v>36-45</v>
      </c>
      <c r="R6168" s="24">
        <f t="shared" si="275"/>
        <v>0</v>
      </c>
    </row>
    <row r="6169" spans="13:18">
      <c r="M6169">
        <v>10</v>
      </c>
      <c r="N6169" s="1">
        <v>42</v>
      </c>
      <c r="O6169">
        <f t="shared" si="274"/>
        <v>400000</v>
      </c>
      <c r="P6169" t="str">
        <f t="shared" si="276"/>
        <v>1042400000</v>
      </c>
      <c r="Q6169" t="str">
        <f>VLOOKUP(N6169,'Base rates'!$F$2:$H$1126,3,FALSE)</f>
        <v>36-45</v>
      </c>
      <c r="R6169" s="24">
        <f t="shared" si="275"/>
        <v>0</v>
      </c>
    </row>
    <row r="6170" spans="13:18">
      <c r="M6170">
        <v>10</v>
      </c>
      <c r="N6170" s="1">
        <v>43</v>
      </c>
      <c r="O6170">
        <f t="shared" si="274"/>
        <v>400000</v>
      </c>
      <c r="P6170" t="str">
        <f t="shared" si="276"/>
        <v>1043400000</v>
      </c>
      <c r="Q6170" t="str">
        <f>VLOOKUP(N6170,'Base rates'!$F$2:$H$1126,3,FALSE)</f>
        <v>36-45</v>
      </c>
      <c r="R6170" s="24">
        <f t="shared" si="275"/>
        <v>0</v>
      </c>
    </row>
    <row r="6171" spans="13:18">
      <c r="M6171">
        <v>10</v>
      </c>
      <c r="N6171" s="1">
        <v>44</v>
      </c>
      <c r="O6171">
        <f t="shared" si="274"/>
        <v>400000</v>
      </c>
      <c r="P6171" t="str">
        <f t="shared" si="276"/>
        <v>1044400000</v>
      </c>
      <c r="Q6171" t="str">
        <f>VLOOKUP(N6171,'Base rates'!$F$2:$H$1126,3,FALSE)</f>
        <v>36-45</v>
      </c>
      <c r="R6171" s="24">
        <f t="shared" si="275"/>
        <v>0</v>
      </c>
    </row>
    <row r="6172" spans="13:18">
      <c r="M6172">
        <v>10</v>
      </c>
      <c r="N6172" s="1">
        <v>45</v>
      </c>
      <c r="O6172">
        <f t="shared" si="274"/>
        <v>400000</v>
      </c>
      <c r="P6172" t="str">
        <f t="shared" si="276"/>
        <v>1045400000</v>
      </c>
      <c r="Q6172" t="str">
        <f>VLOOKUP(N6172,'Base rates'!$F$2:$H$1126,3,FALSE)</f>
        <v>36-45</v>
      </c>
      <c r="R6172" s="24">
        <f t="shared" si="275"/>
        <v>0</v>
      </c>
    </row>
    <row r="6173" spans="13:18">
      <c r="M6173">
        <v>10</v>
      </c>
      <c r="N6173" s="1">
        <v>46</v>
      </c>
      <c r="O6173">
        <f t="shared" si="274"/>
        <v>400000</v>
      </c>
      <c r="P6173" t="str">
        <f t="shared" si="276"/>
        <v>1046400000</v>
      </c>
      <c r="Q6173" t="str">
        <f>VLOOKUP(N6173,'Base rates'!$F$2:$H$1126,3,FALSE)</f>
        <v>46-50</v>
      </c>
      <c r="R6173" s="24">
        <f t="shared" si="275"/>
        <v>0</v>
      </c>
    </row>
    <row r="6174" spans="13:18">
      <c r="M6174">
        <v>10</v>
      </c>
      <c r="N6174" s="1">
        <v>47</v>
      </c>
      <c r="O6174">
        <f t="shared" si="274"/>
        <v>400000</v>
      </c>
      <c r="P6174" t="str">
        <f t="shared" si="276"/>
        <v>1047400000</v>
      </c>
      <c r="Q6174" t="str">
        <f>VLOOKUP(N6174,'Base rates'!$F$2:$H$1126,3,FALSE)</f>
        <v>46-50</v>
      </c>
      <c r="R6174" s="24">
        <f t="shared" si="275"/>
        <v>0</v>
      </c>
    </row>
    <row r="6175" spans="13:18">
      <c r="M6175">
        <v>10</v>
      </c>
      <c r="N6175" s="1">
        <v>48</v>
      </c>
      <c r="O6175">
        <f t="shared" si="274"/>
        <v>400000</v>
      </c>
      <c r="P6175" t="str">
        <f t="shared" si="276"/>
        <v>1048400000</v>
      </c>
      <c r="Q6175" t="str">
        <f>VLOOKUP(N6175,'Base rates'!$F$2:$H$1126,3,FALSE)</f>
        <v>46-50</v>
      </c>
      <c r="R6175" s="24">
        <f t="shared" si="275"/>
        <v>0</v>
      </c>
    </row>
    <row r="6176" spans="13:18">
      <c r="M6176">
        <v>10</v>
      </c>
      <c r="N6176" s="1">
        <v>49</v>
      </c>
      <c r="O6176">
        <f t="shared" si="274"/>
        <v>400000</v>
      </c>
      <c r="P6176" t="str">
        <f t="shared" si="276"/>
        <v>1049400000</v>
      </c>
      <c r="Q6176" t="str">
        <f>VLOOKUP(N6176,'Base rates'!$F$2:$H$1126,3,FALSE)</f>
        <v>46-50</v>
      </c>
      <c r="R6176" s="24">
        <f t="shared" si="275"/>
        <v>0</v>
      </c>
    </row>
    <row r="6177" spans="13:18">
      <c r="M6177">
        <v>10</v>
      </c>
      <c r="N6177" s="1">
        <v>50</v>
      </c>
      <c r="O6177">
        <f t="shared" si="274"/>
        <v>400000</v>
      </c>
      <c r="P6177" t="str">
        <f t="shared" si="276"/>
        <v>1050400000</v>
      </c>
      <c r="Q6177" t="str">
        <f>VLOOKUP(N6177,'Base rates'!$F$2:$H$1126,3,FALSE)</f>
        <v>46-50</v>
      </c>
      <c r="R6177" s="24">
        <f t="shared" si="275"/>
        <v>0</v>
      </c>
    </row>
    <row r="6178" spans="13:18">
      <c r="M6178">
        <v>10</v>
      </c>
      <c r="N6178" s="1">
        <v>51</v>
      </c>
      <c r="O6178">
        <f t="shared" si="274"/>
        <v>400000</v>
      </c>
      <c r="P6178" t="str">
        <f t="shared" si="276"/>
        <v>1051400000</v>
      </c>
      <c r="Q6178" t="str">
        <f>VLOOKUP(N6178,'Base rates'!$F$2:$H$1126,3,FALSE)</f>
        <v>51-55</v>
      </c>
      <c r="R6178" s="24">
        <f t="shared" si="275"/>
        <v>0</v>
      </c>
    </row>
    <row r="6179" spans="13:18">
      <c r="M6179">
        <v>10</v>
      </c>
      <c r="N6179" s="1">
        <v>52</v>
      </c>
      <c r="O6179">
        <f t="shared" si="274"/>
        <v>400000</v>
      </c>
      <c r="P6179" t="str">
        <f t="shared" si="276"/>
        <v>1052400000</v>
      </c>
      <c r="Q6179" t="str">
        <f>VLOOKUP(N6179,'Base rates'!$F$2:$H$1126,3,FALSE)</f>
        <v>51-55</v>
      </c>
      <c r="R6179" s="24">
        <f t="shared" si="275"/>
        <v>0</v>
      </c>
    </row>
    <row r="6180" spans="13:18">
      <c r="M6180">
        <v>10</v>
      </c>
      <c r="N6180" s="1">
        <v>53</v>
      </c>
      <c r="O6180">
        <f t="shared" si="274"/>
        <v>400000</v>
      </c>
      <c r="P6180" t="str">
        <f t="shared" si="276"/>
        <v>1053400000</v>
      </c>
      <c r="Q6180" t="str">
        <f>VLOOKUP(N6180,'Base rates'!$F$2:$H$1126,3,FALSE)</f>
        <v>51-55</v>
      </c>
      <c r="R6180" s="24">
        <f t="shared" si="275"/>
        <v>0</v>
      </c>
    </row>
    <row r="6181" spans="13:18">
      <c r="M6181">
        <v>10</v>
      </c>
      <c r="N6181" s="1">
        <v>54</v>
      </c>
      <c r="O6181">
        <f t="shared" si="274"/>
        <v>400000</v>
      </c>
      <c r="P6181" t="str">
        <f t="shared" si="276"/>
        <v>1054400000</v>
      </c>
      <c r="Q6181" t="str">
        <f>VLOOKUP(N6181,'Base rates'!$F$2:$H$1126,3,FALSE)</f>
        <v>51-55</v>
      </c>
      <c r="R6181" s="24">
        <f t="shared" si="275"/>
        <v>0</v>
      </c>
    </row>
    <row r="6182" spans="13:18">
      <c r="M6182">
        <v>10</v>
      </c>
      <c r="N6182" s="1">
        <v>55</v>
      </c>
      <c r="O6182">
        <f t="shared" si="274"/>
        <v>400000</v>
      </c>
      <c r="P6182" t="str">
        <f t="shared" si="276"/>
        <v>1055400000</v>
      </c>
      <c r="Q6182" t="str">
        <f>VLOOKUP(N6182,'Base rates'!$F$2:$H$1126,3,FALSE)</f>
        <v>51-55</v>
      </c>
      <c r="R6182" s="24">
        <f t="shared" si="275"/>
        <v>0</v>
      </c>
    </row>
    <row r="6183" spans="13:18">
      <c r="M6183">
        <v>10</v>
      </c>
      <c r="N6183" s="1">
        <v>56</v>
      </c>
      <c r="O6183">
        <f t="shared" si="274"/>
        <v>400000</v>
      </c>
      <c r="P6183" t="str">
        <f t="shared" si="276"/>
        <v>1056400000</v>
      </c>
      <c r="Q6183" t="str">
        <f>VLOOKUP(N6183,'Base rates'!$F$2:$H$1126,3,FALSE)</f>
        <v>56-60</v>
      </c>
      <c r="R6183" s="24">
        <f t="shared" si="275"/>
        <v>0</v>
      </c>
    </row>
    <row r="6184" spans="13:18">
      <c r="M6184">
        <v>10</v>
      </c>
      <c r="N6184" s="1">
        <v>57</v>
      </c>
      <c r="O6184">
        <f t="shared" si="274"/>
        <v>400000</v>
      </c>
      <c r="P6184" t="str">
        <f t="shared" si="276"/>
        <v>1057400000</v>
      </c>
      <c r="Q6184" t="str">
        <f>VLOOKUP(N6184,'Base rates'!$F$2:$H$1126,3,FALSE)</f>
        <v>56-60</v>
      </c>
      <c r="R6184" s="24">
        <f t="shared" si="275"/>
        <v>0</v>
      </c>
    </row>
    <row r="6185" spans="13:18">
      <c r="M6185">
        <v>10</v>
      </c>
      <c r="N6185" s="1">
        <v>58</v>
      </c>
      <c r="O6185">
        <f t="shared" si="274"/>
        <v>400000</v>
      </c>
      <c r="P6185" t="str">
        <f t="shared" si="276"/>
        <v>1058400000</v>
      </c>
      <c r="Q6185" t="str">
        <f>VLOOKUP(N6185,'Base rates'!$F$2:$H$1126,3,FALSE)</f>
        <v>56-60</v>
      </c>
      <c r="R6185" s="24">
        <f t="shared" si="275"/>
        <v>0</v>
      </c>
    </row>
    <row r="6186" spans="13:18">
      <c r="M6186">
        <v>10</v>
      </c>
      <c r="N6186" s="1">
        <v>59</v>
      </c>
      <c r="O6186">
        <f t="shared" si="274"/>
        <v>400000</v>
      </c>
      <c r="P6186" t="str">
        <f t="shared" si="276"/>
        <v>1059400000</v>
      </c>
      <c r="Q6186" t="str">
        <f>VLOOKUP(N6186,'Base rates'!$F$2:$H$1126,3,FALSE)</f>
        <v>56-60</v>
      </c>
      <c r="R6186" s="24">
        <f t="shared" si="275"/>
        <v>0</v>
      </c>
    </row>
    <row r="6187" spans="13:18">
      <c r="M6187">
        <v>10</v>
      </c>
      <c r="N6187" s="1">
        <v>60</v>
      </c>
      <c r="O6187">
        <f t="shared" si="274"/>
        <v>400000</v>
      </c>
      <c r="P6187" t="str">
        <f t="shared" si="276"/>
        <v>1060400000</v>
      </c>
      <c r="Q6187" t="str">
        <f>VLOOKUP(N6187,'Base rates'!$F$2:$H$1126,3,FALSE)</f>
        <v>56-60</v>
      </c>
      <c r="R6187" s="24">
        <f t="shared" si="275"/>
        <v>0</v>
      </c>
    </row>
    <row r="6188" spans="13:18">
      <c r="M6188">
        <v>10</v>
      </c>
      <c r="N6188" s="1">
        <v>61</v>
      </c>
      <c r="O6188">
        <f t="shared" si="274"/>
        <v>400000</v>
      </c>
      <c r="P6188" t="str">
        <f t="shared" si="276"/>
        <v>1061400000</v>
      </c>
      <c r="Q6188" t="str">
        <f>VLOOKUP(N6188,'Base rates'!$F$2:$H$1126,3,FALSE)</f>
        <v>61-65</v>
      </c>
      <c r="R6188" s="24">
        <f t="shared" si="275"/>
        <v>0</v>
      </c>
    </row>
    <row r="6189" spans="13:18">
      <c r="M6189">
        <v>10</v>
      </c>
      <c r="N6189" s="1">
        <v>62</v>
      </c>
      <c r="O6189">
        <f t="shared" si="274"/>
        <v>400000</v>
      </c>
      <c r="P6189" t="str">
        <f t="shared" si="276"/>
        <v>1062400000</v>
      </c>
      <c r="Q6189" t="str">
        <f>VLOOKUP(N6189,'Base rates'!$F$2:$H$1126,3,FALSE)</f>
        <v>61-65</v>
      </c>
      <c r="R6189" s="24">
        <f t="shared" si="275"/>
        <v>0</v>
      </c>
    </row>
    <row r="6190" spans="13:18">
      <c r="M6190">
        <v>10</v>
      </c>
      <c r="N6190" s="1">
        <v>63</v>
      </c>
      <c r="O6190">
        <f t="shared" si="274"/>
        <v>400000</v>
      </c>
      <c r="P6190" t="str">
        <f t="shared" si="276"/>
        <v>1063400000</v>
      </c>
      <c r="Q6190" t="str">
        <f>VLOOKUP(N6190,'Base rates'!$F$2:$H$1126,3,FALSE)</f>
        <v>61-65</v>
      </c>
      <c r="R6190" s="24">
        <f t="shared" si="275"/>
        <v>0</v>
      </c>
    </row>
    <row r="6191" spans="13:18">
      <c r="M6191">
        <v>10</v>
      </c>
      <c r="N6191" s="1">
        <v>64</v>
      </c>
      <c r="O6191">
        <f t="shared" si="274"/>
        <v>400000</v>
      </c>
      <c r="P6191" t="str">
        <f t="shared" si="276"/>
        <v>1064400000</v>
      </c>
      <c r="Q6191" t="str">
        <f>VLOOKUP(N6191,'Base rates'!$F$2:$H$1126,3,FALSE)</f>
        <v>61-65</v>
      </c>
      <c r="R6191" s="24">
        <f t="shared" si="275"/>
        <v>0</v>
      </c>
    </row>
    <row r="6192" spans="13:18">
      <c r="M6192">
        <v>10</v>
      </c>
      <c r="N6192" s="1">
        <v>65</v>
      </c>
      <c r="O6192">
        <f t="shared" si="274"/>
        <v>400000</v>
      </c>
      <c r="P6192" t="str">
        <f t="shared" si="276"/>
        <v>1065400000</v>
      </c>
      <c r="Q6192" t="str">
        <f>VLOOKUP(N6192,'Base rates'!$F$2:$H$1126,3,FALSE)</f>
        <v>61-65</v>
      </c>
      <c r="R6192" s="24">
        <f t="shared" si="275"/>
        <v>0</v>
      </c>
    </row>
    <row r="6193" spans="13:18">
      <c r="M6193">
        <v>10</v>
      </c>
      <c r="N6193" s="1">
        <v>66</v>
      </c>
      <c r="O6193">
        <f t="shared" ref="O6193:O6256" si="277">$O$6127+50000</f>
        <v>400000</v>
      </c>
      <c r="P6193" t="str">
        <f t="shared" si="276"/>
        <v>1066400000</v>
      </c>
      <c r="Q6193" t="str">
        <f>VLOOKUP(N6193,'Base rates'!$F$2:$H$1126,3,FALSE)</f>
        <v>66-70</v>
      </c>
      <c r="R6193" s="24">
        <f t="shared" si="275"/>
        <v>0</v>
      </c>
    </row>
    <row r="6194" spans="13:18">
      <c r="M6194">
        <v>10</v>
      </c>
      <c r="N6194" s="1">
        <v>67</v>
      </c>
      <c r="O6194">
        <f t="shared" si="277"/>
        <v>400000</v>
      </c>
      <c r="P6194" t="str">
        <f t="shared" si="276"/>
        <v>1067400000</v>
      </c>
      <c r="Q6194" t="str">
        <f>VLOOKUP(N6194,'Base rates'!$F$2:$H$1126,3,FALSE)</f>
        <v>66-70</v>
      </c>
      <c r="R6194" s="24">
        <f t="shared" si="275"/>
        <v>0</v>
      </c>
    </row>
    <row r="6195" spans="13:18">
      <c r="M6195">
        <v>10</v>
      </c>
      <c r="N6195" s="1">
        <v>68</v>
      </c>
      <c r="O6195">
        <f t="shared" si="277"/>
        <v>400000</v>
      </c>
      <c r="P6195" t="str">
        <f t="shared" si="276"/>
        <v>1068400000</v>
      </c>
      <c r="Q6195" t="str">
        <f>VLOOKUP(N6195,'Base rates'!$F$2:$H$1126,3,FALSE)</f>
        <v>66-70</v>
      </c>
      <c r="R6195" s="24">
        <f t="shared" si="275"/>
        <v>0</v>
      </c>
    </row>
    <row r="6196" spans="13:18">
      <c r="M6196">
        <v>10</v>
      </c>
      <c r="N6196" s="1">
        <v>69</v>
      </c>
      <c r="O6196">
        <f t="shared" si="277"/>
        <v>400000</v>
      </c>
      <c r="P6196" t="str">
        <f t="shared" si="276"/>
        <v>1069400000</v>
      </c>
      <c r="Q6196" t="str">
        <f>VLOOKUP(N6196,'Base rates'!$F$2:$H$1126,3,FALSE)</f>
        <v>66-70</v>
      </c>
      <c r="R6196" s="24">
        <f t="shared" si="275"/>
        <v>0</v>
      </c>
    </row>
    <row r="6197" spans="13:18">
      <c r="M6197">
        <v>10</v>
      </c>
      <c r="N6197" s="1">
        <v>70</v>
      </c>
      <c r="O6197">
        <f t="shared" si="277"/>
        <v>400000</v>
      </c>
      <c r="P6197" t="str">
        <f t="shared" si="276"/>
        <v>1070400000</v>
      </c>
      <c r="Q6197" t="str">
        <f>VLOOKUP(N6197,'Base rates'!$F$2:$H$1126,3,FALSE)</f>
        <v>66-70</v>
      </c>
      <c r="R6197" s="24">
        <f t="shared" si="275"/>
        <v>0</v>
      </c>
    </row>
    <row r="6198" spans="13:18">
      <c r="M6198">
        <v>10</v>
      </c>
      <c r="N6198" s="1">
        <v>71</v>
      </c>
      <c r="O6198">
        <f t="shared" si="277"/>
        <v>400000</v>
      </c>
      <c r="P6198" t="str">
        <f t="shared" si="276"/>
        <v>1071400000</v>
      </c>
      <c r="Q6198" t="str">
        <f>VLOOKUP(N6198,'Base rates'!$F$2:$H$1126,3,FALSE)</f>
        <v>71-75</v>
      </c>
      <c r="R6198" s="24">
        <f t="shared" si="275"/>
        <v>0</v>
      </c>
    </row>
    <row r="6199" spans="13:18">
      <c r="M6199">
        <v>10</v>
      </c>
      <c r="N6199" s="1">
        <v>72</v>
      </c>
      <c r="O6199">
        <f t="shared" si="277"/>
        <v>400000</v>
      </c>
      <c r="P6199" t="str">
        <f t="shared" si="276"/>
        <v>1072400000</v>
      </c>
      <c r="Q6199" t="str">
        <f>VLOOKUP(N6199,'Base rates'!$F$2:$H$1126,3,FALSE)</f>
        <v>71-75</v>
      </c>
      <c r="R6199" s="24">
        <f t="shared" si="275"/>
        <v>0</v>
      </c>
    </row>
    <row r="6200" spans="13:18">
      <c r="M6200">
        <v>10</v>
      </c>
      <c r="N6200" s="1">
        <v>73</v>
      </c>
      <c r="O6200">
        <f t="shared" si="277"/>
        <v>400000</v>
      </c>
      <c r="P6200" t="str">
        <f t="shared" si="276"/>
        <v>1073400000</v>
      </c>
      <c r="Q6200" t="str">
        <f>VLOOKUP(N6200,'Base rates'!$F$2:$H$1126,3,FALSE)</f>
        <v>71-75</v>
      </c>
      <c r="R6200" s="24">
        <f t="shared" si="275"/>
        <v>0</v>
      </c>
    </row>
    <row r="6201" spans="13:18">
      <c r="M6201">
        <v>10</v>
      </c>
      <c r="N6201" s="1">
        <v>74</v>
      </c>
      <c r="O6201">
        <f t="shared" si="277"/>
        <v>400000</v>
      </c>
      <c r="P6201" t="str">
        <f t="shared" si="276"/>
        <v>1074400000</v>
      </c>
      <c r="Q6201" t="str">
        <f>VLOOKUP(N6201,'Base rates'!$F$2:$H$1126,3,FALSE)</f>
        <v>71-75</v>
      </c>
      <c r="R6201" s="24">
        <f t="shared" si="275"/>
        <v>0</v>
      </c>
    </row>
    <row r="6202" spans="13:18">
      <c r="M6202">
        <v>10</v>
      </c>
      <c r="N6202" s="1">
        <v>75</v>
      </c>
      <c r="O6202">
        <f t="shared" si="277"/>
        <v>400000</v>
      </c>
      <c r="P6202" t="str">
        <f t="shared" si="276"/>
        <v>1075400000</v>
      </c>
      <c r="Q6202" t="str">
        <f>VLOOKUP(N6202,'Base rates'!$F$2:$H$1126,3,FALSE)</f>
        <v>71-75</v>
      </c>
      <c r="R6202" s="24">
        <f t="shared" si="275"/>
        <v>0</v>
      </c>
    </row>
    <row r="6203" spans="13:18">
      <c r="M6203">
        <v>10</v>
      </c>
      <c r="N6203" s="1">
        <v>76</v>
      </c>
      <c r="O6203">
        <f t="shared" si="277"/>
        <v>400000</v>
      </c>
      <c r="P6203" t="str">
        <f t="shared" si="276"/>
        <v>1076400000</v>
      </c>
      <c r="Q6203" t="str">
        <f>VLOOKUP(N6203,'Base rates'!$F$2:$H$1126,3,FALSE)</f>
        <v>76-80</v>
      </c>
      <c r="R6203" s="24">
        <f t="shared" si="275"/>
        <v>0</v>
      </c>
    </row>
    <row r="6204" spans="13:18">
      <c r="M6204">
        <v>10</v>
      </c>
      <c r="N6204" s="1">
        <v>77</v>
      </c>
      <c r="O6204">
        <f t="shared" si="277"/>
        <v>400000</v>
      </c>
      <c r="P6204" t="str">
        <f t="shared" si="276"/>
        <v>1077400000</v>
      </c>
      <c r="Q6204" t="str">
        <f>VLOOKUP(N6204,'Base rates'!$F$2:$H$1126,3,FALSE)</f>
        <v>76-80</v>
      </c>
      <c r="R6204" s="24">
        <f t="shared" si="275"/>
        <v>0</v>
      </c>
    </row>
    <row r="6205" spans="13:18">
      <c r="M6205">
        <v>10</v>
      </c>
      <c r="N6205" s="1">
        <v>78</v>
      </c>
      <c r="O6205">
        <f t="shared" si="277"/>
        <v>400000</v>
      </c>
      <c r="P6205" t="str">
        <f t="shared" si="276"/>
        <v>1078400000</v>
      </c>
      <c r="Q6205" t="str">
        <f>VLOOKUP(N6205,'Base rates'!$F$2:$H$1126,3,FALSE)</f>
        <v>76-80</v>
      </c>
      <c r="R6205" s="24">
        <f t="shared" si="275"/>
        <v>0</v>
      </c>
    </row>
    <row r="6206" spans="13:18">
      <c r="M6206">
        <v>10</v>
      </c>
      <c r="N6206" s="1">
        <v>79</v>
      </c>
      <c r="O6206">
        <f t="shared" si="277"/>
        <v>400000</v>
      </c>
      <c r="P6206" t="str">
        <f t="shared" si="276"/>
        <v>1079400000</v>
      </c>
      <c r="Q6206" t="str">
        <f>VLOOKUP(N6206,'Base rates'!$F$2:$H$1126,3,FALSE)</f>
        <v>76-80</v>
      </c>
      <c r="R6206" s="24">
        <f t="shared" si="275"/>
        <v>0</v>
      </c>
    </row>
    <row r="6207" spans="13:18">
      <c r="M6207">
        <v>10</v>
      </c>
      <c r="N6207" s="1">
        <v>80</v>
      </c>
      <c r="O6207">
        <f t="shared" si="277"/>
        <v>400000</v>
      </c>
      <c r="P6207" t="str">
        <f t="shared" si="276"/>
        <v>1080400000</v>
      </c>
      <c r="Q6207" t="str">
        <f>VLOOKUP(N6207,'Base rates'!$F$2:$H$1126,3,FALSE)</f>
        <v>76-80</v>
      </c>
      <c r="R6207" s="24">
        <f t="shared" si="275"/>
        <v>0</v>
      </c>
    </row>
    <row r="6208" spans="13:18">
      <c r="M6208">
        <v>10</v>
      </c>
      <c r="N6208" s="1">
        <v>81</v>
      </c>
      <c r="O6208">
        <f t="shared" si="277"/>
        <v>400000</v>
      </c>
      <c r="P6208" t="str">
        <f t="shared" si="276"/>
        <v>1081400000</v>
      </c>
      <c r="Q6208" t="str">
        <f>VLOOKUP(N6208,'Base rates'!$F$2:$H$1126,3,FALSE)</f>
        <v>&gt;80</v>
      </c>
      <c r="R6208" s="24">
        <f t="shared" si="275"/>
        <v>0</v>
      </c>
    </row>
    <row r="6209" spans="13:18">
      <c r="M6209">
        <v>10</v>
      </c>
      <c r="N6209" s="1">
        <v>82</v>
      </c>
      <c r="O6209">
        <f t="shared" si="277"/>
        <v>400000</v>
      </c>
      <c r="P6209" t="str">
        <f t="shared" si="276"/>
        <v>1082400000</v>
      </c>
      <c r="Q6209" t="str">
        <f>VLOOKUP(N6209,'Base rates'!$F$2:$H$1126,3,FALSE)</f>
        <v>&gt;80</v>
      </c>
      <c r="R6209" s="24">
        <f t="shared" si="275"/>
        <v>0</v>
      </c>
    </row>
    <row r="6210" spans="13:18">
      <c r="M6210">
        <v>10</v>
      </c>
      <c r="N6210" s="1">
        <v>83</v>
      </c>
      <c r="O6210">
        <f t="shared" si="277"/>
        <v>400000</v>
      </c>
      <c r="P6210" t="str">
        <f t="shared" si="276"/>
        <v>1083400000</v>
      </c>
      <c r="Q6210" t="str">
        <f>VLOOKUP(N6210,'Base rates'!$F$2:$H$1126,3,FALSE)</f>
        <v>&gt;80</v>
      </c>
      <c r="R6210" s="24">
        <f t="shared" si="275"/>
        <v>0</v>
      </c>
    </row>
    <row r="6211" spans="13:18">
      <c r="M6211">
        <v>10</v>
      </c>
      <c r="N6211" s="1">
        <v>84</v>
      </c>
      <c r="O6211">
        <f t="shared" si="277"/>
        <v>400000</v>
      </c>
      <c r="P6211" t="str">
        <f t="shared" si="276"/>
        <v>1084400000</v>
      </c>
      <c r="Q6211" t="str">
        <f>VLOOKUP(N6211,'Base rates'!$F$2:$H$1126,3,FALSE)</f>
        <v>&gt;80</v>
      </c>
      <c r="R6211" s="24">
        <f t="shared" ref="R6211:R6274" si="278">VLOOKUP(M6211&amp;O6211&amp;Q6211,$W$2:$X$694,2,FALSE)</f>
        <v>0</v>
      </c>
    </row>
    <row r="6212" spans="13:18">
      <c r="M6212">
        <v>10</v>
      </c>
      <c r="N6212" s="1">
        <v>85</v>
      </c>
      <c r="O6212">
        <f t="shared" si="277"/>
        <v>400000</v>
      </c>
      <c r="P6212" t="str">
        <f t="shared" ref="P6212:P6275" si="279">M6212&amp;N6212&amp;O6212</f>
        <v>1085400000</v>
      </c>
      <c r="Q6212" t="str">
        <f>VLOOKUP(N6212,'Base rates'!$F$2:$H$1126,3,FALSE)</f>
        <v>&gt;80</v>
      </c>
      <c r="R6212" s="24">
        <f t="shared" si="278"/>
        <v>0</v>
      </c>
    </row>
    <row r="6213" spans="13:18">
      <c r="M6213">
        <v>10</v>
      </c>
      <c r="N6213" s="1">
        <v>86</v>
      </c>
      <c r="O6213">
        <f t="shared" si="277"/>
        <v>400000</v>
      </c>
      <c r="P6213" t="str">
        <f t="shared" si="279"/>
        <v>1086400000</v>
      </c>
      <c r="Q6213" t="str">
        <f>VLOOKUP(N6213,'Base rates'!$F$2:$H$1126,3,FALSE)</f>
        <v>&gt;80</v>
      </c>
      <c r="R6213" s="24">
        <f t="shared" si="278"/>
        <v>0</v>
      </c>
    </row>
    <row r="6214" spans="13:18">
      <c r="M6214">
        <v>10</v>
      </c>
      <c r="N6214" s="1">
        <v>87</v>
      </c>
      <c r="O6214">
        <f t="shared" si="277"/>
        <v>400000</v>
      </c>
      <c r="P6214" t="str">
        <f t="shared" si="279"/>
        <v>1087400000</v>
      </c>
      <c r="Q6214" t="str">
        <f>VLOOKUP(N6214,'Base rates'!$F$2:$H$1126,3,FALSE)</f>
        <v>&gt;80</v>
      </c>
      <c r="R6214" s="24">
        <f t="shared" si="278"/>
        <v>0</v>
      </c>
    </row>
    <row r="6215" spans="13:18">
      <c r="M6215">
        <v>10</v>
      </c>
      <c r="N6215" s="1">
        <v>88</v>
      </c>
      <c r="O6215">
        <f t="shared" si="277"/>
        <v>400000</v>
      </c>
      <c r="P6215" t="str">
        <f t="shared" si="279"/>
        <v>1088400000</v>
      </c>
      <c r="Q6215" t="str">
        <f>VLOOKUP(N6215,'Base rates'!$F$2:$H$1126,3,FALSE)</f>
        <v>&gt;80</v>
      </c>
      <c r="R6215" s="24">
        <f t="shared" si="278"/>
        <v>0</v>
      </c>
    </row>
    <row r="6216" spans="13:18">
      <c r="M6216">
        <v>10</v>
      </c>
      <c r="N6216" s="1">
        <v>89</v>
      </c>
      <c r="O6216">
        <f t="shared" si="277"/>
        <v>400000</v>
      </c>
      <c r="P6216" t="str">
        <f t="shared" si="279"/>
        <v>1089400000</v>
      </c>
      <c r="Q6216" t="str">
        <f>VLOOKUP(N6216,'Base rates'!$F$2:$H$1126,3,FALSE)</f>
        <v>&gt;80</v>
      </c>
      <c r="R6216" s="24">
        <f t="shared" si="278"/>
        <v>0</v>
      </c>
    </row>
    <row r="6217" spans="13:18">
      <c r="M6217">
        <v>10</v>
      </c>
      <c r="N6217" s="1">
        <v>90</v>
      </c>
      <c r="O6217">
        <f t="shared" si="277"/>
        <v>400000</v>
      </c>
      <c r="P6217" t="str">
        <f t="shared" si="279"/>
        <v>1090400000</v>
      </c>
      <c r="Q6217" t="str">
        <f>VLOOKUP(N6217,'Base rates'!$F$2:$H$1126,3,FALSE)</f>
        <v>&gt;80</v>
      </c>
      <c r="R6217" s="24">
        <f t="shared" si="278"/>
        <v>0</v>
      </c>
    </row>
    <row r="6218" spans="13:18">
      <c r="M6218">
        <v>10</v>
      </c>
      <c r="N6218" s="1">
        <v>91</v>
      </c>
      <c r="O6218">
        <f t="shared" si="277"/>
        <v>400000</v>
      </c>
      <c r="P6218" t="str">
        <f t="shared" si="279"/>
        <v>1091400000</v>
      </c>
      <c r="Q6218" t="str">
        <f>VLOOKUP(N6218,'Base rates'!$F$2:$H$1126,3,FALSE)</f>
        <v>&gt;80</v>
      </c>
      <c r="R6218" s="24">
        <f t="shared" si="278"/>
        <v>0</v>
      </c>
    </row>
    <row r="6219" spans="13:18">
      <c r="M6219">
        <v>10</v>
      </c>
      <c r="N6219" s="1">
        <v>92</v>
      </c>
      <c r="O6219">
        <f t="shared" si="277"/>
        <v>400000</v>
      </c>
      <c r="P6219" t="str">
        <f t="shared" si="279"/>
        <v>1092400000</v>
      </c>
      <c r="Q6219" t="str">
        <f>VLOOKUP(N6219,'Base rates'!$F$2:$H$1126,3,FALSE)</f>
        <v>&gt;80</v>
      </c>
      <c r="R6219" s="24">
        <f t="shared" si="278"/>
        <v>0</v>
      </c>
    </row>
    <row r="6220" spans="13:18">
      <c r="M6220">
        <v>10</v>
      </c>
      <c r="N6220" s="1">
        <v>93</v>
      </c>
      <c r="O6220">
        <f t="shared" si="277"/>
        <v>400000</v>
      </c>
      <c r="P6220" t="str">
        <f t="shared" si="279"/>
        <v>1093400000</v>
      </c>
      <c r="Q6220" t="str">
        <f>VLOOKUP(N6220,'Base rates'!$F$2:$H$1126,3,FALSE)</f>
        <v>&gt;80</v>
      </c>
      <c r="R6220" s="24">
        <f t="shared" si="278"/>
        <v>0</v>
      </c>
    </row>
    <row r="6221" spans="13:18">
      <c r="M6221">
        <v>10</v>
      </c>
      <c r="N6221" s="1">
        <v>94</v>
      </c>
      <c r="O6221">
        <f t="shared" si="277"/>
        <v>400000</v>
      </c>
      <c r="P6221" t="str">
        <f t="shared" si="279"/>
        <v>1094400000</v>
      </c>
      <c r="Q6221" t="str">
        <f>VLOOKUP(N6221,'Base rates'!$F$2:$H$1126,3,FALSE)</f>
        <v>&gt;80</v>
      </c>
      <c r="R6221" s="24">
        <f t="shared" si="278"/>
        <v>0</v>
      </c>
    </row>
    <row r="6222" spans="13:18">
      <c r="M6222">
        <v>10</v>
      </c>
      <c r="N6222" s="1">
        <v>95</v>
      </c>
      <c r="O6222">
        <f t="shared" si="277"/>
        <v>400000</v>
      </c>
      <c r="P6222" t="str">
        <f t="shared" si="279"/>
        <v>1095400000</v>
      </c>
      <c r="Q6222" t="str">
        <f>VLOOKUP(N6222,'Base rates'!$F$2:$H$1126,3,FALSE)</f>
        <v>&gt;80</v>
      </c>
      <c r="R6222" s="24">
        <f t="shared" si="278"/>
        <v>0</v>
      </c>
    </row>
    <row r="6223" spans="13:18">
      <c r="M6223">
        <v>10</v>
      </c>
      <c r="N6223" s="1">
        <v>96</v>
      </c>
      <c r="O6223">
        <f t="shared" si="277"/>
        <v>400000</v>
      </c>
      <c r="P6223" t="str">
        <f t="shared" si="279"/>
        <v>1096400000</v>
      </c>
      <c r="Q6223" t="str">
        <f>VLOOKUP(N6223,'Base rates'!$F$2:$H$1126,3,FALSE)</f>
        <v>&gt;80</v>
      </c>
      <c r="R6223" s="24">
        <f t="shared" si="278"/>
        <v>0</v>
      </c>
    </row>
    <row r="6224" spans="13:18">
      <c r="M6224">
        <v>10</v>
      </c>
      <c r="N6224" s="1">
        <v>97</v>
      </c>
      <c r="O6224">
        <f t="shared" si="277"/>
        <v>400000</v>
      </c>
      <c r="P6224" t="str">
        <f t="shared" si="279"/>
        <v>1097400000</v>
      </c>
      <c r="Q6224" t="str">
        <f>VLOOKUP(N6224,'Base rates'!$F$2:$H$1126,3,FALSE)</f>
        <v>&gt;80</v>
      </c>
      <c r="R6224" s="24">
        <f t="shared" si="278"/>
        <v>0</v>
      </c>
    </row>
    <row r="6225" spans="13:18">
      <c r="M6225">
        <v>10</v>
      </c>
      <c r="N6225" s="1">
        <v>98</v>
      </c>
      <c r="O6225">
        <f t="shared" si="277"/>
        <v>400000</v>
      </c>
      <c r="P6225" t="str">
        <f t="shared" si="279"/>
        <v>1098400000</v>
      </c>
      <c r="Q6225" t="str">
        <f>VLOOKUP(N6225,'Base rates'!$F$2:$H$1126,3,FALSE)</f>
        <v>&gt;80</v>
      </c>
      <c r="R6225" s="24">
        <f t="shared" si="278"/>
        <v>0</v>
      </c>
    </row>
    <row r="6226" spans="13:18">
      <c r="M6226">
        <v>10</v>
      </c>
      <c r="N6226" s="1">
        <v>99</v>
      </c>
      <c r="O6226">
        <f t="shared" si="277"/>
        <v>400000</v>
      </c>
      <c r="P6226" t="str">
        <f t="shared" si="279"/>
        <v>1099400000</v>
      </c>
      <c r="Q6226" t="str">
        <f>VLOOKUP(N6226,'Base rates'!$F$2:$H$1126,3,FALSE)</f>
        <v>&gt;80</v>
      </c>
      <c r="R6226" s="24">
        <f t="shared" si="278"/>
        <v>0</v>
      </c>
    </row>
    <row r="6227" spans="13:18">
      <c r="M6227">
        <v>10</v>
      </c>
      <c r="N6227" s="1">
        <v>100</v>
      </c>
      <c r="O6227">
        <f t="shared" si="277"/>
        <v>400000</v>
      </c>
      <c r="P6227" t="str">
        <f t="shared" si="279"/>
        <v>10100400000</v>
      </c>
      <c r="Q6227" t="str">
        <f>VLOOKUP(N6227,'Base rates'!$F$2:$H$1126,3,FALSE)</f>
        <v>&gt;80</v>
      </c>
      <c r="R6227" s="24">
        <f t="shared" si="278"/>
        <v>0</v>
      </c>
    </row>
    <row r="6228" spans="13:18">
      <c r="M6228">
        <v>10</v>
      </c>
      <c r="N6228" s="1">
        <v>101</v>
      </c>
      <c r="O6228">
        <f t="shared" si="277"/>
        <v>400000</v>
      </c>
      <c r="P6228" t="str">
        <f t="shared" si="279"/>
        <v>10101400000</v>
      </c>
      <c r="Q6228" t="str">
        <f>VLOOKUP(N6228,'Base rates'!$F$2:$H$1126,3,FALSE)</f>
        <v>&gt;80</v>
      </c>
      <c r="R6228" s="24">
        <f t="shared" si="278"/>
        <v>0</v>
      </c>
    </row>
    <row r="6229" spans="13:18">
      <c r="M6229">
        <v>10</v>
      </c>
      <c r="N6229" s="1">
        <v>102</v>
      </c>
      <c r="O6229">
        <f t="shared" si="277"/>
        <v>400000</v>
      </c>
      <c r="P6229" t="str">
        <f t="shared" si="279"/>
        <v>10102400000</v>
      </c>
      <c r="Q6229" t="str">
        <f>VLOOKUP(N6229,'Base rates'!$F$2:$H$1126,3,FALSE)</f>
        <v>&gt;80</v>
      </c>
      <c r="R6229" s="24">
        <f t="shared" si="278"/>
        <v>0</v>
      </c>
    </row>
    <row r="6230" spans="13:18">
      <c r="M6230">
        <v>10</v>
      </c>
      <c r="N6230" s="1">
        <v>103</v>
      </c>
      <c r="O6230">
        <f t="shared" si="277"/>
        <v>400000</v>
      </c>
      <c r="P6230" t="str">
        <f t="shared" si="279"/>
        <v>10103400000</v>
      </c>
      <c r="Q6230" t="str">
        <f>VLOOKUP(N6230,'Base rates'!$F$2:$H$1126,3,FALSE)</f>
        <v>&gt;80</v>
      </c>
      <c r="R6230" s="24">
        <f t="shared" si="278"/>
        <v>0</v>
      </c>
    </row>
    <row r="6231" spans="13:18">
      <c r="M6231">
        <v>10</v>
      </c>
      <c r="N6231" s="1">
        <v>104</v>
      </c>
      <c r="O6231">
        <f t="shared" si="277"/>
        <v>400000</v>
      </c>
      <c r="P6231" t="str">
        <f t="shared" si="279"/>
        <v>10104400000</v>
      </c>
      <c r="Q6231" t="str">
        <f>VLOOKUP(N6231,'Base rates'!$F$2:$H$1126,3,FALSE)</f>
        <v>&gt;80</v>
      </c>
      <c r="R6231" s="24">
        <f t="shared" si="278"/>
        <v>0</v>
      </c>
    </row>
    <row r="6232" spans="13:18">
      <c r="M6232">
        <v>10</v>
      </c>
      <c r="N6232" s="1">
        <v>105</v>
      </c>
      <c r="O6232">
        <f t="shared" si="277"/>
        <v>400000</v>
      </c>
      <c r="P6232" t="str">
        <f t="shared" si="279"/>
        <v>10105400000</v>
      </c>
      <c r="Q6232" t="str">
        <f>VLOOKUP(N6232,'Base rates'!$F$2:$H$1126,3,FALSE)</f>
        <v>&gt;80</v>
      </c>
      <c r="R6232" s="24">
        <f t="shared" si="278"/>
        <v>0</v>
      </c>
    </row>
    <row r="6233" spans="13:18">
      <c r="M6233">
        <v>10</v>
      </c>
      <c r="N6233" s="1">
        <v>106</v>
      </c>
      <c r="O6233">
        <f t="shared" si="277"/>
        <v>400000</v>
      </c>
      <c r="P6233" t="str">
        <f t="shared" si="279"/>
        <v>10106400000</v>
      </c>
      <c r="Q6233" t="str">
        <f>VLOOKUP(N6233,'Base rates'!$F$2:$H$1126,3,FALSE)</f>
        <v>&gt;80</v>
      </c>
      <c r="R6233" s="24">
        <f t="shared" si="278"/>
        <v>0</v>
      </c>
    </row>
    <row r="6234" spans="13:18">
      <c r="M6234">
        <v>10</v>
      </c>
      <c r="N6234" s="1">
        <v>107</v>
      </c>
      <c r="O6234">
        <f t="shared" si="277"/>
        <v>400000</v>
      </c>
      <c r="P6234" t="str">
        <f t="shared" si="279"/>
        <v>10107400000</v>
      </c>
      <c r="Q6234" t="str">
        <f>VLOOKUP(N6234,'Base rates'!$F$2:$H$1126,3,FALSE)</f>
        <v>&gt;80</v>
      </c>
      <c r="R6234" s="24">
        <f t="shared" si="278"/>
        <v>0</v>
      </c>
    </row>
    <row r="6235" spans="13:18">
      <c r="M6235">
        <v>10</v>
      </c>
      <c r="N6235" s="1">
        <v>108</v>
      </c>
      <c r="O6235">
        <f t="shared" si="277"/>
        <v>400000</v>
      </c>
      <c r="P6235" t="str">
        <f t="shared" si="279"/>
        <v>10108400000</v>
      </c>
      <c r="Q6235" t="str">
        <f>VLOOKUP(N6235,'Base rates'!$F$2:$H$1126,3,FALSE)</f>
        <v>&gt;80</v>
      </c>
      <c r="R6235" s="24">
        <f t="shared" si="278"/>
        <v>0</v>
      </c>
    </row>
    <row r="6236" spans="13:18">
      <c r="M6236">
        <v>10</v>
      </c>
      <c r="N6236" s="1">
        <v>109</v>
      </c>
      <c r="O6236">
        <f t="shared" si="277"/>
        <v>400000</v>
      </c>
      <c r="P6236" t="str">
        <f t="shared" si="279"/>
        <v>10109400000</v>
      </c>
      <c r="Q6236" t="str">
        <f>VLOOKUP(N6236,'Base rates'!$F$2:$H$1126,3,FALSE)</f>
        <v>&gt;80</v>
      </c>
      <c r="R6236" s="24">
        <f t="shared" si="278"/>
        <v>0</v>
      </c>
    </row>
    <row r="6237" spans="13:18">
      <c r="M6237">
        <v>10</v>
      </c>
      <c r="N6237" s="1">
        <v>110</v>
      </c>
      <c r="O6237">
        <f t="shared" si="277"/>
        <v>400000</v>
      </c>
      <c r="P6237" t="str">
        <f t="shared" si="279"/>
        <v>10110400000</v>
      </c>
      <c r="Q6237" t="str">
        <f>VLOOKUP(N6237,'Base rates'!$F$2:$H$1126,3,FALSE)</f>
        <v>&gt;80</v>
      </c>
      <c r="R6237" s="24">
        <f t="shared" si="278"/>
        <v>0</v>
      </c>
    </row>
    <row r="6238" spans="13:18">
      <c r="M6238">
        <v>10</v>
      </c>
      <c r="N6238" s="1">
        <v>111</v>
      </c>
      <c r="O6238">
        <f t="shared" si="277"/>
        <v>400000</v>
      </c>
      <c r="P6238" t="str">
        <f t="shared" si="279"/>
        <v>10111400000</v>
      </c>
      <c r="Q6238" t="str">
        <f>VLOOKUP(N6238,'Base rates'!$F$2:$H$1126,3,FALSE)</f>
        <v>&gt;80</v>
      </c>
      <c r="R6238" s="24">
        <f t="shared" si="278"/>
        <v>0</v>
      </c>
    </row>
    <row r="6239" spans="13:18">
      <c r="M6239">
        <v>10</v>
      </c>
      <c r="N6239" s="1">
        <v>112</v>
      </c>
      <c r="O6239">
        <f t="shared" si="277"/>
        <v>400000</v>
      </c>
      <c r="P6239" t="str">
        <f t="shared" si="279"/>
        <v>10112400000</v>
      </c>
      <c r="Q6239" t="str">
        <f>VLOOKUP(N6239,'Base rates'!$F$2:$H$1126,3,FALSE)</f>
        <v>&gt;80</v>
      </c>
      <c r="R6239" s="24">
        <f t="shared" si="278"/>
        <v>0</v>
      </c>
    </row>
    <row r="6240" spans="13:18">
      <c r="M6240">
        <v>10</v>
      </c>
      <c r="N6240" s="1">
        <v>113</v>
      </c>
      <c r="O6240">
        <f t="shared" si="277"/>
        <v>400000</v>
      </c>
      <c r="P6240" t="str">
        <f t="shared" si="279"/>
        <v>10113400000</v>
      </c>
      <c r="Q6240" t="str">
        <f>VLOOKUP(N6240,'Base rates'!$F$2:$H$1126,3,FALSE)</f>
        <v>&gt;80</v>
      </c>
      <c r="R6240" s="24">
        <f t="shared" si="278"/>
        <v>0</v>
      </c>
    </row>
    <row r="6241" spans="13:18">
      <c r="M6241">
        <v>10</v>
      </c>
      <c r="N6241" s="1">
        <v>114</v>
      </c>
      <c r="O6241">
        <f t="shared" si="277"/>
        <v>400000</v>
      </c>
      <c r="P6241" t="str">
        <f t="shared" si="279"/>
        <v>10114400000</v>
      </c>
      <c r="Q6241" t="str">
        <f>VLOOKUP(N6241,'Base rates'!$F$2:$H$1126,3,FALSE)</f>
        <v>&gt;80</v>
      </c>
      <c r="R6241" s="24">
        <f t="shared" si="278"/>
        <v>0</v>
      </c>
    </row>
    <row r="6242" spans="13:18">
      <c r="M6242">
        <v>10</v>
      </c>
      <c r="N6242" s="1">
        <v>115</v>
      </c>
      <c r="O6242">
        <f t="shared" si="277"/>
        <v>400000</v>
      </c>
      <c r="P6242" t="str">
        <f t="shared" si="279"/>
        <v>10115400000</v>
      </c>
      <c r="Q6242" t="str">
        <f>VLOOKUP(N6242,'Base rates'!$F$2:$H$1126,3,FALSE)</f>
        <v>&gt;80</v>
      </c>
      <c r="R6242" s="24">
        <f t="shared" si="278"/>
        <v>0</v>
      </c>
    </row>
    <row r="6243" spans="13:18">
      <c r="M6243">
        <v>10</v>
      </c>
      <c r="N6243" s="1">
        <v>116</v>
      </c>
      <c r="O6243">
        <f t="shared" si="277"/>
        <v>400000</v>
      </c>
      <c r="P6243" t="str">
        <f t="shared" si="279"/>
        <v>10116400000</v>
      </c>
      <c r="Q6243" t="str">
        <f>VLOOKUP(N6243,'Base rates'!$F$2:$H$1126,3,FALSE)</f>
        <v>&gt;80</v>
      </c>
      <c r="R6243" s="24">
        <f t="shared" si="278"/>
        <v>0</v>
      </c>
    </row>
    <row r="6244" spans="13:18">
      <c r="M6244">
        <v>10</v>
      </c>
      <c r="N6244" s="1">
        <v>117</v>
      </c>
      <c r="O6244">
        <f t="shared" si="277"/>
        <v>400000</v>
      </c>
      <c r="P6244" t="str">
        <f t="shared" si="279"/>
        <v>10117400000</v>
      </c>
      <c r="Q6244" t="str">
        <f>VLOOKUP(N6244,'Base rates'!$F$2:$H$1126,3,FALSE)</f>
        <v>&gt;80</v>
      </c>
      <c r="R6244" s="24">
        <f t="shared" si="278"/>
        <v>0</v>
      </c>
    </row>
    <row r="6245" spans="13:18">
      <c r="M6245">
        <v>10</v>
      </c>
      <c r="N6245" s="1">
        <v>118</v>
      </c>
      <c r="O6245">
        <f t="shared" si="277"/>
        <v>400000</v>
      </c>
      <c r="P6245" t="str">
        <f t="shared" si="279"/>
        <v>10118400000</v>
      </c>
      <c r="Q6245" t="str">
        <f>VLOOKUP(N6245,'Base rates'!$F$2:$H$1126,3,FALSE)</f>
        <v>&gt;80</v>
      </c>
      <c r="R6245" s="24">
        <f t="shared" si="278"/>
        <v>0</v>
      </c>
    </row>
    <row r="6246" spans="13:18">
      <c r="M6246">
        <v>10</v>
      </c>
      <c r="N6246" s="1">
        <v>119</v>
      </c>
      <c r="O6246">
        <f t="shared" si="277"/>
        <v>400000</v>
      </c>
      <c r="P6246" t="str">
        <f t="shared" si="279"/>
        <v>10119400000</v>
      </c>
      <c r="Q6246" t="str">
        <f>VLOOKUP(N6246,'Base rates'!$F$2:$H$1126,3,FALSE)</f>
        <v>&gt;80</v>
      </c>
      <c r="R6246" s="24">
        <f t="shared" si="278"/>
        <v>0</v>
      </c>
    </row>
    <row r="6247" spans="13:18">
      <c r="M6247">
        <v>10</v>
      </c>
      <c r="N6247" s="1">
        <v>120</v>
      </c>
      <c r="O6247">
        <f t="shared" si="277"/>
        <v>400000</v>
      </c>
      <c r="P6247" t="str">
        <f t="shared" si="279"/>
        <v>10120400000</v>
      </c>
      <c r="Q6247" t="str">
        <f>VLOOKUP(N6247,'Base rates'!$F$2:$H$1126,3,FALSE)</f>
        <v>&gt;80</v>
      </c>
      <c r="R6247" s="24">
        <f t="shared" si="278"/>
        <v>0</v>
      </c>
    </row>
    <row r="6248" spans="13:18">
      <c r="M6248">
        <v>10</v>
      </c>
      <c r="N6248" s="1">
        <v>121</v>
      </c>
      <c r="O6248">
        <f t="shared" si="277"/>
        <v>400000</v>
      </c>
      <c r="P6248" t="str">
        <f t="shared" si="279"/>
        <v>10121400000</v>
      </c>
      <c r="Q6248" t="str">
        <f>VLOOKUP(N6248,'Base rates'!$F$2:$H$1126,3,FALSE)</f>
        <v>&gt;80</v>
      </c>
      <c r="R6248" s="24">
        <f t="shared" si="278"/>
        <v>0</v>
      </c>
    </row>
    <row r="6249" spans="13:18">
      <c r="M6249">
        <v>10</v>
      </c>
      <c r="N6249" s="1">
        <v>122</v>
      </c>
      <c r="O6249">
        <f t="shared" si="277"/>
        <v>400000</v>
      </c>
      <c r="P6249" t="str">
        <f t="shared" si="279"/>
        <v>10122400000</v>
      </c>
      <c r="Q6249" t="str">
        <f>VLOOKUP(N6249,'Base rates'!$F$2:$H$1126,3,FALSE)</f>
        <v>&gt;80</v>
      </c>
      <c r="R6249" s="24">
        <f t="shared" si="278"/>
        <v>0</v>
      </c>
    </row>
    <row r="6250" spans="13:18">
      <c r="M6250">
        <v>10</v>
      </c>
      <c r="N6250" s="1">
        <v>123</v>
      </c>
      <c r="O6250">
        <f t="shared" si="277"/>
        <v>400000</v>
      </c>
      <c r="P6250" t="str">
        <f t="shared" si="279"/>
        <v>10123400000</v>
      </c>
      <c r="Q6250" t="str">
        <f>VLOOKUP(N6250,'Base rates'!$F$2:$H$1126,3,FALSE)</f>
        <v>&gt;80</v>
      </c>
      <c r="R6250" s="24">
        <f t="shared" si="278"/>
        <v>0</v>
      </c>
    </row>
    <row r="6251" spans="13:18">
      <c r="M6251">
        <v>10</v>
      </c>
      <c r="N6251" s="1">
        <v>124</v>
      </c>
      <c r="O6251">
        <f t="shared" si="277"/>
        <v>400000</v>
      </c>
      <c r="P6251" t="str">
        <f t="shared" si="279"/>
        <v>10124400000</v>
      </c>
      <c r="Q6251" t="str">
        <f>VLOOKUP(N6251,'Base rates'!$F$2:$H$1126,3,FALSE)</f>
        <v>&gt;80</v>
      </c>
      <c r="R6251" s="24">
        <f t="shared" si="278"/>
        <v>0</v>
      </c>
    </row>
    <row r="6252" spans="13:18">
      <c r="M6252">
        <v>10</v>
      </c>
      <c r="N6252" s="1">
        <v>125</v>
      </c>
      <c r="O6252">
        <f t="shared" si="277"/>
        <v>400000</v>
      </c>
      <c r="P6252" t="str">
        <f t="shared" si="279"/>
        <v>10125400000</v>
      </c>
      <c r="Q6252" t="str">
        <f>VLOOKUP(N6252,'Base rates'!$F$2:$H$1126,3,FALSE)</f>
        <v>&gt;80</v>
      </c>
      <c r="R6252" s="24">
        <f t="shared" si="278"/>
        <v>0</v>
      </c>
    </row>
    <row r="6253" spans="13:18">
      <c r="M6253">
        <v>11</v>
      </c>
      <c r="N6253" s="1">
        <v>1</v>
      </c>
      <c r="O6253">
        <f t="shared" si="277"/>
        <v>400000</v>
      </c>
      <c r="P6253" t="str">
        <f t="shared" si="279"/>
        <v>111400000</v>
      </c>
      <c r="Q6253" t="str">
        <f>VLOOKUP(N6253,'Base rates'!$F$2:$H$1126,3,FALSE)</f>
        <v>6-25</v>
      </c>
      <c r="R6253" s="24">
        <f t="shared" si="278"/>
        <v>0.39924543485043651</v>
      </c>
    </row>
    <row r="6254" spans="13:18">
      <c r="M6254">
        <v>11</v>
      </c>
      <c r="N6254" s="1">
        <v>2</v>
      </c>
      <c r="O6254">
        <f t="shared" si="277"/>
        <v>400000</v>
      </c>
      <c r="P6254" t="str">
        <f t="shared" si="279"/>
        <v>112400000</v>
      </c>
      <c r="Q6254" t="str">
        <f>VLOOKUP(N6254,'Base rates'!$F$2:$H$1126,3,FALSE)</f>
        <v>6-25</v>
      </c>
      <c r="R6254" s="24">
        <f t="shared" si="278"/>
        <v>0.39924543485043651</v>
      </c>
    </row>
    <row r="6255" spans="13:18">
      <c r="M6255">
        <v>11</v>
      </c>
      <c r="N6255" s="1">
        <v>3</v>
      </c>
      <c r="O6255">
        <f t="shared" si="277"/>
        <v>400000</v>
      </c>
      <c r="P6255" t="str">
        <f t="shared" si="279"/>
        <v>113400000</v>
      </c>
      <c r="Q6255" t="str">
        <f>VLOOKUP(N6255,'Base rates'!$F$2:$H$1126,3,FALSE)</f>
        <v>6-25</v>
      </c>
      <c r="R6255" s="24">
        <f t="shared" si="278"/>
        <v>0.39924543485043651</v>
      </c>
    </row>
    <row r="6256" spans="13:18">
      <c r="M6256">
        <v>11</v>
      </c>
      <c r="N6256" s="1">
        <v>4</v>
      </c>
      <c r="O6256">
        <f t="shared" si="277"/>
        <v>400000</v>
      </c>
      <c r="P6256" t="str">
        <f t="shared" si="279"/>
        <v>114400000</v>
      </c>
      <c r="Q6256" t="str">
        <f>VLOOKUP(N6256,'Base rates'!$F$2:$H$1126,3,FALSE)</f>
        <v>6-25</v>
      </c>
      <c r="R6256" s="24">
        <f t="shared" si="278"/>
        <v>0.39924543485043651</v>
      </c>
    </row>
    <row r="6257" spans="13:18">
      <c r="M6257">
        <v>11</v>
      </c>
      <c r="N6257" s="1">
        <v>5</v>
      </c>
      <c r="O6257">
        <f t="shared" ref="O6257:O6320" si="280">$O$6127+50000</f>
        <v>400000</v>
      </c>
      <c r="P6257" t="str">
        <f t="shared" si="279"/>
        <v>115400000</v>
      </c>
      <c r="Q6257" t="str">
        <f>VLOOKUP(N6257,'Base rates'!$F$2:$H$1126,3,FALSE)</f>
        <v>6-25</v>
      </c>
      <c r="R6257" s="24">
        <f t="shared" si="278"/>
        <v>0.39924543485043651</v>
      </c>
    </row>
    <row r="6258" spans="13:18">
      <c r="M6258">
        <v>11</v>
      </c>
      <c r="N6258" s="1">
        <v>6</v>
      </c>
      <c r="O6258">
        <f t="shared" si="280"/>
        <v>400000</v>
      </c>
      <c r="P6258" t="str">
        <f t="shared" si="279"/>
        <v>116400000</v>
      </c>
      <c r="Q6258" t="str">
        <f>VLOOKUP(N6258,'Base rates'!$F$2:$H$1126,3,FALSE)</f>
        <v>6-25</v>
      </c>
      <c r="R6258" s="24">
        <f t="shared" si="278"/>
        <v>0.39924543485043651</v>
      </c>
    </row>
    <row r="6259" spans="13:18">
      <c r="M6259">
        <v>11</v>
      </c>
      <c r="N6259" s="1">
        <v>7</v>
      </c>
      <c r="O6259">
        <f t="shared" si="280"/>
        <v>400000</v>
      </c>
      <c r="P6259" t="str">
        <f t="shared" si="279"/>
        <v>117400000</v>
      </c>
      <c r="Q6259" t="str">
        <f>VLOOKUP(N6259,'Base rates'!$F$2:$H$1126,3,FALSE)</f>
        <v>6-25</v>
      </c>
      <c r="R6259" s="24">
        <f t="shared" si="278"/>
        <v>0.39924543485043651</v>
      </c>
    </row>
    <row r="6260" spans="13:18">
      <c r="M6260">
        <v>11</v>
      </c>
      <c r="N6260" s="1">
        <v>8</v>
      </c>
      <c r="O6260">
        <f t="shared" si="280"/>
        <v>400000</v>
      </c>
      <c r="P6260" t="str">
        <f t="shared" si="279"/>
        <v>118400000</v>
      </c>
      <c r="Q6260" t="str">
        <f>VLOOKUP(N6260,'Base rates'!$F$2:$H$1126,3,FALSE)</f>
        <v>6-25</v>
      </c>
      <c r="R6260" s="24">
        <f t="shared" si="278"/>
        <v>0.39924543485043651</v>
      </c>
    </row>
    <row r="6261" spans="13:18">
      <c r="M6261">
        <v>11</v>
      </c>
      <c r="N6261" s="1">
        <v>9</v>
      </c>
      <c r="O6261">
        <f t="shared" si="280"/>
        <v>400000</v>
      </c>
      <c r="P6261" t="str">
        <f t="shared" si="279"/>
        <v>119400000</v>
      </c>
      <c r="Q6261" t="str">
        <f>VLOOKUP(N6261,'Base rates'!$F$2:$H$1126,3,FALSE)</f>
        <v>6-25</v>
      </c>
      <c r="R6261" s="24">
        <f t="shared" si="278"/>
        <v>0.39924543485043651</v>
      </c>
    </row>
    <row r="6262" spans="13:18">
      <c r="M6262">
        <v>11</v>
      </c>
      <c r="N6262" s="1">
        <v>10</v>
      </c>
      <c r="O6262">
        <f t="shared" si="280"/>
        <v>400000</v>
      </c>
      <c r="P6262" t="str">
        <f t="shared" si="279"/>
        <v>1110400000</v>
      </c>
      <c r="Q6262" t="str">
        <f>VLOOKUP(N6262,'Base rates'!$F$2:$H$1126,3,FALSE)</f>
        <v>6-25</v>
      </c>
      <c r="R6262" s="24">
        <f t="shared" si="278"/>
        <v>0.39924543485043651</v>
      </c>
    </row>
    <row r="6263" spans="13:18">
      <c r="M6263">
        <v>11</v>
      </c>
      <c r="N6263" s="1">
        <v>11</v>
      </c>
      <c r="O6263">
        <f t="shared" si="280"/>
        <v>400000</v>
      </c>
      <c r="P6263" t="str">
        <f t="shared" si="279"/>
        <v>1111400000</v>
      </c>
      <c r="Q6263" t="str">
        <f>VLOOKUP(N6263,'Base rates'!$F$2:$H$1126,3,FALSE)</f>
        <v>6-25</v>
      </c>
      <c r="R6263" s="24">
        <f t="shared" si="278"/>
        <v>0.39924543485043651</v>
      </c>
    </row>
    <row r="6264" spans="13:18">
      <c r="M6264">
        <v>11</v>
      </c>
      <c r="N6264" s="1">
        <v>12</v>
      </c>
      <c r="O6264">
        <f t="shared" si="280"/>
        <v>400000</v>
      </c>
      <c r="P6264" t="str">
        <f t="shared" si="279"/>
        <v>1112400000</v>
      </c>
      <c r="Q6264" t="str">
        <f>VLOOKUP(N6264,'Base rates'!$F$2:$H$1126,3,FALSE)</f>
        <v>6-25</v>
      </c>
      <c r="R6264" s="24">
        <f t="shared" si="278"/>
        <v>0.39924543485043651</v>
      </c>
    </row>
    <row r="6265" spans="13:18">
      <c r="M6265">
        <v>11</v>
      </c>
      <c r="N6265" s="1">
        <v>13</v>
      </c>
      <c r="O6265">
        <f t="shared" si="280"/>
        <v>400000</v>
      </c>
      <c r="P6265" t="str">
        <f t="shared" si="279"/>
        <v>1113400000</v>
      </c>
      <c r="Q6265" t="str">
        <f>VLOOKUP(N6265,'Base rates'!$F$2:$H$1126,3,FALSE)</f>
        <v>6-25</v>
      </c>
      <c r="R6265" s="24">
        <f t="shared" si="278"/>
        <v>0.39924543485043651</v>
      </c>
    </row>
    <row r="6266" spans="13:18">
      <c r="M6266">
        <v>11</v>
      </c>
      <c r="N6266" s="1">
        <v>14</v>
      </c>
      <c r="O6266">
        <f t="shared" si="280"/>
        <v>400000</v>
      </c>
      <c r="P6266" t="str">
        <f t="shared" si="279"/>
        <v>1114400000</v>
      </c>
      <c r="Q6266" t="str">
        <f>VLOOKUP(N6266,'Base rates'!$F$2:$H$1126,3,FALSE)</f>
        <v>6-25</v>
      </c>
      <c r="R6266" s="24">
        <f t="shared" si="278"/>
        <v>0.39924543485043651</v>
      </c>
    </row>
    <row r="6267" spans="13:18">
      <c r="M6267">
        <v>11</v>
      </c>
      <c r="N6267" s="1">
        <v>15</v>
      </c>
      <c r="O6267">
        <f t="shared" si="280"/>
        <v>400000</v>
      </c>
      <c r="P6267" t="str">
        <f t="shared" si="279"/>
        <v>1115400000</v>
      </c>
      <c r="Q6267" t="str">
        <f>VLOOKUP(N6267,'Base rates'!$F$2:$H$1126,3,FALSE)</f>
        <v>6-25</v>
      </c>
      <c r="R6267" s="24">
        <f t="shared" si="278"/>
        <v>0.39924543485043651</v>
      </c>
    </row>
    <row r="6268" spans="13:18">
      <c r="M6268">
        <v>11</v>
      </c>
      <c r="N6268" s="1">
        <v>16</v>
      </c>
      <c r="O6268">
        <f t="shared" si="280"/>
        <v>400000</v>
      </c>
      <c r="P6268" t="str">
        <f t="shared" si="279"/>
        <v>1116400000</v>
      </c>
      <c r="Q6268" t="str">
        <f>VLOOKUP(N6268,'Base rates'!$F$2:$H$1126,3,FALSE)</f>
        <v>6-25</v>
      </c>
      <c r="R6268" s="24">
        <f t="shared" si="278"/>
        <v>0.39924543485043651</v>
      </c>
    </row>
    <row r="6269" spans="13:18">
      <c r="M6269">
        <v>11</v>
      </c>
      <c r="N6269" s="1">
        <v>17</v>
      </c>
      <c r="O6269">
        <f t="shared" si="280"/>
        <v>400000</v>
      </c>
      <c r="P6269" t="str">
        <f t="shared" si="279"/>
        <v>1117400000</v>
      </c>
      <c r="Q6269" t="str">
        <f>VLOOKUP(N6269,'Base rates'!$F$2:$H$1126,3,FALSE)</f>
        <v>6-25</v>
      </c>
      <c r="R6269" s="24">
        <f t="shared" si="278"/>
        <v>0.39924543485043651</v>
      </c>
    </row>
    <row r="6270" spans="13:18">
      <c r="M6270">
        <v>11</v>
      </c>
      <c r="N6270" s="1">
        <v>18</v>
      </c>
      <c r="O6270">
        <f t="shared" si="280"/>
        <v>400000</v>
      </c>
      <c r="P6270" t="str">
        <f t="shared" si="279"/>
        <v>1118400000</v>
      </c>
      <c r="Q6270" t="str">
        <f>VLOOKUP(N6270,'Base rates'!$F$2:$H$1126,3,FALSE)</f>
        <v>6-25</v>
      </c>
      <c r="R6270" s="24">
        <f t="shared" si="278"/>
        <v>0.39924543485043651</v>
      </c>
    </row>
    <row r="6271" spans="13:18">
      <c r="M6271">
        <v>11</v>
      </c>
      <c r="N6271" s="1">
        <v>19</v>
      </c>
      <c r="O6271">
        <f t="shared" si="280"/>
        <v>400000</v>
      </c>
      <c r="P6271" t="str">
        <f t="shared" si="279"/>
        <v>1119400000</v>
      </c>
      <c r="Q6271" t="str">
        <f>VLOOKUP(N6271,'Base rates'!$F$2:$H$1126,3,FALSE)</f>
        <v>6-25</v>
      </c>
      <c r="R6271" s="24">
        <f t="shared" si="278"/>
        <v>0.39924543485043651</v>
      </c>
    </row>
    <row r="6272" spans="13:18">
      <c r="M6272">
        <v>11</v>
      </c>
      <c r="N6272" s="1">
        <v>20</v>
      </c>
      <c r="O6272">
        <f t="shared" si="280"/>
        <v>400000</v>
      </c>
      <c r="P6272" t="str">
        <f t="shared" si="279"/>
        <v>1120400000</v>
      </c>
      <c r="Q6272" t="str">
        <f>VLOOKUP(N6272,'Base rates'!$F$2:$H$1126,3,FALSE)</f>
        <v>6-25</v>
      </c>
      <c r="R6272" s="24">
        <f t="shared" si="278"/>
        <v>0.39924543485043651</v>
      </c>
    </row>
    <row r="6273" spans="13:18">
      <c r="M6273">
        <v>11</v>
      </c>
      <c r="N6273" s="1">
        <v>21</v>
      </c>
      <c r="O6273">
        <f t="shared" si="280"/>
        <v>400000</v>
      </c>
      <c r="P6273" t="str">
        <f t="shared" si="279"/>
        <v>1121400000</v>
      </c>
      <c r="Q6273" t="str">
        <f>VLOOKUP(N6273,'Base rates'!$F$2:$H$1126,3,FALSE)</f>
        <v>6-25</v>
      </c>
      <c r="R6273" s="24">
        <f t="shared" si="278"/>
        <v>0.39924543485043651</v>
      </c>
    </row>
    <row r="6274" spans="13:18">
      <c r="M6274">
        <v>11</v>
      </c>
      <c r="N6274" s="1">
        <v>22</v>
      </c>
      <c r="O6274">
        <f t="shared" si="280"/>
        <v>400000</v>
      </c>
      <c r="P6274" t="str">
        <f t="shared" si="279"/>
        <v>1122400000</v>
      </c>
      <c r="Q6274" t="str">
        <f>VLOOKUP(N6274,'Base rates'!$F$2:$H$1126,3,FALSE)</f>
        <v>6-25</v>
      </c>
      <c r="R6274" s="24">
        <f t="shared" si="278"/>
        <v>0.39924543485043651</v>
      </c>
    </row>
    <row r="6275" spans="13:18">
      <c r="M6275">
        <v>11</v>
      </c>
      <c r="N6275" s="1">
        <v>23</v>
      </c>
      <c r="O6275">
        <f t="shared" si="280"/>
        <v>400000</v>
      </c>
      <c r="P6275" t="str">
        <f t="shared" si="279"/>
        <v>1123400000</v>
      </c>
      <c r="Q6275" t="str">
        <f>VLOOKUP(N6275,'Base rates'!$F$2:$H$1126,3,FALSE)</f>
        <v>6-25</v>
      </c>
      <c r="R6275" s="24">
        <f t="shared" ref="R6275:R6338" si="281">VLOOKUP(M6275&amp;O6275&amp;Q6275,$W$2:$X$694,2,FALSE)</f>
        <v>0.39924543485043651</v>
      </c>
    </row>
    <row r="6276" spans="13:18">
      <c r="M6276">
        <v>11</v>
      </c>
      <c r="N6276" s="1">
        <v>24</v>
      </c>
      <c r="O6276">
        <f t="shared" si="280"/>
        <v>400000</v>
      </c>
      <c r="P6276" t="str">
        <f t="shared" ref="P6276:P6339" si="282">M6276&amp;N6276&amp;O6276</f>
        <v>1124400000</v>
      </c>
      <c r="Q6276" t="str">
        <f>VLOOKUP(N6276,'Base rates'!$F$2:$H$1126,3,FALSE)</f>
        <v>6-25</v>
      </c>
      <c r="R6276" s="24">
        <f t="shared" si="281"/>
        <v>0.39924543485043651</v>
      </c>
    </row>
    <row r="6277" spans="13:18">
      <c r="M6277">
        <v>11</v>
      </c>
      <c r="N6277" s="1">
        <v>25</v>
      </c>
      <c r="O6277">
        <f t="shared" si="280"/>
        <v>400000</v>
      </c>
      <c r="P6277" t="str">
        <f t="shared" si="282"/>
        <v>1125400000</v>
      </c>
      <c r="Q6277" t="str">
        <f>VLOOKUP(N6277,'Base rates'!$F$2:$H$1126,3,FALSE)</f>
        <v>6-25</v>
      </c>
      <c r="R6277" s="24">
        <f t="shared" si="281"/>
        <v>0.39924543485043651</v>
      </c>
    </row>
    <row r="6278" spans="13:18">
      <c r="M6278">
        <v>11</v>
      </c>
      <c r="N6278" s="1">
        <v>26</v>
      </c>
      <c r="O6278">
        <f t="shared" si="280"/>
        <v>400000</v>
      </c>
      <c r="P6278" t="str">
        <f t="shared" si="282"/>
        <v>1126400000</v>
      </c>
      <c r="Q6278" t="str">
        <f>VLOOKUP(N6278,'Base rates'!$F$2:$H$1126,3,FALSE)</f>
        <v>26-35</v>
      </c>
      <c r="R6278" s="24">
        <f t="shared" si="281"/>
        <v>0.3896676523396202</v>
      </c>
    </row>
    <row r="6279" spans="13:18">
      <c r="M6279">
        <v>11</v>
      </c>
      <c r="N6279" s="1">
        <v>27</v>
      </c>
      <c r="O6279">
        <f t="shared" si="280"/>
        <v>400000</v>
      </c>
      <c r="P6279" t="str">
        <f t="shared" si="282"/>
        <v>1127400000</v>
      </c>
      <c r="Q6279" t="str">
        <f>VLOOKUP(N6279,'Base rates'!$F$2:$H$1126,3,FALSE)</f>
        <v>26-35</v>
      </c>
      <c r="R6279" s="24">
        <f t="shared" si="281"/>
        <v>0.3896676523396202</v>
      </c>
    </row>
    <row r="6280" spans="13:18">
      <c r="M6280">
        <v>11</v>
      </c>
      <c r="N6280" s="1">
        <v>28</v>
      </c>
      <c r="O6280">
        <f t="shared" si="280"/>
        <v>400000</v>
      </c>
      <c r="P6280" t="str">
        <f t="shared" si="282"/>
        <v>1128400000</v>
      </c>
      <c r="Q6280" t="str">
        <f>VLOOKUP(N6280,'Base rates'!$F$2:$H$1126,3,FALSE)</f>
        <v>26-35</v>
      </c>
      <c r="R6280" s="24">
        <f t="shared" si="281"/>
        <v>0.3896676523396202</v>
      </c>
    </row>
    <row r="6281" spans="13:18">
      <c r="M6281">
        <v>11</v>
      </c>
      <c r="N6281" s="1">
        <v>29</v>
      </c>
      <c r="O6281">
        <f t="shared" si="280"/>
        <v>400000</v>
      </c>
      <c r="P6281" t="str">
        <f t="shared" si="282"/>
        <v>1129400000</v>
      </c>
      <c r="Q6281" t="str">
        <f>VLOOKUP(N6281,'Base rates'!$F$2:$H$1126,3,FALSE)</f>
        <v>26-35</v>
      </c>
      <c r="R6281" s="24">
        <f t="shared" si="281"/>
        <v>0.3896676523396202</v>
      </c>
    </row>
    <row r="6282" spans="13:18">
      <c r="M6282">
        <v>11</v>
      </c>
      <c r="N6282" s="1">
        <v>30</v>
      </c>
      <c r="O6282">
        <f t="shared" si="280"/>
        <v>400000</v>
      </c>
      <c r="P6282" t="str">
        <f t="shared" si="282"/>
        <v>1130400000</v>
      </c>
      <c r="Q6282" t="str">
        <f>VLOOKUP(N6282,'Base rates'!$F$2:$H$1126,3,FALSE)</f>
        <v>26-35</v>
      </c>
      <c r="R6282" s="24">
        <f t="shared" si="281"/>
        <v>0.3896676523396202</v>
      </c>
    </row>
    <row r="6283" spans="13:18">
      <c r="M6283">
        <v>11</v>
      </c>
      <c r="N6283" s="1">
        <v>31</v>
      </c>
      <c r="O6283">
        <f t="shared" si="280"/>
        <v>400000</v>
      </c>
      <c r="P6283" t="str">
        <f t="shared" si="282"/>
        <v>1131400000</v>
      </c>
      <c r="Q6283" t="str">
        <f>VLOOKUP(N6283,'Base rates'!$F$2:$H$1126,3,FALSE)</f>
        <v>26-35</v>
      </c>
      <c r="R6283" s="24">
        <f t="shared" si="281"/>
        <v>0.3896676523396202</v>
      </c>
    </row>
    <row r="6284" spans="13:18">
      <c r="M6284">
        <v>11</v>
      </c>
      <c r="N6284" s="1">
        <v>32</v>
      </c>
      <c r="O6284">
        <f t="shared" si="280"/>
        <v>400000</v>
      </c>
      <c r="P6284" t="str">
        <f t="shared" si="282"/>
        <v>1132400000</v>
      </c>
      <c r="Q6284" t="str">
        <f>VLOOKUP(N6284,'Base rates'!$F$2:$H$1126,3,FALSE)</f>
        <v>26-35</v>
      </c>
      <c r="R6284" s="24">
        <f t="shared" si="281"/>
        <v>0.3896676523396202</v>
      </c>
    </row>
    <row r="6285" spans="13:18">
      <c r="M6285">
        <v>11</v>
      </c>
      <c r="N6285" s="1">
        <v>33</v>
      </c>
      <c r="O6285">
        <f t="shared" si="280"/>
        <v>400000</v>
      </c>
      <c r="P6285" t="str">
        <f t="shared" si="282"/>
        <v>1133400000</v>
      </c>
      <c r="Q6285" t="str">
        <f>VLOOKUP(N6285,'Base rates'!$F$2:$H$1126,3,FALSE)</f>
        <v>26-35</v>
      </c>
      <c r="R6285" s="24">
        <f t="shared" si="281"/>
        <v>0.3896676523396202</v>
      </c>
    </row>
    <row r="6286" spans="13:18">
      <c r="M6286">
        <v>11</v>
      </c>
      <c r="N6286" s="1">
        <v>34</v>
      </c>
      <c r="O6286">
        <f t="shared" si="280"/>
        <v>400000</v>
      </c>
      <c r="P6286" t="str">
        <f t="shared" si="282"/>
        <v>1134400000</v>
      </c>
      <c r="Q6286" t="str">
        <f>VLOOKUP(N6286,'Base rates'!$F$2:$H$1126,3,FALSE)</f>
        <v>26-35</v>
      </c>
      <c r="R6286" s="24">
        <f t="shared" si="281"/>
        <v>0.3896676523396202</v>
      </c>
    </row>
    <row r="6287" spans="13:18">
      <c r="M6287">
        <v>11</v>
      </c>
      <c r="N6287" s="1">
        <v>35</v>
      </c>
      <c r="O6287">
        <f t="shared" si="280"/>
        <v>400000</v>
      </c>
      <c r="P6287" t="str">
        <f t="shared" si="282"/>
        <v>1135400000</v>
      </c>
      <c r="Q6287" t="str">
        <f>VLOOKUP(N6287,'Base rates'!$F$2:$H$1126,3,FALSE)</f>
        <v>26-35</v>
      </c>
      <c r="R6287" s="24">
        <f t="shared" si="281"/>
        <v>0.3896676523396202</v>
      </c>
    </row>
    <row r="6288" spans="13:18">
      <c r="M6288">
        <v>11</v>
      </c>
      <c r="N6288" s="1">
        <v>36</v>
      </c>
      <c r="O6288">
        <f t="shared" si="280"/>
        <v>400000</v>
      </c>
      <c r="P6288" t="str">
        <f t="shared" si="282"/>
        <v>1136400000</v>
      </c>
      <c r="Q6288" t="str">
        <f>VLOOKUP(N6288,'Base rates'!$F$2:$H$1126,3,FALSE)</f>
        <v>36-45</v>
      </c>
      <c r="R6288" s="24">
        <f t="shared" si="281"/>
        <v>0.32120886842775553</v>
      </c>
    </row>
    <row r="6289" spans="13:18">
      <c r="M6289">
        <v>11</v>
      </c>
      <c r="N6289" s="1">
        <v>37</v>
      </c>
      <c r="O6289">
        <f t="shared" si="280"/>
        <v>400000</v>
      </c>
      <c r="P6289" t="str">
        <f t="shared" si="282"/>
        <v>1137400000</v>
      </c>
      <c r="Q6289" t="str">
        <f>VLOOKUP(N6289,'Base rates'!$F$2:$H$1126,3,FALSE)</f>
        <v>36-45</v>
      </c>
      <c r="R6289" s="24">
        <f t="shared" si="281"/>
        <v>0.32120886842775553</v>
      </c>
    </row>
    <row r="6290" spans="13:18">
      <c r="M6290">
        <v>11</v>
      </c>
      <c r="N6290" s="1">
        <v>38</v>
      </c>
      <c r="O6290">
        <f t="shared" si="280"/>
        <v>400000</v>
      </c>
      <c r="P6290" t="str">
        <f t="shared" si="282"/>
        <v>1138400000</v>
      </c>
      <c r="Q6290" t="str">
        <f>VLOOKUP(N6290,'Base rates'!$F$2:$H$1126,3,FALSE)</f>
        <v>36-45</v>
      </c>
      <c r="R6290" s="24">
        <f t="shared" si="281"/>
        <v>0.32120886842775553</v>
      </c>
    </row>
    <row r="6291" spans="13:18">
      <c r="M6291">
        <v>11</v>
      </c>
      <c r="N6291" s="1">
        <v>39</v>
      </c>
      <c r="O6291">
        <f t="shared" si="280"/>
        <v>400000</v>
      </c>
      <c r="P6291" t="str">
        <f t="shared" si="282"/>
        <v>1139400000</v>
      </c>
      <c r="Q6291" t="str">
        <f>VLOOKUP(N6291,'Base rates'!$F$2:$H$1126,3,FALSE)</f>
        <v>36-45</v>
      </c>
      <c r="R6291" s="24">
        <f t="shared" si="281"/>
        <v>0.32120886842775553</v>
      </c>
    </row>
    <row r="6292" spans="13:18">
      <c r="M6292">
        <v>11</v>
      </c>
      <c r="N6292" s="1">
        <v>40</v>
      </c>
      <c r="O6292">
        <f t="shared" si="280"/>
        <v>400000</v>
      </c>
      <c r="P6292" t="str">
        <f t="shared" si="282"/>
        <v>1140400000</v>
      </c>
      <c r="Q6292" t="str">
        <f>VLOOKUP(N6292,'Base rates'!$F$2:$H$1126,3,FALSE)</f>
        <v>36-45</v>
      </c>
      <c r="R6292" s="24">
        <f t="shared" si="281"/>
        <v>0.32120886842775553</v>
      </c>
    </row>
    <row r="6293" spans="13:18">
      <c r="M6293">
        <v>11</v>
      </c>
      <c r="N6293" s="1">
        <v>41</v>
      </c>
      <c r="O6293">
        <f t="shared" si="280"/>
        <v>400000</v>
      </c>
      <c r="P6293" t="str">
        <f t="shared" si="282"/>
        <v>1141400000</v>
      </c>
      <c r="Q6293" t="str">
        <f>VLOOKUP(N6293,'Base rates'!$F$2:$H$1126,3,FALSE)</f>
        <v>36-45</v>
      </c>
      <c r="R6293" s="24">
        <f t="shared" si="281"/>
        <v>0.32120886842775553</v>
      </c>
    </row>
    <row r="6294" spans="13:18">
      <c r="M6294">
        <v>11</v>
      </c>
      <c r="N6294" s="1">
        <v>42</v>
      </c>
      <c r="O6294">
        <f t="shared" si="280"/>
        <v>400000</v>
      </c>
      <c r="P6294" t="str">
        <f t="shared" si="282"/>
        <v>1142400000</v>
      </c>
      <c r="Q6294" t="str">
        <f>VLOOKUP(N6294,'Base rates'!$F$2:$H$1126,3,FALSE)</f>
        <v>36-45</v>
      </c>
      <c r="R6294" s="24">
        <f t="shared" si="281"/>
        <v>0.32120886842775553</v>
      </c>
    </row>
    <row r="6295" spans="13:18">
      <c r="M6295">
        <v>11</v>
      </c>
      <c r="N6295" s="1">
        <v>43</v>
      </c>
      <c r="O6295">
        <f t="shared" si="280"/>
        <v>400000</v>
      </c>
      <c r="P6295" t="str">
        <f t="shared" si="282"/>
        <v>1143400000</v>
      </c>
      <c r="Q6295" t="str">
        <f>VLOOKUP(N6295,'Base rates'!$F$2:$H$1126,3,FALSE)</f>
        <v>36-45</v>
      </c>
      <c r="R6295" s="24">
        <f t="shared" si="281"/>
        <v>0.32120886842775553</v>
      </c>
    </row>
    <row r="6296" spans="13:18">
      <c r="M6296">
        <v>11</v>
      </c>
      <c r="N6296" s="1">
        <v>44</v>
      </c>
      <c r="O6296">
        <f t="shared" si="280"/>
        <v>400000</v>
      </c>
      <c r="P6296" t="str">
        <f t="shared" si="282"/>
        <v>1144400000</v>
      </c>
      <c r="Q6296" t="str">
        <f>VLOOKUP(N6296,'Base rates'!$F$2:$H$1126,3,FALSE)</f>
        <v>36-45</v>
      </c>
      <c r="R6296" s="24">
        <f t="shared" si="281"/>
        <v>0.32120886842775553</v>
      </c>
    </row>
    <row r="6297" spans="13:18">
      <c r="M6297">
        <v>11</v>
      </c>
      <c r="N6297" s="1">
        <v>45</v>
      </c>
      <c r="O6297">
        <f t="shared" si="280"/>
        <v>400000</v>
      </c>
      <c r="P6297" t="str">
        <f t="shared" si="282"/>
        <v>1145400000</v>
      </c>
      <c r="Q6297" t="str">
        <f>VLOOKUP(N6297,'Base rates'!$F$2:$H$1126,3,FALSE)</f>
        <v>36-45</v>
      </c>
      <c r="R6297" s="24">
        <f t="shared" si="281"/>
        <v>0.32120886842775553</v>
      </c>
    </row>
    <row r="6298" spans="13:18">
      <c r="M6298">
        <v>11</v>
      </c>
      <c r="N6298" s="1">
        <v>46</v>
      </c>
      <c r="O6298">
        <f t="shared" si="280"/>
        <v>400000</v>
      </c>
      <c r="P6298" t="str">
        <f t="shared" si="282"/>
        <v>1146400000</v>
      </c>
      <c r="Q6298" t="str">
        <f>VLOOKUP(N6298,'Base rates'!$F$2:$H$1126,3,FALSE)</f>
        <v>46-50</v>
      </c>
      <c r="R6298" s="24">
        <f t="shared" si="281"/>
        <v>0.28788311930739696</v>
      </c>
    </row>
    <row r="6299" spans="13:18">
      <c r="M6299">
        <v>11</v>
      </c>
      <c r="N6299" s="1">
        <v>47</v>
      </c>
      <c r="O6299">
        <f t="shared" si="280"/>
        <v>400000</v>
      </c>
      <c r="P6299" t="str">
        <f t="shared" si="282"/>
        <v>1147400000</v>
      </c>
      <c r="Q6299" t="str">
        <f>VLOOKUP(N6299,'Base rates'!$F$2:$H$1126,3,FALSE)</f>
        <v>46-50</v>
      </c>
      <c r="R6299" s="24">
        <f t="shared" si="281"/>
        <v>0.28788311930739696</v>
      </c>
    </row>
    <row r="6300" spans="13:18">
      <c r="M6300">
        <v>11</v>
      </c>
      <c r="N6300" s="1">
        <v>48</v>
      </c>
      <c r="O6300">
        <f t="shared" si="280"/>
        <v>400000</v>
      </c>
      <c r="P6300" t="str">
        <f t="shared" si="282"/>
        <v>1148400000</v>
      </c>
      <c r="Q6300" t="str">
        <f>VLOOKUP(N6300,'Base rates'!$F$2:$H$1126,3,FALSE)</f>
        <v>46-50</v>
      </c>
      <c r="R6300" s="24">
        <f t="shared" si="281"/>
        <v>0.28788311930739696</v>
      </c>
    </row>
    <row r="6301" spans="13:18">
      <c r="M6301">
        <v>11</v>
      </c>
      <c r="N6301" s="1">
        <v>49</v>
      </c>
      <c r="O6301">
        <f t="shared" si="280"/>
        <v>400000</v>
      </c>
      <c r="P6301" t="str">
        <f t="shared" si="282"/>
        <v>1149400000</v>
      </c>
      <c r="Q6301" t="str">
        <f>VLOOKUP(N6301,'Base rates'!$F$2:$H$1126,3,FALSE)</f>
        <v>46-50</v>
      </c>
      <c r="R6301" s="24">
        <f t="shared" si="281"/>
        <v>0.28788311930739696</v>
      </c>
    </row>
    <row r="6302" spans="13:18">
      <c r="M6302">
        <v>11</v>
      </c>
      <c r="N6302" s="1">
        <v>50</v>
      </c>
      <c r="O6302">
        <f t="shared" si="280"/>
        <v>400000</v>
      </c>
      <c r="P6302" t="str">
        <f t="shared" si="282"/>
        <v>1150400000</v>
      </c>
      <c r="Q6302" t="str">
        <f>VLOOKUP(N6302,'Base rates'!$F$2:$H$1126,3,FALSE)</f>
        <v>46-50</v>
      </c>
      <c r="R6302" s="24">
        <f t="shared" si="281"/>
        <v>0.28788311930739696</v>
      </c>
    </row>
    <row r="6303" spans="13:18">
      <c r="M6303">
        <v>11</v>
      </c>
      <c r="N6303" s="1">
        <v>51</v>
      </c>
      <c r="O6303">
        <f t="shared" si="280"/>
        <v>400000</v>
      </c>
      <c r="P6303" t="str">
        <f t="shared" si="282"/>
        <v>1151400000</v>
      </c>
      <c r="Q6303" t="str">
        <f>VLOOKUP(N6303,'Base rates'!$F$2:$H$1126,3,FALSE)</f>
        <v>51-55</v>
      </c>
      <c r="R6303" s="24">
        <f t="shared" si="281"/>
        <v>0.20163131901681319</v>
      </c>
    </row>
    <row r="6304" spans="13:18">
      <c r="M6304">
        <v>11</v>
      </c>
      <c r="N6304" s="1">
        <v>52</v>
      </c>
      <c r="O6304">
        <f t="shared" si="280"/>
        <v>400000</v>
      </c>
      <c r="P6304" t="str">
        <f t="shared" si="282"/>
        <v>1152400000</v>
      </c>
      <c r="Q6304" t="str">
        <f>VLOOKUP(N6304,'Base rates'!$F$2:$H$1126,3,FALSE)</f>
        <v>51-55</v>
      </c>
      <c r="R6304" s="24">
        <f t="shared" si="281"/>
        <v>0.20163131901681319</v>
      </c>
    </row>
    <row r="6305" spans="13:18">
      <c r="M6305">
        <v>11</v>
      </c>
      <c r="N6305" s="1">
        <v>53</v>
      </c>
      <c r="O6305">
        <f t="shared" si="280"/>
        <v>400000</v>
      </c>
      <c r="P6305" t="str">
        <f t="shared" si="282"/>
        <v>1153400000</v>
      </c>
      <c r="Q6305" t="str">
        <f>VLOOKUP(N6305,'Base rates'!$F$2:$H$1126,3,FALSE)</f>
        <v>51-55</v>
      </c>
      <c r="R6305" s="24">
        <f t="shared" si="281"/>
        <v>0.20163131901681319</v>
      </c>
    </row>
    <row r="6306" spans="13:18">
      <c r="M6306">
        <v>11</v>
      </c>
      <c r="N6306" s="1">
        <v>54</v>
      </c>
      <c r="O6306">
        <f t="shared" si="280"/>
        <v>400000</v>
      </c>
      <c r="P6306" t="str">
        <f t="shared" si="282"/>
        <v>1154400000</v>
      </c>
      <c r="Q6306" t="str">
        <f>VLOOKUP(N6306,'Base rates'!$F$2:$H$1126,3,FALSE)</f>
        <v>51-55</v>
      </c>
      <c r="R6306" s="24">
        <f t="shared" si="281"/>
        <v>0.20163131901681319</v>
      </c>
    </row>
    <row r="6307" spans="13:18">
      <c r="M6307">
        <v>11</v>
      </c>
      <c r="N6307" s="1">
        <v>55</v>
      </c>
      <c r="O6307">
        <f t="shared" si="280"/>
        <v>400000</v>
      </c>
      <c r="P6307" t="str">
        <f t="shared" si="282"/>
        <v>1155400000</v>
      </c>
      <c r="Q6307" t="str">
        <f>VLOOKUP(N6307,'Base rates'!$F$2:$H$1126,3,FALSE)</f>
        <v>51-55</v>
      </c>
      <c r="R6307" s="24">
        <f t="shared" si="281"/>
        <v>0.20163131901681319</v>
      </c>
    </row>
    <row r="6308" spans="13:18">
      <c r="M6308">
        <v>11</v>
      </c>
      <c r="N6308" s="1">
        <v>56</v>
      </c>
      <c r="O6308">
        <f t="shared" si="280"/>
        <v>400000</v>
      </c>
      <c r="P6308" t="str">
        <f t="shared" si="282"/>
        <v>1156400000</v>
      </c>
      <c r="Q6308" t="str">
        <f>VLOOKUP(N6308,'Base rates'!$F$2:$H$1126,3,FALSE)</f>
        <v>56-60</v>
      </c>
      <c r="R6308" s="24">
        <f t="shared" si="281"/>
        <v>0.13979211089481447</v>
      </c>
    </row>
    <row r="6309" spans="13:18">
      <c r="M6309">
        <v>11</v>
      </c>
      <c r="N6309" s="1">
        <v>57</v>
      </c>
      <c r="O6309">
        <f t="shared" si="280"/>
        <v>400000</v>
      </c>
      <c r="P6309" t="str">
        <f t="shared" si="282"/>
        <v>1157400000</v>
      </c>
      <c r="Q6309" t="str">
        <f>VLOOKUP(N6309,'Base rates'!$F$2:$H$1126,3,FALSE)</f>
        <v>56-60</v>
      </c>
      <c r="R6309" s="24">
        <f t="shared" si="281"/>
        <v>0.13979211089481447</v>
      </c>
    </row>
    <row r="6310" spans="13:18">
      <c r="M6310">
        <v>11</v>
      </c>
      <c r="N6310" s="1">
        <v>58</v>
      </c>
      <c r="O6310">
        <f t="shared" si="280"/>
        <v>400000</v>
      </c>
      <c r="P6310" t="str">
        <f t="shared" si="282"/>
        <v>1158400000</v>
      </c>
      <c r="Q6310" t="str">
        <f>VLOOKUP(N6310,'Base rates'!$F$2:$H$1126,3,FALSE)</f>
        <v>56-60</v>
      </c>
      <c r="R6310" s="24">
        <f t="shared" si="281"/>
        <v>0.13979211089481447</v>
      </c>
    </row>
    <row r="6311" spans="13:18">
      <c r="M6311">
        <v>11</v>
      </c>
      <c r="N6311" s="1">
        <v>59</v>
      </c>
      <c r="O6311">
        <f t="shared" si="280"/>
        <v>400000</v>
      </c>
      <c r="P6311" t="str">
        <f t="shared" si="282"/>
        <v>1159400000</v>
      </c>
      <c r="Q6311" t="str">
        <f>VLOOKUP(N6311,'Base rates'!$F$2:$H$1126,3,FALSE)</f>
        <v>56-60</v>
      </c>
      <c r="R6311" s="24">
        <f t="shared" si="281"/>
        <v>0.13979211089481447</v>
      </c>
    </row>
    <row r="6312" spans="13:18">
      <c r="M6312">
        <v>11</v>
      </c>
      <c r="N6312" s="1">
        <v>60</v>
      </c>
      <c r="O6312">
        <f t="shared" si="280"/>
        <v>400000</v>
      </c>
      <c r="P6312" t="str">
        <f t="shared" si="282"/>
        <v>1160400000</v>
      </c>
      <c r="Q6312" t="str">
        <f>VLOOKUP(N6312,'Base rates'!$F$2:$H$1126,3,FALSE)</f>
        <v>56-60</v>
      </c>
      <c r="R6312" s="24">
        <f t="shared" si="281"/>
        <v>0.13979211089481447</v>
      </c>
    </row>
    <row r="6313" spans="13:18">
      <c r="M6313">
        <v>11</v>
      </c>
      <c r="N6313" s="1">
        <v>61</v>
      </c>
      <c r="O6313">
        <f t="shared" si="280"/>
        <v>400000</v>
      </c>
      <c r="P6313" t="str">
        <f t="shared" si="282"/>
        <v>1161400000</v>
      </c>
      <c r="Q6313" t="str">
        <f>VLOOKUP(N6313,'Base rates'!$F$2:$H$1126,3,FALSE)</f>
        <v>61-65</v>
      </c>
      <c r="R6313" s="24">
        <f t="shared" si="281"/>
        <v>8.6135864255575512E-2</v>
      </c>
    </row>
    <row r="6314" spans="13:18">
      <c r="M6314">
        <v>11</v>
      </c>
      <c r="N6314" s="1">
        <v>62</v>
      </c>
      <c r="O6314">
        <f t="shared" si="280"/>
        <v>400000</v>
      </c>
      <c r="P6314" t="str">
        <f t="shared" si="282"/>
        <v>1162400000</v>
      </c>
      <c r="Q6314" t="str">
        <f>VLOOKUP(N6314,'Base rates'!$F$2:$H$1126,3,FALSE)</f>
        <v>61-65</v>
      </c>
      <c r="R6314" s="24">
        <f t="shared" si="281"/>
        <v>8.6135864255575512E-2</v>
      </c>
    </row>
    <row r="6315" spans="13:18">
      <c r="M6315">
        <v>11</v>
      </c>
      <c r="N6315" s="1">
        <v>63</v>
      </c>
      <c r="O6315">
        <f t="shared" si="280"/>
        <v>400000</v>
      </c>
      <c r="P6315" t="str">
        <f t="shared" si="282"/>
        <v>1163400000</v>
      </c>
      <c r="Q6315" t="str">
        <f>VLOOKUP(N6315,'Base rates'!$F$2:$H$1126,3,FALSE)</f>
        <v>61-65</v>
      </c>
      <c r="R6315" s="24">
        <f t="shared" si="281"/>
        <v>8.6135864255575512E-2</v>
      </c>
    </row>
    <row r="6316" spans="13:18">
      <c r="M6316">
        <v>11</v>
      </c>
      <c r="N6316" s="1">
        <v>64</v>
      </c>
      <c r="O6316">
        <f t="shared" si="280"/>
        <v>400000</v>
      </c>
      <c r="P6316" t="str">
        <f t="shared" si="282"/>
        <v>1164400000</v>
      </c>
      <c r="Q6316" t="str">
        <f>VLOOKUP(N6316,'Base rates'!$F$2:$H$1126,3,FALSE)</f>
        <v>61-65</v>
      </c>
      <c r="R6316" s="24">
        <f t="shared" si="281"/>
        <v>8.6135864255575512E-2</v>
      </c>
    </row>
    <row r="6317" spans="13:18">
      <c r="M6317">
        <v>11</v>
      </c>
      <c r="N6317" s="1">
        <v>65</v>
      </c>
      <c r="O6317">
        <f t="shared" si="280"/>
        <v>400000</v>
      </c>
      <c r="P6317" t="str">
        <f t="shared" si="282"/>
        <v>1165400000</v>
      </c>
      <c r="Q6317" t="str">
        <f>VLOOKUP(N6317,'Base rates'!$F$2:$H$1126,3,FALSE)</f>
        <v>61-65</v>
      </c>
      <c r="R6317" s="24">
        <f t="shared" si="281"/>
        <v>8.6135864255575512E-2</v>
      </c>
    </row>
    <row r="6318" spans="13:18">
      <c r="M6318">
        <v>11</v>
      </c>
      <c r="N6318" s="1">
        <v>66</v>
      </c>
      <c r="O6318">
        <f t="shared" si="280"/>
        <v>400000</v>
      </c>
      <c r="P6318" t="str">
        <f t="shared" si="282"/>
        <v>1166400000</v>
      </c>
      <c r="Q6318" t="str">
        <f>VLOOKUP(N6318,'Base rates'!$F$2:$H$1126,3,FALSE)</f>
        <v>66-70</v>
      </c>
      <c r="R6318" s="24">
        <f t="shared" si="281"/>
        <v>4.780874227796672E-2</v>
      </c>
    </row>
    <row r="6319" spans="13:18">
      <c r="M6319">
        <v>11</v>
      </c>
      <c r="N6319" s="1">
        <v>67</v>
      </c>
      <c r="O6319">
        <f t="shared" si="280"/>
        <v>400000</v>
      </c>
      <c r="P6319" t="str">
        <f t="shared" si="282"/>
        <v>1167400000</v>
      </c>
      <c r="Q6319" t="str">
        <f>VLOOKUP(N6319,'Base rates'!$F$2:$H$1126,3,FALSE)</f>
        <v>66-70</v>
      </c>
      <c r="R6319" s="24">
        <f t="shared" si="281"/>
        <v>4.780874227796672E-2</v>
      </c>
    </row>
    <row r="6320" spans="13:18">
      <c r="M6320">
        <v>11</v>
      </c>
      <c r="N6320" s="1">
        <v>68</v>
      </c>
      <c r="O6320">
        <f t="shared" si="280"/>
        <v>400000</v>
      </c>
      <c r="P6320" t="str">
        <f t="shared" si="282"/>
        <v>1168400000</v>
      </c>
      <c r="Q6320" t="str">
        <f>VLOOKUP(N6320,'Base rates'!$F$2:$H$1126,3,FALSE)</f>
        <v>66-70</v>
      </c>
      <c r="R6320" s="24">
        <f t="shared" si="281"/>
        <v>4.780874227796672E-2</v>
      </c>
    </row>
    <row r="6321" spans="13:18">
      <c r="M6321">
        <v>11</v>
      </c>
      <c r="N6321" s="1">
        <v>69</v>
      </c>
      <c r="O6321">
        <f t="shared" ref="O6321:O6384" si="283">$O$6127+50000</f>
        <v>400000</v>
      </c>
      <c r="P6321" t="str">
        <f t="shared" si="282"/>
        <v>1169400000</v>
      </c>
      <c r="Q6321" t="str">
        <f>VLOOKUP(N6321,'Base rates'!$F$2:$H$1126,3,FALSE)</f>
        <v>66-70</v>
      </c>
      <c r="R6321" s="24">
        <f t="shared" si="281"/>
        <v>4.780874227796672E-2</v>
      </c>
    </row>
    <row r="6322" spans="13:18">
      <c r="M6322">
        <v>11</v>
      </c>
      <c r="N6322" s="1">
        <v>70</v>
      </c>
      <c r="O6322">
        <f t="shared" si="283"/>
        <v>400000</v>
      </c>
      <c r="P6322" t="str">
        <f t="shared" si="282"/>
        <v>1170400000</v>
      </c>
      <c r="Q6322" t="str">
        <f>VLOOKUP(N6322,'Base rates'!$F$2:$H$1126,3,FALSE)</f>
        <v>66-70</v>
      </c>
      <c r="R6322" s="24">
        <f t="shared" si="281"/>
        <v>4.780874227796672E-2</v>
      </c>
    </row>
    <row r="6323" spans="13:18">
      <c r="M6323">
        <v>11</v>
      </c>
      <c r="N6323" s="1">
        <v>71</v>
      </c>
      <c r="O6323">
        <f t="shared" si="283"/>
        <v>400000</v>
      </c>
      <c r="P6323" t="str">
        <f t="shared" si="282"/>
        <v>1171400000</v>
      </c>
      <c r="Q6323" t="str">
        <f>VLOOKUP(N6323,'Base rates'!$F$2:$H$1126,3,FALSE)</f>
        <v>71-75</v>
      </c>
      <c r="R6323" s="24">
        <f t="shared" si="281"/>
        <v>1.6630600282006358E-2</v>
      </c>
    </row>
    <row r="6324" spans="13:18">
      <c r="M6324">
        <v>11</v>
      </c>
      <c r="N6324" s="1">
        <v>72</v>
      </c>
      <c r="O6324">
        <f t="shared" si="283"/>
        <v>400000</v>
      </c>
      <c r="P6324" t="str">
        <f t="shared" si="282"/>
        <v>1172400000</v>
      </c>
      <c r="Q6324" t="str">
        <f>VLOOKUP(N6324,'Base rates'!$F$2:$H$1126,3,FALSE)</f>
        <v>71-75</v>
      </c>
      <c r="R6324" s="24">
        <f t="shared" si="281"/>
        <v>1.6630600282006358E-2</v>
      </c>
    </row>
    <row r="6325" spans="13:18">
      <c r="M6325">
        <v>11</v>
      </c>
      <c r="N6325" s="1">
        <v>73</v>
      </c>
      <c r="O6325">
        <f t="shared" si="283"/>
        <v>400000</v>
      </c>
      <c r="P6325" t="str">
        <f t="shared" si="282"/>
        <v>1173400000</v>
      </c>
      <c r="Q6325" t="str">
        <f>VLOOKUP(N6325,'Base rates'!$F$2:$H$1126,3,FALSE)</f>
        <v>71-75</v>
      </c>
      <c r="R6325" s="24">
        <f t="shared" si="281"/>
        <v>1.6630600282006358E-2</v>
      </c>
    </row>
    <row r="6326" spans="13:18">
      <c r="M6326">
        <v>11</v>
      </c>
      <c r="N6326" s="1">
        <v>74</v>
      </c>
      <c r="O6326">
        <f t="shared" si="283"/>
        <v>400000</v>
      </c>
      <c r="P6326" t="str">
        <f t="shared" si="282"/>
        <v>1174400000</v>
      </c>
      <c r="Q6326" t="str">
        <f>VLOOKUP(N6326,'Base rates'!$F$2:$H$1126,3,FALSE)</f>
        <v>71-75</v>
      </c>
      <c r="R6326" s="24">
        <f t="shared" si="281"/>
        <v>1.6630600282006358E-2</v>
      </c>
    </row>
    <row r="6327" spans="13:18">
      <c r="M6327">
        <v>11</v>
      </c>
      <c r="N6327" s="1">
        <v>75</v>
      </c>
      <c r="O6327">
        <f t="shared" si="283"/>
        <v>400000</v>
      </c>
      <c r="P6327" t="str">
        <f t="shared" si="282"/>
        <v>1175400000</v>
      </c>
      <c r="Q6327" t="str">
        <f>VLOOKUP(N6327,'Base rates'!$F$2:$H$1126,3,FALSE)</f>
        <v>71-75</v>
      </c>
      <c r="R6327" s="24">
        <f t="shared" si="281"/>
        <v>1.6630600282006358E-2</v>
      </c>
    </row>
    <row r="6328" spans="13:18">
      <c r="M6328">
        <v>11</v>
      </c>
      <c r="N6328" s="1">
        <v>76</v>
      </c>
      <c r="O6328">
        <f t="shared" si="283"/>
        <v>400000</v>
      </c>
      <c r="P6328" t="str">
        <f t="shared" si="282"/>
        <v>1176400000</v>
      </c>
      <c r="Q6328" t="str">
        <f>VLOOKUP(N6328,'Base rates'!$F$2:$H$1126,3,FALSE)</f>
        <v>76-80</v>
      </c>
      <c r="R6328" s="24">
        <f t="shared" si="281"/>
        <v>1.2203424713630451E-4</v>
      </c>
    </row>
    <row r="6329" spans="13:18">
      <c r="M6329">
        <v>11</v>
      </c>
      <c r="N6329" s="1">
        <v>77</v>
      </c>
      <c r="O6329">
        <f t="shared" si="283"/>
        <v>400000</v>
      </c>
      <c r="P6329" t="str">
        <f t="shared" si="282"/>
        <v>1177400000</v>
      </c>
      <c r="Q6329" t="str">
        <f>VLOOKUP(N6329,'Base rates'!$F$2:$H$1126,3,FALSE)</f>
        <v>76-80</v>
      </c>
      <c r="R6329" s="24">
        <f t="shared" si="281"/>
        <v>1.2203424713630451E-4</v>
      </c>
    </row>
    <row r="6330" spans="13:18">
      <c r="M6330">
        <v>11</v>
      </c>
      <c r="N6330" s="1">
        <v>78</v>
      </c>
      <c r="O6330">
        <f t="shared" si="283"/>
        <v>400000</v>
      </c>
      <c r="P6330" t="str">
        <f t="shared" si="282"/>
        <v>1178400000</v>
      </c>
      <c r="Q6330" t="str">
        <f>VLOOKUP(N6330,'Base rates'!$F$2:$H$1126,3,FALSE)</f>
        <v>76-80</v>
      </c>
      <c r="R6330" s="24">
        <f t="shared" si="281"/>
        <v>1.2203424713630451E-4</v>
      </c>
    </row>
    <row r="6331" spans="13:18">
      <c r="M6331">
        <v>11</v>
      </c>
      <c r="N6331" s="1">
        <v>79</v>
      </c>
      <c r="O6331">
        <f t="shared" si="283"/>
        <v>400000</v>
      </c>
      <c r="P6331" t="str">
        <f t="shared" si="282"/>
        <v>1179400000</v>
      </c>
      <c r="Q6331" t="str">
        <f>VLOOKUP(N6331,'Base rates'!$F$2:$H$1126,3,FALSE)</f>
        <v>76-80</v>
      </c>
      <c r="R6331" s="24">
        <f t="shared" si="281"/>
        <v>1.2203424713630451E-4</v>
      </c>
    </row>
    <row r="6332" spans="13:18">
      <c r="M6332">
        <v>11</v>
      </c>
      <c r="N6332" s="1">
        <v>80</v>
      </c>
      <c r="O6332">
        <f t="shared" si="283"/>
        <v>400000</v>
      </c>
      <c r="P6332" t="str">
        <f t="shared" si="282"/>
        <v>1180400000</v>
      </c>
      <c r="Q6332" t="str">
        <f>VLOOKUP(N6332,'Base rates'!$F$2:$H$1126,3,FALSE)</f>
        <v>76-80</v>
      </c>
      <c r="R6332" s="24">
        <f t="shared" si="281"/>
        <v>1.2203424713630451E-4</v>
      </c>
    </row>
    <row r="6333" spans="13:18">
      <c r="M6333">
        <v>11</v>
      </c>
      <c r="N6333" s="1">
        <v>81</v>
      </c>
      <c r="O6333">
        <f t="shared" si="283"/>
        <v>400000</v>
      </c>
      <c r="P6333" t="str">
        <f t="shared" si="282"/>
        <v>1181400000</v>
      </c>
      <c r="Q6333" t="str">
        <f>VLOOKUP(N6333,'Base rates'!$F$2:$H$1126,3,FALSE)</f>
        <v>&gt;80</v>
      </c>
      <c r="R6333" s="24">
        <f t="shared" si="281"/>
        <v>2.9978204701919253E-4</v>
      </c>
    </row>
    <row r="6334" spans="13:18">
      <c r="M6334">
        <v>11</v>
      </c>
      <c r="N6334" s="1">
        <v>82</v>
      </c>
      <c r="O6334">
        <f t="shared" si="283"/>
        <v>400000</v>
      </c>
      <c r="P6334" t="str">
        <f t="shared" si="282"/>
        <v>1182400000</v>
      </c>
      <c r="Q6334" t="str">
        <f>VLOOKUP(N6334,'Base rates'!$F$2:$H$1126,3,FALSE)</f>
        <v>&gt;80</v>
      </c>
      <c r="R6334" s="24">
        <f t="shared" si="281"/>
        <v>2.9978204701919253E-4</v>
      </c>
    </row>
    <row r="6335" spans="13:18">
      <c r="M6335">
        <v>11</v>
      </c>
      <c r="N6335" s="1">
        <v>83</v>
      </c>
      <c r="O6335">
        <f t="shared" si="283"/>
        <v>400000</v>
      </c>
      <c r="P6335" t="str">
        <f t="shared" si="282"/>
        <v>1183400000</v>
      </c>
      <c r="Q6335" t="str">
        <f>VLOOKUP(N6335,'Base rates'!$F$2:$H$1126,3,FALSE)</f>
        <v>&gt;80</v>
      </c>
      <c r="R6335" s="24">
        <f t="shared" si="281"/>
        <v>2.9978204701919253E-4</v>
      </c>
    </row>
    <row r="6336" spans="13:18">
      <c r="M6336">
        <v>11</v>
      </c>
      <c r="N6336" s="1">
        <v>84</v>
      </c>
      <c r="O6336">
        <f t="shared" si="283"/>
        <v>400000</v>
      </c>
      <c r="P6336" t="str">
        <f t="shared" si="282"/>
        <v>1184400000</v>
      </c>
      <c r="Q6336" t="str">
        <f>VLOOKUP(N6336,'Base rates'!$F$2:$H$1126,3,FALSE)</f>
        <v>&gt;80</v>
      </c>
      <c r="R6336" s="24">
        <f t="shared" si="281"/>
        <v>2.9978204701919253E-4</v>
      </c>
    </row>
    <row r="6337" spans="13:18">
      <c r="M6337">
        <v>11</v>
      </c>
      <c r="N6337" s="1">
        <v>85</v>
      </c>
      <c r="O6337">
        <f t="shared" si="283"/>
        <v>400000</v>
      </c>
      <c r="P6337" t="str">
        <f t="shared" si="282"/>
        <v>1185400000</v>
      </c>
      <c r="Q6337" t="str">
        <f>VLOOKUP(N6337,'Base rates'!$F$2:$H$1126,3,FALSE)</f>
        <v>&gt;80</v>
      </c>
      <c r="R6337" s="24">
        <f t="shared" si="281"/>
        <v>2.9978204701919253E-4</v>
      </c>
    </row>
    <row r="6338" spans="13:18">
      <c r="M6338">
        <v>11</v>
      </c>
      <c r="N6338" s="1">
        <v>86</v>
      </c>
      <c r="O6338">
        <f t="shared" si="283"/>
        <v>400000</v>
      </c>
      <c r="P6338" t="str">
        <f t="shared" si="282"/>
        <v>1186400000</v>
      </c>
      <c r="Q6338" t="str">
        <f>VLOOKUP(N6338,'Base rates'!$F$2:$H$1126,3,FALSE)</f>
        <v>&gt;80</v>
      </c>
      <c r="R6338" s="24">
        <f t="shared" si="281"/>
        <v>2.9978204701919253E-4</v>
      </c>
    </row>
    <row r="6339" spans="13:18">
      <c r="M6339">
        <v>11</v>
      </c>
      <c r="N6339" s="1">
        <v>87</v>
      </c>
      <c r="O6339">
        <f t="shared" si="283"/>
        <v>400000</v>
      </c>
      <c r="P6339" t="str">
        <f t="shared" si="282"/>
        <v>1187400000</v>
      </c>
      <c r="Q6339" t="str">
        <f>VLOOKUP(N6339,'Base rates'!$F$2:$H$1126,3,FALSE)</f>
        <v>&gt;80</v>
      </c>
      <c r="R6339" s="24">
        <f t="shared" ref="R6339:R6402" si="284">VLOOKUP(M6339&amp;O6339&amp;Q6339,$W$2:$X$694,2,FALSE)</f>
        <v>2.9978204701919253E-4</v>
      </c>
    </row>
    <row r="6340" spans="13:18">
      <c r="M6340">
        <v>11</v>
      </c>
      <c r="N6340" s="1">
        <v>88</v>
      </c>
      <c r="O6340">
        <f t="shared" si="283"/>
        <v>400000</v>
      </c>
      <c r="P6340" t="str">
        <f t="shared" ref="P6340:P6403" si="285">M6340&amp;N6340&amp;O6340</f>
        <v>1188400000</v>
      </c>
      <c r="Q6340" t="str">
        <f>VLOOKUP(N6340,'Base rates'!$F$2:$H$1126,3,FALSE)</f>
        <v>&gt;80</v>
      </c>
      <c r="R6340" s="24">
        <f t="shared" si="284"/>
        <v>2.9978204701919253E-4</v>
      </c>
    </row>
    <row r="6341" spans="13:18">
      <c r="M6341">
        <v>11</v>
      </c>
      <c r="N6341" s="1">
        <v>89</v>
      </c>
      <c r="O6341">
        <f t="shared" si="283"/>
        <v>400000</v>
      </c>
      <c r="P6341" t="str">
        <f t="shared" si="285"/>
        <v>1189400000</v>
      </c>
      <c r="Q6341" t="str">
        <f>VLOOKUP(N6341,'Base rates'!$F$2:$H$1126,3,FALSE)</f>
        <v>&gt;80</v>
      </c>
      <c r="R6341" s="24">
        <f t="shared" si="284"/>
        <v>2.9978204701919253E-4</v>
      </c>
    </row>
    <row r="6342" spans="13:18">
      <c r="M6342">
        <v>11</v>
      </c>
      <c r="N6342" s="1">
        <v>90</v>
      </c>
      <c r="O6342">
        <f t="shared" si="283"/>
        <v>400000</v>
      </c>
      <c r="P6342" t="str">
        <f t="shared" si="285"/>
        <v>1190400000</v>
      </c>
      <c r="Q6342" t="str">
        <f>VLOOKUP(N6342,'Base rates'!$F$2:$H$1126,3,FALSE)</f>
        <v>&gt;80</v>
      </c>
      <c r="R6342" s="24">
        <f t="shared" si="284"/>
        <v>2.9978204701919253E-4</v>
      </c>
    </row>
    <row r="6343" spans="13:18">
      <c r="M6343">
        <v>11</v>
      </c>
      <c r="N6343" s="1">
        <v>91</v>
      </c>
      <c r="O6343">
        <f t="shared" si="283"/>
        <v>400000</v>
      </c>
      <c r="P6343" t="str">
        <f t="shared" si="285"/>
        <v>1191400000</v>
      </c>
      <c r="Q6343" t="str">
        <f>VLOOKUP(N6343,'Base rates'!$F$2:$H$1126,3,FALSE)</f>
        <v>&gt;80</v>
      </c>
      <c r="R6343" s="24">
        <f t="shared" si="284"/>
        <v>2.9978204701919253E-4</v>
      </c>
    </row>
    <row r="6344" spans="13:18">
      <c r="M6344">
        <v>11</v>
      </c>
      <c r="N6344" s="1">
        <v>92</v>
      </c>
      <c r="O6344">
        <f t="shared" si="283"/>
        <v>400000</v>
      </c>
      <c r="P6344" t="str">
        <f t="shared" si="285"/>
        <v>1192400000</v>
      </c>
      <c r="Q6344" t="str">
        <f>VLOOKUP(N6344,'Base rates'!$F$2:$H$1126,3,FALSE)</f>
        <v>&gt;80</v>
      </c>
      <c r="R6344" s="24">
        <f t="shared" si="284"/>
        <v>2.9978204701919253E-4</v>
      </c>
    </row>
    <row r="6345" spans="13:18">
      <c r="M6345">
        <v>11</v>
      </c>
      <c r="N6345" s="1">
        <v>93</v>
      </c>
      <c r="O6345">
        <f t="shared" si="283"/>
        <v>400000</v>
      </c>
      <c r="P6345" t="str">
        <f t="shared" si="285"/>
        <v>1193400000</v>
      </c>
      <c r="Q6345" t="str">
        <f>VLOOKUP(N6345,'Base rates'!$F$2:$H$1126,3,FALSE)</f>
        <v>&gt;80</v>
      </c>
      <c r="R6345" s="24">
        <f t="shared" si="284"/>
        <v>2.9978204701919253E-4</v>
      </c>
    </row>
    <row r="6346" spans="13:18">
      <c r="M6346">
        <v>11</v>
      </c>
      <c r="N6346" s="1">
        <v>94</v>
      </c>
      <c r="O6346">
        <f t="shared" si="283"/>
        <v>400000</v>
      </c>
      <c r="P6346" t="str">
        <f t="shared" si="285"/>
        <v>1194400000</v>
      </c>
      <c r="Q6346" t="str">
        <f>VLOOKUP(N6346,'Base rates'!$F$2:$H$1126,3,FALSE)</f>
        <v>&gt;80</v>
      </c>
      <c r="R6346" s="24">
        <f t="shared" si="284"/>
        <v>2.9978204701919253E-4</v>
      </c>
    </row>
    <row r="6347" spans="13:18">
      <c r="M6347">
        <v>11</v>
      </c>
      <c r="N6347" s="1">
        <v>95</v>
      </c>
      <c r="O6347">
        <f t="shared" si="283"/>
        <v>400000</v>
      </c>
      <c r="P6347" t="str">
        <f t="shared" si="285"/>
        <v>1195400000</v>
      </c>
      <c r="Q6347" t="str">
        <f>VLOOKUP(N6347,'Base rates'!$F$2:$H$1126,3,FALSE)</f>
        <v>&gt;80</v>
      </c>
      <c r="R6347" s="24">
        <f t="shared" si="284"/>
        <v>2.9978204701919253E-4</v>
      </c>
    </row>
    <row r="6348" spans="13:18">
      <c r="M6348">
        <v>11</v>
      </c>
      <c r="N6348" s="1">
        <v>96</v>
      </c>
      <c r="O6348">
        <f t="shared" si="283"/>
        <v>400000</v>
      </c>
      <c r="P6348" t="str">
        <f t="shared" si="285"/>
        <v>1196400000</v>
      </c>
      <c r="Q6348" t="str">
        <f>VLOOKUP(N6348,'Base rates'!$F$2:$H$1126,3,FALSE)</f>
        <v>&gt;80</v>
      </c>
      <c r="R6348" s="24">
        <f t="shared" si="284"/>
        <v>2.9978204701919253E-4</v>
      </c>
    </row>
    <row r="6349" spans="13:18">
      <c r="M6349">
        <v>11</v>
      </c>
      <c r="N6349" s="1">
        <v>97</v>
      </c>
      <c r="O6349">
        <f t="shared" si="283"/>
        <v>400000</v>
      </c>
      <c r="P6349" t="str">
        <f t="shared" si="285"/>
        <v>1197400000</v>
      </c>
      <c r="Q6349" t="str">
        <f>VLOOKUP(N6349,'Base rates'!$F$2:$H$1126,3,FALSE)</f>
        <v>&gt;80</v>
      </c>
      <c r="R6349" s="24">
        <f t="shared" si="284"/>
        <v>2.9978204701919253E-4</v>
      </c>
    </row>
    <row r="6350" spans="13:18">
      <c r="M6350">
        <v>11</v>
      </c>
      <c r="N6350" s="1">
        <v>98</v>
      </c>
      <c r="O6350">
        <f t="shared" si="283"/>
        <v>400000</v>
      </c>
      <c r="P6350" t="str">
        <f t="shared" si="285"/>
        <v>1198400000</v>
      </c>
      <c r="Q6350" t="str">
        <f>VLOOKUP(N6350,'Base rates'!$F$2:$H$1126,3,FALSE)</f>
        <v>&gt;80</v>
      </c>
      <c r="R6350" s="24">
        <f t="shared" si="284"/>
        <v>2.9978204701919253E-4</v>
      </c>
    </row>
    <row r="6351" spans="13:18">
      <c r="M6351">
        <v>11</v>
      </c>
      <c r="N6351" s="1">
        <v>99</v>
      </c>
      <c r="O6351">
        <f t="shared" si="283"/>
        <v>400000</v>
      </c>
      <c r="P6351" t="str">
        <f t="shared" si="285"/>
        <v>1199400000</v>
      </c>
      <c r="Q6351" t="str">
        <f>VLOOKUP(N6351,'Base rates'!$F$2:$H$1126,3,FALSE)</f>
        <v>&gt;80</v>
      </c>
      <c r="R6351" s="24">
        <f t="shared" si="284"/>
        <v>2.9978204701919253E-4</v>
      </c>
    </row>
    <row r="6352" spans="13:18">
      <c r="M6352">
        <v>11</v>
      </c>
      <c r="N6352" s="1">
        <v>100</v>
      </c>
      <c r="O6352">
        <f t="shared" si="283"/>
        <v>400000</v>
      </c>
      <c r="P6352" t="str">
        <f t="shared" si="285"/>
        <v>11100400000</v>
      </c>
      <c r="Q6352" t="str">
        <f>VLOOKUP(N6352,'Base rates'!$F$2:$H$1126,3,FALSE)</f>
        <v>&gt;80</v>
      </c>
      <c r="R6352" s="24">
        <f t="shared" si="284"/>
        <v>2.9978204701919253E-4</v>
      </c>
    </row>
    <row r="6353" spans="13:18">
      <c r="M6353">
        <v>11</v>
      </c>
      <c r="N6353" s="1">
        <v>101</v>
      </c>
      <c r="O6353">
        <f t="shared" si="283"/>
        <v>400000</v>
      </c>
      <c r="P6353" t="str">
        <f t="shared" si="285"/>
        <v>11101400000</v>
      </c>
      <c r="Q6353" t="str">
        <f>VLOOKUP(N6353,'Base rates'!$F$2:$H$1126,3,FALSE)</f>
        <v>&gt;80</v>
      </c>
      <c r="R6353" s="24">
        <f t="shared" si="284"/>
        <v>2.9978204701919253E-4</v>
      </c>
    </row>
    <row r="6354" spans="13:18">
      <c r="M6354">
        <v>11</v>
      </c>
      <c r="N6354" s="1">
        <v>102</v>
      </c>
      <c r="O6354">
        <f t="shared" si="283"/>
        <v>400000</v>
      </c>
      <c r="P6354" t="str">
        <f t="shared" si="285"/>
        <v>11102400000</v>
      </c>
      <c r="Q6354" t="str">
        <f>VLOOKUP(N6354,'Base rates'!$F$2:$H$1126,3,FALSE)</f>
        <v>&gt;80</v>
      </c>
      <c r="R6354" s="24">
        <f t="shared" si="284"/>
        <v>2.9978204701919253E-4</v>
      </c>
    </row>
    <row r="6355" spans="13:18">
      <c r="M6355">
        <v>11</v>
      </c>
      <c r="N6355" s="1">
        <v>103</v>
      </c>
      <c r="O6355">
        <f t="shared" si="283"/>
        <v>400000</v>
      </c>
      <c r="P6355" t="str">
        <f t="shared" si="285"/>
        <v>11103400000</v>
      </c>
      <c r="Q6355" t="str">
        <f>VLOOKUP(N6355,'Base rates'!$F$2:$H$1126,3,FALSE)</f>
        <v>&gt;80</v>
      </c>
      <c r="R6355" s="24">
        <f t="shared" si="284"/>
        <v>2.9978204701919253E-4</v>
      </c>
    </row>
    <row r="6356" spans="13:18">
      <c r="M6356">
        <v>11</v>
      </c>
      <c r="N6356" s="1">
        <v>104</v>
      </c>
      <c r="O6356">
        <f t="shared" si="283"/>
        <v>400000</v>
      </c>
      <c r="P6356" t="str">
        <f t="shared" si="285"/>
        <v>11104400000</v>
      </c>
      <c r="Q6356" t="str">
        <f>VLOOKUP(N6356,'Base rates'!$F$2:$H$1126,3,FALSE)</f>
        <v>&gt;80</v>
      </c>
      <c r="R6356" s="24">
        <f t="shared" si="284"/>
        <v>2.9978204701919253E-4</v>
      </c>
    </row>
    <row r="6357" spans="13:18">
      <c r="M6357">
        <v>11</v>
      </c>
      <c r="N6357" s="1">
        <v>105</v>
      </c>
      <c r="O6357">
        <f t="shared" si="283"/>
        <v>400000</v>
      </c>
      <c r="P6357" t="str">
        <f t="shared" si="285"/>
        <v>11105400000</v>
      </c>
      <c r="Q6357" t="str">
        <f>VLOOKUP(N6357,'Base rates'!$F$2:$H$1126,3,FALSE)</f>
        <v>&gt;80</v>
      </c>
      <c r="R6357" s="24">
        <f t="shared" si="284"/>
        <v>2.9978204701919253E-4</v>
      </c>
    </row>
    <row r="6358" spans="13:18">
      <c r="M6358">
        <v>11</v>
      </c>
      <c r="N6358" s="1">
        <v>106</v>
      </c>
      <c r="O6358">
        <f t="shared" si="283"/>
        <v>400000</v>
      </c>
      <c r="P6358" t="str">
        <f t="shared" si="285"/>
        <v>11106400000</v>
      </c>
      <c r="Q6358" t="str">
        <f>VLOOKUP(N6358,'Base rates'!$F$2:$H$1126,3,FALSE)</f>
        <v>&gt;80</v>
      </c>
      <c r="R6358" s="24">
        <f t="shared" si="284"/>
        <v>2.9978204701919253E-4</v>
      </c>
    </row>
    <row r="6359" spans="13:18">
      <c r="M6359">
        <v>11</v>
      </c>
      <c r="N6359" s="1">
        <v>107</v>
      </c>
      <c r="O6359">
        <f t="shared" si="283"/>
        <v>400000</v>
      </c>
      <c r="P6359" t="str">
        <f t="shared" si="285"/>
        <v>11107400000</v>
      </c>
      <c r="Q6359" t="str">
        <f>VLOOKUP(N6359,'Base rates'!$F$2:$H$1126,3,FALSE)</f>
        <v>&gt;80</v>
      </c>
      <c r="R6359" s="24">
        <f t="shared" si="284"/>
        <v>2.9978204701919253E-4</v>
      </c>
    </row>
    <row r="6360" spans="13:18">
      <c r="M6360">
        <v>11</v>
      </c>
      <c r="N6360" s="1">
        <v>108</v>
      </c>
      <c r="O6360">
        <f t="shared" si="283"/>
        <v>400000</v>
      </c>
      <c r="P6360" t="str">
        <f t="shared" si="285"/>
        <v>11108400000</v>
      </c>
      <c r="Q6360" t="str">
        <f>VLOOKUP(N6360,'Base rates'!$F$2:$H$1126,3,FALSE)</f>
        <v>&gt;80</v>
      </c>
      <c r="R6360" s="24">
        <f t="shared" si="284"/>
        <v>2.9978204701919253E-4</v>
      </c>
    </row>
    <row r="6361" spans="13:18">
      <c r="M6361">
        <v>11</v>
      </c>
      <c r="N6361" s="1">
        <v>109</v>
      </c>
      <c r="O6361">
        <f t="shared" si="283"/>
        <v>400000</v>
      </c>
      <c r="P6361" t="str">
        <f t="shared" si="285"/>
        <v>11109400000</v>
      </c>
      <c r="Q6361" t="str">
        <f>VLOOKUP(N6361,'Base rates'!$F$2:$H$1126,3,FALSE)</f>
        <v>&gt;80</v>
      </c>
      <c r="R6361" s="24">
        <f t="shared" si="284"/>
        <v>2.9978204701919253E-4</v>
      </c>
    </row>
    <row r="6362" spans="13:18">
      <c r="M6362">
        <v>11</v>
      </c>
      <c r="N6362" s="1">
        <v>110</v>
      </c>
      <c r="O6362">
        <f t="shared" si="283"/>
        <v>400000</v>
      </c>
      <c r="P6362" t="str">
        <f t="shared" si="285"/>
        <v>11110400000</v>
      </c>
      <c r="Q6362" t="str">
        <f>VLOOKUP(N6362,'Base rates'!$F$2:$H$1126,3,FALSE)</f>
        <v>&gt;80</v>
      </c>
      <c r="R6362" s="24">
        <f t="shared" si="284"/>
        <v>2.9978204701919253E-4</v>
      </c>
    </row>
    <row r="6363" spans="13:18">
      <c r="M6363">
        <v>11</v>
      </c>
      <c r="N6363" s="1">
        <v>111</v>
      </c>
      <c r="O6363">
        <f t="shared" si="283"/>
        <v>400000</v>
      </c>
      <c r="P6363" t="str">
        <f t="shared" si="285"/>
        <v>11111400000</v>
      </c>
      <c r="Q6363" t="str">
        <f>VLOOKUP(N6363,'Base rates'!$F$2:$H$1126,3,FALSE)</f>
        <v>&gt;80</v>
      </c>
      <c r="R6363" s="24">
        <f t="shared" si="284"/>
        <v>2.9978204701919253E-4</v>
      </c>
    </row>
    <row r="6364" spans="13:18">
      <c r="M6364">
        <v>11</v>
      </c>
      <c r="N6364" s="1">
        <v>112</v>
      </c>
      <c r="O6364">
        <f t="shared" si="283"/>
        <v>400000</v>
      </c>
      <c r="P6364" t="str">
        <f t="shared" si="285"/>
        <v>11112400000</v>
      </c>
      <c r="Q6364" t="str">
        <f>VLOOKUP(N6364,'Base rates'!$F$2:$H$1126,3,FALSE)</f>
        <v>&gt;80</v>
      </c>
      <c r="R6364" s="24">
        <f t="shared" si="284"/>
        <v>2.9978204701919253E-4</v>
      </c>
    </row>
    <row r="6365" spans="13:18">
      <c r="M6365">
        <v>11</v>
      </c>
      <c r="N6365" s="1">
        <v>113</v>
      </c>
      <c r="O6365">
        <f t="shared" si="283"/>
        <v>400000</v>
      </c>
      <c r="P6365" t="str">
        <f t="shared" si="285"/>
        <v>11113400000</v>
      </c>
      <c r="Q6365" t="str">
        <f>VLOOKUP(N6365,'Base rates'!$F$2:$H$1126,3,FALSE)</f>
        <v>&gt;80</v>
      </c>
      <c r="R6365" s="24">
        <f t="shared" si="284"/>
        <v>2.9978204701919253E-4</v>
      </c>
    </row>
    <row r="6366" spans="13:18">
      <c r="M6366">
        <v>11</v>
      </c>
      <c r="N6366" s="1">
        <v>114</v>
      </c>
      <c r="O6366">
        <f t="shared" si="283"/>
        <v>400000</v>
      </c>
      <c r="P6366" t="str">
        <f t="shared" si="285"/>
        <v>11114400000</v>
      </c>
      <c r="Q6366" t="str">
        <f>VLOOKUP(N6366,'Base rates'!$F$2:$H$1126,3,FALSE)</f>
        <v>&gt;80</v>
      </c>
      <c r="R6366" s="24">
        <f t="shared" si="284"/>
        <v>2.9978204701919253E-4</v>
      </c>
    </row>
    <row r="6367" spans="13:18">
      <c r="M6367">
        <v>11</v>
      </c>
      <c r="N6367" s="1">
        <v>115</v>
      </c>
      <c r="O6367">
        <f t="shared" si="283"/>
        <v>400000</v>
      </c>
      <c r="P6367" t="str">
        <f t="shared" si="285"/>
        <v>11115400000</v>
      </c>
      <c r="Q6367" t="str">
        <f>VLOOKUP(N6367,'Base rates'!$F$2:$H$1126,3,FALSE)</f>
        <v>&gt;80</v>
      </c>
      <c r="R6367" s="24">
        <f t="shared" si="284"/>
        <v>2.9978204701919253E-4</v>
      </c>
    </row>
    <row r="6368" spans="13:18">
      <c r="M6368">
        <v>11</v>
      </c>
      <c r="N6368" s="1">
        <v>116</v>
      </c>
      <c r="O6368">
        <f t="shared" si="283"/>
        <v>400000</v>
      </c>
      <c r="P6368" t="str">
        <f t="shared" si="285"/>
        <v>11116400000</v>
      </c>
      <c r="Q6368" t="str">
        <f>VLOOKUP(N6368,'Base rates'!$F$2:$H$1126,3,FALSE)</f>
        <v>&gt;80</v>
      </c>
      <c r="R6368" s="24">
        <f t="shared" si="284"/>
        <v>2.9978204701919253E-4</v>
      </c>
    </row>
    <row r="6369" spans="13:18">
      <c r="M6369">
        <v>11</v>
      </c>
      <c r="N6369" s="1">
        <v>117</v>
      </c>
      <c r="O6369">
        <f t="shared" si="283"/>
        <v>400000</v>
      </c>
      <c r="P6369" t="str">
        <f t="shared" si="285"/>
        <v>11117400000</v>
      </c>
      <c r="Q6369" t="str">
        <f>VLOOKUP(N6369,'Base rates'!$F$2:$H$1126,3,FALSE)</f>
        <v>&gt;80</v>
      </c>
      <c r="R6369" s="24">
        <f t="shared" si="284"/>
        <v>2.9978204701919253E-4</v>
      </c>
    </row>
    <row r="6370" spans="13:18">
      <c r="M6370">
        <v>11</v>
      </c>
      <c r="N6370" s="1">
        <v>118</v>
      </c>
      <c r="O6370">
        <f t="shared" si="283"/>
        <v>400000</v>
      </c>
      <c r="P6370" t="str">
        <f t="shared" si="285"/>
        <v>11118400000</v>
      </c>
      <c r="Q6370" t="str">
        <f>VLOOKUP(N6370,'Base rates'!$F$2:$H$1126,3,FALSE)</f>
        <v>&gt;80</v>
      </c>
      <c r="R6370" s="24">
        <f t="shared" si="284"/>
        <v>2.9978204701919253E-4</v>
      </c>
    </row>
    <row r="6371" spans="13:18">
      <c r="M6371">
        <v>11</v>
      </c>
      <c r="N6371" s="1">
        <v>119</v>
      </c>
      <c r="O6371">
        <f t="shared" si="283"/>
        <v>400000</v>
      </c>
      <c r="P6371" t="str">
        <f t="shared" si="285"/>
        <v>11119400000</v>
      </c>
      <c r="Q6371" t="str">
        <f>VLOOKUP(N6371,'Base rates'!$F$2:$H$1126,3,FALSE)</f>
        <v>&gt;80</v>
      </c>
      <c r="R6371" s="24">
        <f t="shared" si="284"/>
        <v>2.9978204701919253E-4</v>
      </c>
    </row>
    <row r="6372" spans="13:18">
      <c r="M6372">
        <v>11</v>
      </c>
      <c r="N6372" s="1">
        <v>120</v>
      </c>
      <c r="O6372">
        <f t="shared" si="283"/>
        <v>400000</v>
      </c>
      <c r="P6372" t="str">
        <f t="shared" si="285"/>
        <v>11120400000</v>
      </c>
      <c r="Q6372" t="str">
        <f>VLOOKUP(N6372,'Base rates'!$F$2:$H$1126,3,FALSE)</f>
        <v>&gt;80</v>
      </c>
      <c r="R6372" s="24">
        <f t="shared" si="284"/>
        <v>2.9978204701919253E-4</v>
      </c>
    </row>
    <row r="6373" spans="13:18">
      <c r="M6373">
        <v>11</v>
      </c>
      <c r="N6373" s="1">
        <v>121</v>
      </c>
      <c r="O6373">
        <f t="shared" si="283"/>
        <v>400000</v>
      </c>
      <c r="P6373" t="str">
        <f t="shared" si="285"/>
        <v>11121400000</v>
      </c>
      <c r="Q6373" t="str">
        <f>VLOOKUP(N6373,'Base rates'!$F$2:$H$1126,3,FALSE)</f>
        <v>&gt;80</v>
      </c>
      <c r="R6373" s="24">
        <f t="shared" si="284"/>
        <v>2.9978204701919253E-4</v>
      </c>
    </row>
    <row r="6374" spans="13:18">
      <c r="M6374">
        <v>11</v>
      </c>
      <c r="N6374" s="1">
        <v>122</v>
      </c>
      <c r="O6374">
        <f t="shared" si="283"/>
        <v>400000</v>
      </c>
      <c r="P6374" t="str">
        <f t="shared" si="285"/>
        <v>11122400000</v>
      </c>
      <c r="Q6374" t="str">
        <f>VLOOKUP(N6374,'Base rates'!$F$2:$H$1126,3,FALSE)</f>
        <v>&gt;80</v>
      </c>
      <c r="R6374" s="24">
        <f t="shared" si="284"/>
        <v>2.9978204701919253E-4</v>
      </c>
    </row>
    <row r="6375" spans="13:18">
      <c r="M6375">
        <v>11</v>
      </c>
      <c r="N6375" s="1">
        <v>123</v>
      </c>
      <c r="O6375">
        <f t="shared" si="283"/>
        <v>400000</v>
      </c>
      <c r="P6375" t="str">
        <f t="shared" si="285"/>
        <v>11123400000</v>
      </c>
      <c r="Q6375" t="str">
        <f>VLOOKUP(N6375,'Base rates'!$F$2:$H$1126,3,FALSE)</f>
        <v>&gt;80</v>
      </c>
      <c r="R6375" s="24">
        <f t="shared" si="284"/>
        <v>2.9978204701919253E-4</v>
      </c>
    </row>
    <row r="6376" spans="13:18">
      <c r="M6376">
        <v>11</v>
      </c>
      <c r="N6376" s="1">
        <v>124</v>
      </c>
      <c r="O6376">
        <f t="shared" si="283"/>
        <v>400000</v>
      </c>
      <c r="P6376" t="str">
        <f t="shared" si="285"/>
        <v>11124400000</v>
      </c>
      <c r="Q6376" t="str">
        <f>VLOOKUP(N6376,'Base rates'!$F$2:$H$1126,3,FALSE)</f>
        <v>&gt;80</v>
      </c>
      <c r="R6376" s="24">
        <f t="shared" si="284"/>
        <v>2.9978204701919253E-4</v>
      </c>
    </row>
    <row r="6377" spans="13:18">
      <c r="M6377">
        <v>11</v>
      </c>
      <c r="N6377" s="1">
        <v>125</v>
      </c>
      <c r="O6377">
        <f t="shared" si="283"/>
        <v>400000</v>
      </c>
      <c r="P6377" t="str">
        <f t="shared" si="285"/>
        <v>11125400000</v>
      </c>
      <c r="Q6377" t="str">
        <f>VLOOKUP(N6377,'Base rates'!$F$2:$H$1126,3,FALSE)</f>
        <v>&gt;80</v>
      </c>
      <c r="R6377" s="24">
        <f t="shared" si="284"/>
        <v>2.9978204701919253E-4</v>
      </c>
    </row>
    <row r="6378" spans="13:18">
      <c r="M6378">
        <v>12</v>
      </c>
      <c r="N6378" s="1">
        <v>1</v>
      </c>
      <c r="O6378">
        <f t="shared" si="283"/>
        <v>400000</v>
      </c>
      <c r="P6378" t="str">
        <f t="shared" si="285"/>
        <v>121400000</v>
      </c>
      <c r="Q6378" t="str">
        <f>VLOOKUP(N6378,'Base rates'!$F$2:$H$1126,3,FALSE)</f>
        <v>6-25</v>
      </c>
      <c r="R6378" s="24">
        <f t="shared" si="284"/>
        <v>0.41228285544193832</v>
      </c>
    </row>
    <row r="6379" spans="13:18">
      <c r="M6379">
        <v>12</v>
      </c>
      <c r="N6379" s="1">
        <v>2</v>
      </c>
      <c r="O6379">
        <f t="shared" si="283"/>
        <v>400000</v>
      </c>
      <c r="P6379" t="str">
        <f t="shared" si="285"/>
        <v>122400000</v>
      </c>
      <c r="Q6379" t="str">
        <f>VLOOKUP(N6379,'Base rates'!$F$2:$H$1126,3,FALSE)</f>
        <v>6-25</v>
      </c>
      <c r="R6379" s="24">
        <f t="shared" si="284"/>
        <v>0.41228285544193832</v>
      </c>
    </row>
    <row r="6380" spans="13:18">
      <c r="M6380">
        <v>12</v>
      </c>
      <c r="N6380" s="1">
        <v>3</v>
      </c>
      <c r="O6380">
        <f t="shared" si="283"/>
        <v>400000</v>
      </c>
      <c r="P6380" t="str">
        <f t="shared" si="285"/>
        <v>123400000</v>
      </c>
      <c r="Q6380" t="str">
        <f>VLOOKUP(N6380,'Base rates'!$F$2:$H$1126,3,FALSE)</f>
        <v>6-25</v>
      </c>
      <c r="R6380" s="24">
        <f t="shared" si="284"/>
        <v>0.41228285544193832</v>
      </c>
    </row>
    <row r="6381" spans="13:18">
      <c r="M6381">
        <v>12</v>
      </c>
      <c r="N6381" s="1">
        <v>4</v>
      </c>
      <c r="O6381">
        <f t="shared" si="283"/>
        <v>400000</v>
      </c>
      <c r="P6381" t="str">
        <f t="shared" si="285"/>
        <v>124400000</v>
      </c>
      <c r="Q6381" t="str">
        <f>VLOOKUP(N6381,'Base rates'!$F$2:$H$1126,3,FALSE)</f>
        <v>6-25</v>
      </c>
      <c r="R6381" s="24">
        <f t="shared" si="284"/>
        <v>0.41228285544193832</v>
      </c>
    </row>
    <row r="6382" spans="13:18">
      <c r="M6382">
        <v>12</v>
      </c>
      <c r="N6382" s="1">
        <v>5</v>
      </c>
      <c r="O6382">
        <f t="shared" si="283"/>
        <v>400000</v>
      </c>
      <c r="P6382" t="str">
        <f t="shared" si="285"/>
        <v>125400000</v>
      </c>
      <c r="Q6382" t="str">
        <f>VLOOKUP(N6382,'Base rates'!$F$2:$H$1126,3,FALSE)</f>
        <v>6-25</v>
      </c>
      <c r="R6382" s="24">
        <f t="shared" si="284"/>
        <v>0.41228285544193832</v>
      </c>
    </row>
    <row r="6383" spans="13:18">
      <c r="M6383">
        <v>12</v>
      </c>
      <c r="N6383" s="1">
        <v>6</v>
      </c>
      <c r="O6383">
        <f t="shared" si="283"/>
        <v>400000</v>
      </c>
      <c r="P6383" t="str">
        <f t="shared" si="285"/>
        <v>126400000</v>
      </c>
      <c r="Q6383" t="str">
        <f>VLOOKUP(N6383,'Base rates'!$F$2:$H$1126,3,FALSE)</f>
        <v>6-25</v>
      </c>
      <c r="R6383" s="24">
        <f t="shared" si="284"/>
        <v>0.41228285544193832</v>
      </c>
    </row>
    <row r="6384" spans="13:18">
      <c r="M6384">
        <v>12</v>
      </c>
      <c r="N6384" s="1">
        <v>7</v>
      </c>
      <c r="O6384">
        <f t="shared" si="283"/>
        <v>400000</v>
      </c>
      <c r="P6384" t="str">
        <f t="shared" si="285"/>
        <v>127400000</v>
      </c>
      <c r="Q6384" t="str">
        <f>VLOOKUP(N6384,'Base rates'!$F$2:$H$1126,3,FALSE)</f>
        <v>6-25</v>
      </c>
      <c r="R6384" s="24">
        <f t="shared" si="284"/>
        <v>0.41228285544193832</v>
      </c>
    </row>
    <row r="6385" spans="13:18">
      <c r="M6385">
        <v>12</v>
      </c>
      <c r="N6385" s="1">
        <v>8</v>
      </c>
      <c r="O6385">
        <f t="shared" ref="O6385:O6448" si="286">$O$6127+50000</f>
        <v>400000</v>
      </c>
      <c r="P6385" t="str">
        <f t="shared" si="285"/>
        <v>128400000</v>
      </c>
      <c r="Q6385" t="str">
        <f>VLOOKUP(N6385,'Base rates'!$F$2:$H$1126,3,FALSE)</f>
        <v>6-25</v>
      </c>
      <c r="R6385" s="24">
        <f t="shared" si="284"/>
        <v>0.41228285544193832</v>
      </c>
    </row>
    <row r="6386" spans="13:18">
      <c r="M6386">
        <v>12</v>
      </c>
      <c r="N6386" s="1">
        <v>9</v>
      </c>
      <c r="O6386">
        <f t="shared" si="286"/>
        <v>400000</v>
      </c>
      <c r="P6386" t="str">
        <f t="shared" si="285"/>
        <v>129400000</v>
      </c>
      <c r="Q6386" t="str">
        <f>VLOOKUP(N6386,'Base rates'!$F$2:$H$1126,3,FALSE)</f>
        <v>6-25</v>
      </c>
      <c r="R6386" s="24">
        <f t="shared" si="284"/>
        <v>0.41228285544193832</v>
      </c>
    </row>
    <row r="6387" spans="13:18">
      <c r="M6387">
        <v>12</v>
      </c>
      <c r="N6387" s="1">
        <v>10</v>
      </c>
      <c r="O6387">
        <f t="shared" si="286"/>
        <v>400000</v>
      </c>
      <c r="P6387" t="str">
        <f t="shared" si="285"/>
        <v>1210400000</v>
      </c>
      <c r="Q6387" t="str">
        <f>VLOOKUP(N6387,'Base rates'!$F$2:$H$1126,3,FALSE)</f>
        <v>6-25</v>
      </c>
      <c r="R6387" s="24">
        <f t="shared" si="284"/>
        <v>0.41228285544193832</v>
      </c>
    </row>
    <row r="6388" spans="13:18">
      <c r="M6388">
        <v>12</v>
      </c>
      <c r="N6388" s="1">
        <v>11</v>
      </c>
      <c r="O6388">
        <f t="shared" si="286"/>
        <v>400000</v>
      </c>
      <c r="P6388" t="str">
        <f t="shared" si="285"/>
        <v>1211400000</v>
      </c>
      <c r="Q6388" t="str">
        <f>VLOOKUP(N6388,'Base rates'!$F$2:$H$1126,3,FALSE)</f>
        <v>6-25</v>
      </c>
      <c r="R6388" s="24">
        <f t="shared" si="284"/>
        <v>0.41228285544193832</v>
      </c>
    </row>
    <row r="6389" spans="13:18">
      <c r="M6389">
        <v>12</v>
      </c>
      <c r="N6389" s="1">
        <v>12</v>
      </c>
      <c r="O6389">
        <f t="shared" si="286"/>
        <v>400000</v>
      </c>
      <c r="P6389" t="str">
        <f t="shared" si="285"/>
        <v>1212400000</v>
      </c>
      <c r="Q6389" t="str">
        <f>VLOOKUP(N6389,'Base rates'!$F$2:$H$1126,3,FALSE)</f>
        <v>6-25</v>
      </c>
      <c r="R6389" s="24">
        <f t="shared" si="284"/>
        <v>0.41228285544193832</v>
      </c>
    </row>
    <row r="6390" spans="13:18">
      <c r="M6390">
        <v>12</v>
      </c>
      <c r="N6390" s="1">
        <v>13</v>
      </c>
      <c r="O6390">
        <f t="shared" si="286"/>
        <v>400000</v>
      </c>
      <c r="P6390" t="str">
        <f t="shared" si="285"/>
        <v>1213400000</v>
      </c>
      <c r="Q6390" t="str">
        <f>VLOOKUP(N6390,'Base rates'!$F$2:$H$1126,3,FALSE)</f>
        <v>6-25</v>
      </c>
      <c r="R6390" s="24">
        <f t="shared" si="284"/>
        <v>0.41228285544193832</v>
      </c>
    </row>
    <row r="6391" spans="13:18">
      <c r="M6391">
        <v>12</v>
      </c>
      <c r="N6391" s="1">
        <v>14</v>
      </c>
      <c r="O6391">
        <f t="shared" si="286"/>
        <v>400000</v>
      </c>
      <c r="P6391" t="str">
        <f t="shared" si="285"/>
        <v>1214400000</v>
      </c>
      <c r="Q6391" t="str">
        <f>VLOOKUP(N6391,'Base rates'!$F$2:$H$1126,3,FALSE)</f>
        <v>6-25</v>
      </c>
      <c r="R6391" s="24">
        <f t="shared" si="284"/>
        <v>0.41228285544193832</v>
      </c>
    </row>
    <row r="6392" spans="13:18">
      <c r="M6392">
        <v>12</v>
      </c>
      <c r="N6392" s="1">
        <v>15</v>
      </c>
      <c r="O6392">
        <f t="shared" si="286"/>
        <v>400000</v>
      </c>
      <c r="P6392" t="str">
        <f t="shared" si="285"/>
        <v>1215400000</v>
      </c>
      <c r="Q6392" t="str">
        <f>VLOOKUP(N6392,'Base rates'!$F$2:$H$1126,3,FALSE)</f>
        <v>6-25</v>
      </c>
      <c r="R6392" s="24">
        <f t="shared" si="284"/>
        <v>0.41228285544193832</v>
      </c>
    </row>
    <row r="6393" spans="13:18">
      <c r="M6393">
        <v>12</v>
      </c>
      <c r="N6393" s="1">
        <v>16</v>
      </c>
      <c r="O6393">
        <f t="shared" si="286"/>
        <v>400000</v>
      </c>
      <c r="P6393" t="str">
        <f t="shared" si="285"/>
        <v>1216400000</v>
      </c>
      <c r="Q6393" t="str">
        <f>VLOOKUP(N6393,'Base rates'!$F$2:$H$1126,3,FALSE)</f>
        <v>6-25</v>
      </c>
      <c r="R6393" s="24">
        <f t="shared" si="284"/>
        <v>0.41228285544193832</v>
      </c>
    </row>
    <row r="6394" spans="13:18">
      <c r="M6394">
        <v>12</v>
      </c>
      <c r="N6394" s="1">
        <v>17</v>
      </c>
      <c r="O6394">
        <f t="shared" si="286"/>
        <v>400000</v>
      </c>
      <c r="P6394" t="str">
        <f t="shared" si="285"/>
        <v>1217400000</v>
      </c>
      <c r="Q6394" t="str">
        <f>VLOOKUP(N6394,'Base rates'!$F$2:$H$1126,3,FALSE)</f>
        <v>6-25</v>
      </c>
      <c r="R6394" s="24">
        <f t="shared" si="284"/>
        <v>0.41228285544193832</v>
      </c>
    </row>
    <row r="6395" spans="13:18">
      <c r="M6395">
        <v>12</v>
      </c>
      <c r="N6395" s="1">
        <v>18</v>
      </c>
      <c r="O6395">
        <f t="shared" si="286"/>
        <v>400000</v>
      </c>
      <c r="P6395" t="str">
        <f t="shared" si="285"/>
        <v>1218400000</v>
      </c>
      <c r="Q6395" t="str">
        <f>VLOOKUP(N6395,'Base rates'!$F$2:$H$1126,3,FALSE)</f>
        <v>6-25</v>
      </c>
      <c r="R6395" s="24">
        <f t="shared" si="284"/>
        <v>0.41228285544193832</v>
      </c>
    </row>
    <row r="6396" spans="13:18">
      <c r="M6396">
        <v>12</v>
      </c>
      <c r="N6396" s="1">
        <v>19</v>
      </c>
      <c r="O6396">
        <f t="shared" si="286"/>
        <v>400000</v>
      </c>
      <c r="P6396" t="str">
        <f t="shared" si="285"/>
        <v>1219400000</v>
      </c>
      <c r="Q6396" t="str">
        <f>VLOOKUP(N6396,'Base rates'!$F$2:$H$1126,3,FALSE)</f>
        <v>6-25</v>
      </c>
      <c r="R6396" s="24">
        <f t="shared" si="284"/>
        <v>0.41228285544193832</v>
      </c>
    </row>
    <row r="6397" spans="13:18">
      <c r="M6397">
        <v>12</v>
      </c>
      <c r="N6397" s="1">
        <v>20</v>
      </c>
      <c r="O6397">
        <f t="shared" si="286"/>
        <v>400000</v>
      </c>
      <c r="P6397" t="str">
        <f t="shared" si="285"/>
        <v>1220400000</v>
      </c>
      <c r="Q6397" t="str">
        <f>VLOOKUP(N6397,'Base rates'!$F$2:$H$1126,3,FALSE)</f>
        <v>6-25</v>
      </c>
      <c r="R6397" s="24">
        <f t="shared" si="284"/>
        <v>0.41228285544193832</v>
      </c>
    </row>
    <row r="6398" spans="13:18">
      <c r="M6398">
        <v>12</v>
      </c>
      <c r="N6398" s="1">
        <v>21</v>
      </c>
      <c r="O6398">
        <f t="shared" si="286"/>
        <v>400000</v>
      </c>
      <c r="P6398" t="str">
        <f t="shared" si="285"/>
        <v>1221400000</v>
      </c>
      <c r="Q6398" t="str">
        <f>VLOOKUP(N6398,'Base rates'!$F$2:$H$1126,3,FALSE)</f>
        <v>6-25</v>
      </c>
      <c r="R6398" s="24">
        <f t="shared" si="284"/>
        <v>0.41228285544193832</v>
      </c>
    </row>
    <row r="6399" spans="13:18">
      <c r="M6399">
        <v>12</v>
      </c>
      <c r="N6399" s="1">
        <v>22</v>
      </c>
      <c r="O6399">
        <f t="shared" si="286"/>
        <v>400000</v>
      </c>
      <c r="P6399" t="str">
        <f t="shared" si="285"/>
        <v>1222400000</v>
      </c>
      <c r="Q6399" t="str">
        <f>VLOOKUP(N6399,'Base rates'!$F$2:$H$1126,3,FALSE)</f>
        <v>6-25</v>
      </c>
      <c r="R6399" s="24">
        <f t="shared" si="284"/>
        <v>0.41228285544193832</v>
      </c>
    </row>
    <row r="6400" spans="13:18">
      <c r="M6400">
        <v>12</v>
      </c>
      <c r="N6400" s="1">
        <v>23</v>
      </c>
      <c r="O6400">
        <f t="shared" si="286"/>
        <v>400000</v>
      </c>
      <c r="P6400" t="str">
        <f t="shared" si="285"/>
        <v>1223400000</v>
      </c>
      <c r="Q6400" t="str">
        <f>VLOOKUP(N6400,'Base rates'!$F$2:$H$1126,3,FALSE)</f>
        <v>6-25</v>
      </c>
      <c r="R6400" s="24">
        <f t="shared" si="284"/>
        <v>0.41228285544193832</v>
      </c>
    </row>
    <row r="6401" spans="13:18">
      <c r="M6401">
        <v>12</v>
      </c>
      <c r="N6401" s="1">
        <v>24</v>
      </c>
      <c r="O6401">
        <f t="shared" si="286"/>
        <v>400000</v>
      </c>
      <c r="P6401" t="str">
        <f t="shared" si="285"/>
        <v>1224400000</v>
      </c>
      <c r="Q6401" t="str">
        <f>VLOOKUP(N6401,'Base rates'!$F$2:$H$1126,3,FALSE)</f>
        <v>6-25</v>
      </c>
      <c r="R6401" s="24">
        <f t="shared" si="284"/>
        <v>0.41228285544193832</v>
      </c>
    </row>
    <row r="6402" spans="13:18">
      <c r="M6402">
        <v>12</v>
      </c>
      <c r="N6402" s="1">
        <v>25</v>
      </c>
      <c r="O6402">
        <f t="shared" si="286"/>
        <v>400000</v>
      </c>
      <c r="P6402" t="str">
        <f t="shared" si="285"/>
        <v>1225400000</v>
      </c>
      <c r="Q6402" t="str">
        <f>VLOOKUP(N6402,'Base rates'!$F$2:$H$1126,3,FALSE)</f>
        <v>6-25</v>
      </c>
      <c r="R6402" s="24">
        <f t="shared" si="284"/>
        <v>0.41228285544193832</v>
      </c>
    </row>
    <row r="6403" spans="13:18">
      <c r="M6403">
        <v>12</v>
      </c>
      <c r="N6403" s="1">
        <v>26</v>
      </c>
      <c r="O6403">
        <f t="shared" si="286"/>
        <v>400000</v>
      </c>
      <c r="P6403" t="str">
        <f t="shared" si="285"/>
        <v>1226400000</v>
      </c>
      <c r="Q6403" t="str">
        <f>VLOOKUP(N6403,'Base rates'!$F$2:$H$1126,3,FALSE)</f>
        <v>26-35</v>
      </c>
      <c r="R6403" s="24">
        <f t="shared" ref="R6403:R6466" si="287">VLOOKUP(M6403&amp;O6403&amp;Q6403,$W$2:$X$694,2,FALSE)</f>
        <v>0.39921909654892607</v>
      </c>
    </row>
    <row r="6404" spans="13:18">
      <c r="M6404">
        <v>12</v>
      </c>
      <c r="N6404" s="1">
        <v>27</v>
      </c>
      <c r="O6404">
        <f t="shared" si="286"/>
        <v>400000</v>
      </c>
      <c r="P6404" t="str">
        <f t="shared" ref="P6404:P6467" si="288">M6404&amp;N6404&amp;O6404</f>
        <v>1227400000</v>
      </c>
      <c r="Q6404" t="str">
        <f>VLOOKUP(N6404,'Base rates'!$F$2:$H$1126,3,FALSE)</f>
        <v>26-35</v>
      </c>
      <c r="R6404" s="24">
        <f t="shared" si="287"/>
        <v>0.39921909654892607</v>
      </c>
    </row>
    <row r="6405" spans="13:18">
      <c r="M6405">
        <v>12</v>
      </c>
      <c r="N6405" s="1">
        <v>28</v>
      </c>
      <c r="O6405">
        <f t="shared" si="286"/>
        <v>400000</v>
      </c>
      <c r="P6405" t="str">
        <f t="shared" si="288"/>
        <v>1228400000</v>
      </c>
      <c r="Q6405" t="str">
        <f>VLOOKUP(N6405,'Base rates'!$F$2:$H$1126,3,FALSE)</f>
        <v>26-35</v>
      </c>
      <c r="R6405" s="24">
        <f t="shared" si="287"/>
        <v>0.39921909654892607</v>
      </c>
    </row>
    <row r="6406" spans="13:18">
      <c r="M6406">
        <v>12</v>
      </c>
      <c r="N6406" s="1">
        <v>29</v>
      </c>
      <c r="O6406">
        <f t="shared" si="286"/>
        <v>400000</v>
      </c>
      <c r="P6406" t="str">
        <f t="shared" si="288"/>
        <v>1229400000</v>
      </c>
      <c r="Q6406" t="str">
        <f>VLOOKUP(N6406,'Base rates'!$F$2:$H$1126,3,FALSE)</f>
        <v>26-35</v>
      </c>
      <c r="R6406" s="24">
        <f t="shared" si="287"/>
        <v>0.39921909654892607</v>
      </c>
    </row>
    <row r="6407" spans="13:18">
      <c r="M6407">
        <v>12</v>
      </c>
      <c r="N6407" s="1">
        <v>30</v>
      </c>
      <c r="O6407">
        <f t="shared" si="286"/>
        <v>400000</v>
      </c>
      <c r="P6407" t="str">
        <f t="shared" si="288"/>
        <v>1230400000</v>
      </c>
      <c r="Q6407" t="str">
        <f>VLOOKUP(N6407,'Base rates'!$F$2:$H$1126,3,FALSE)</f>
        <v>26-35</v>
      </c>
      <c r="R6407" s="24">
        <f t="shared" si="287"/>
        <v>0.39921909654892607</v>
      </c>
    </row>
    <row r="6408" spans="13:18">
      <c r="M6408">
        <v>12</v>
      </c>
      <c r="N6408" s="1">
        <v>31</v>
      </c>
      <c r="O6408">
        <f t="shared" si="286"/>
        <v>400000</v>
      </c>
      <c r="P6408" t="str">
        <f t="shared" si="288"/>
        <v>1231400000</v>
      </c>
      <c r="Q6408" t="str">
        <f>VLOOKUP(N6408,'Base rates'!$F$2:$H$1126,3,FALSE)</f>
        <v>26-35</v>
      </c>
      <c r="R6408" s="24">
        <f t="shared" si="287"/>
        <v>0.39921909654892607</v>
      </c>
    </row>
    <row r="6409" spans="13:18">
      <c r="M6409">
        <v>12</v>
      </c>
      <c r="N6409" s="1">
        <v>32</v>
      </c>
      <c r="O6409">
        <f t="shared" si="286"/>
        <v>400000</v>
      </c>
      <c r="P6409" t="str">
        <f t="shared" si="288"/>
        <v>1232400000</v>
      </c>
      <c r="Q6409" t="str">
        <f>VLOOKUP(N6409,'Base rates'!$F$2:$H$1126,3,FALSE)</f>
        <v>26-35</v>
      </c>
      <c r="R6409" s="24">
        <f t="shared" si="287"/>
        <v>0.39921909654892607</v>
      </c>
    </row>
    <row r="6410" spans="13:18">
      <c r="M6410">
        <v>12</v>
      </c>
      <c r="N6410" s="1">
        <v>33</v>
      </c>
      <c r="O6410">
        <f t="shared" si="286"/>
        <v>400000</v>
      </c>
      <c r="P6410" t="str">
        <f t="shared" si="288"/>
        <v>1233400000</v>
      </c>
      <c r="Q6410" t="str">
        <f>VLOOKUP(N6410,'Base rates'!$F$2:$H$1126,3,FALSE)</f>
        <v>26-35</v>
      </c>
      <c r="R6410" s="24">
        <f t="shared" si="287"/>
        <v>0.39921909654892607</v>
      </c>
    </row>
    <row r="6411" spans="13:18">
      <c r="M6411">
        <v>12</v>
      </c>
      <c r="N6411" s="1">
        <v>34</v>
      </c>
      <c r="O6411">
        <f t="shared" si="286"/>
        <v>400000</v>
      </c>
      <c r="P6411" t="str">
        <f t="shared" si="288"/>
        <v>1234400000</v>
      </c>
      <c r="Q6411" t="str">
        <f>VLOOKUP(N6411,'Base rates'!$F$2:$H$1126,3,FALSE)</f>
        <v>26-35</v>
      </c>
      <c r="R6411" s="24">
        <f t="shared" si="287"/>
        <v>0.39921909654892607</v>
      </c>
    </row>
    <row r="6412" spans="13:18">
      <c r="M6412">
        <v>12</v>
      </c>
      <c r="N6412" s="1">
        <v>35</v>
      </c>
      <c r="O6412">
        <f t="shared" si="286"/>
        <v>400000</v>
      </c>
      <c r="P6412" t="str">
        <f t="shared" si="288"/>
        <v>1235400000</v>
      </c>
      <c r="Q6412" t="str">
        <f>VLOOKUP(N6412,'Base rates'!$F$2:$H$1126,3,FALSE)</f>
        <v>26-35</v>
      </c>
      <c r="R6412" s="24">
        <f t="shared" si="287"/>
        <v>0.39921909654892607</v>
      </c>
    </row>
    <row r="6413" spans="13:18">
      <c r="M6413">
        <v>12</v>
      </c>
      <c r="N6413" s="1">
        <v>36</v>
      </c>
      <c r="O6413">
        <f t="shared" si="286"/>
        <v>400000</v>
      </c>
      <c r="P6413" t="str">
        <f t="shared" si="288"/>
        <v>1236400000</v>
      </c>
      <c r="Q6413" t="str">
        <f>VLOOKUP(N6413,'Base rates'!$F$2:$H$1126,3,FALSE)</f>
        <v>36-45</v>
      </c>
      <c r="R6413" s="24">
        <f t="shared" si="287"/>
        <v>0.34595041758572898</v>
      </c>
    </row>
    <row r="6414" spans="13:18">
      <c r="M6414">
        <v>12</v>
      </c>
      <c r="N6414" s="1">
        <v>37</v>
      </c>
      <c r="O6414">
        <f t="shared" si="286"/>
        <v>400000</v>
      </c>
      <c r="P6414" t="str">
        <f t="shared" si="288"/>
        <v>1237400000</v>
      </c>
      <c r="Q6414" t="str">
        <f>VLOOKUP(N6414,'Base rates'!$F$2:$H$1126,3,FALSE)</f>
        <v>36-45</v>
      </c>
      <c r="R6414" s="24">
        <f t="shared" si="287"/>
        <v>0.34595041758572898</v>
      </c>
    </row>
    <row r="6415" spans="13:18">
      <c r="M6415">
        <v>12</v>
      </c>
      <c r="N6415" s="1">
        <v>38</v>
      </c>
      <c r="O6415">
        <f t="shared" si="286"/>
        <v>400000</v>
      </c>
      <c r="P6415" t="str">
        <f t="shared" si="288"/>
        <v>1238400000</v>
      </c>
      <c r="Q6415" t="str">
        <f>VLOOKUP(N6415,'Base rates'!$F$2:$H$1126,3,FALSE)</f>
        <v>36-45</v>
      </c>
      <c r="R6415" s="24">
        <f t="shared" si="287"/>
        <v>0.34595041758572898</v>
      </c>
    </row>
    <row r="6416" spans="13:18">
      <c r="M6416">
        <v>12</v>
      </c>
      <c r="N6416" s="1">
        <v>39</v>
      </c>
      <c r="O6416">
        <f t="shared" si="286"/>
        <v>400000</v>
      </c>
      <c r="P6416" t="str">
        <f t="shared" si="288"/>
        <v>1239400000</v>
      </c>
      <c r="Q6416" t="str">
        <f>VLOOKUP(N6416,'Base rates'!$F$2:$H$1126,3,FALSE)</f>
        <v>36-45</v>
      </c>
      <c r="R6416" s="24">
        <f t="shared" si="287"/>
        <v>0.34595041758572898</v>
      </c>
    </row>
    <row r="6417" spans="13:18">
      <c r="M6417">
        <v>12</v>
      </c>
      <c r="N6417" s="1">
        <v>40</v>
      </c>
      <c r="O6417">
        <f t="shared" si="286"/>
        <v>400000</v>
      </c>
      <c r="P6417" t="str">
        <f t="shared" si="288"/>
        <v>1240400000</v>
      </c>
      <c r="Q6417" t="str">
        <f>VLOOKUP(N6417,'Base rates'!$F$2:$H$1126,3,FALSE)</f>
        <v>36-45</v>
      </c>
      <c r="R6417" s="24">
        <f t="shared" si="287"/>
        <v>0.34595041758572898</v>
      </c>
    </row>
    <row r="6418" spans="13:18">
      <c r="M6418">
        <v>12</v>
      </c>
      <c r="N6418" s="1">
        <v>41</v>
      </c>
      <c r="O6418">
        <f t="shared" si="286"/>
        <v>400000</v>
      </c>
      <c r="P6418" t="str">
        <f t="shared" si="288"/>
        <v>1241400000</v>
      </c>
      <c r="Q6418" t="str">
        <f>VLOOKUP(N6418,'Base rates'!$F$2:$H$1126,3,FALSE)</f>
        <v>36-45</v>
      </c>
      <c r="R6418" s="24">
        <f t="shared" si="287"/>
        <v>0.34595041758572898</v>
      </c>
    </row>
    <row r="6419" spans="13:18">
      <c r="M6419">
        <v>12</v>
      </c>
      <c r="N6419" s="1">
        <v>42</v>
      </c>
      <c r="O6419">
        <f t="shared" si="286"/>
        <v>400000</v>
      </c>
      <c r="P6419" t="str">
        <f t="shared" si="288"/>
        <v>1242400000</v>
      </c>
      <c r="Q6419" t="str">
        <f>VLOOKUP(N6419,'Base rates'!$F$2:$H$1126,3,FALSE)</f>
        <v>36-45</v>
      </c>
      <c r="R6419" s="24">
        <f t="shared" si="287"/>
        <v>0.34595041758572898</v>
      </c>
    </row>
    <row r="6420" spans="13:18">
      <c r="M6420">
        <v>12</v>
      </c>
      <c r="N6420" s="1">
        <v>43</v>
      </c>
      <c r="O6420">
        <f t="shared" si="286"/>
        <v>400000</v>
      </c>
      <c r="P6420" t="str">
        <f t="shared" si="288"/>
        <v>1243400000</v>
      </c>
      <c r="Q6420" t="str">
        <f>VLOOKUP(N6420,'Base rates'!$F$2:$H$1126,3,FALSE)</f>
        <v>36-45</v>
      </c>
      <c r="R6420" s="24">
        <f t="shared" si="287"/>
        <v>0.34595041758572898</v>
      </c>
    </row>
    <row r="6421" spans="13:18">
      <c r="M6421">
        <v>12</v>
      </c>
      <c r="N6421" s="1">
        <v>44</v>
      </c>
      <c r="O6421">
        <f t="shared" si="286"/>
        <v>400000</v>
      </c>
      <c r="P6421" t="str">
        <f t="shared" si="288"/>
        <v>1244400000</v>
      </c>
      <c r="Q6421" t="str">
        <f>VLOOKUP(N6421,'Base rates'!$F$2:$H$1126,3,FALSE)</f>
        <v>36-45</v>
      </c>
      <c r="R6421" s="24">
        <f t="shared" si="287"/>
        <v>0.34595041758572898</v>
      </c>
    </row>
    <row r="6422" spans="13:18">
      <c r="M6422">
        <v>12</v>
      </c>
      <c r="N6422" s="1">
        <v>45</v>
      </c>
      <c r="O6422">
        <f t="shared" si="286"/>
        <v>400000</v>
      </c>
      <c r="P6422" t="str">
        <f t="shared" si="288"/>
        <v>1245400000</v>
      </c>
      <c r="Q6422" t="str">
        <f>VLOOKUP(N6422,'Base rates'!$F$2:$H$1126,3,FALSE)</f>
        <v>36-45</v>
      </c>
      <c r="R6422" s="24">
        <f t="shared" si="287"/>
        <v>0.34595041758572898</v>
      </c>
    </row>
    <row r="6423" spans="13:18">
      <c r="M6423">
        <v>12</v>
      </c>
      <c r="N6423" s="1">
        <v>46</v>
      </c>
      <c r="O6423">
        <f t="shared" si="286"/>
        <v>400000</v>
      </c>
      <c r="P6423" t="str">
        <f t="shared" si="288"/>
        <v>1246400000</v>
      </c>
      <c r="Q6423" t="str">
        <f>VLOOKUP(N6423,'Base rates'!$F$2:$H$1126,3,FALSE)</f>
        <v>46-50</v>
      </c>
      <c r="R6423" s="24">
        <f t="shared" si="287"/>
        <v>0.28270560886395446</v>
      </c>
    </row>
    <row r="6424" spans="13:18">
      <c r="M6424">
        <v>12</v>
      </c>
      <c r="N6424" s="1">
        <v>47</v>
      </c>
      <c r="O6424">
        <f t="shared" si="286"/>
        <v>400000</v>
      </c>
      <c r="P6424" t="str">
        <f t="shared" si="288"/>
        <v>1247400000</v>
      </c>
      <c r="Q6424" t="str">
        <f>VLOOKUP(N6424,'Base rates'!$F$2:$H$1126,3,FALSE)</f>
        <v>46-50</v>
      </c>
      <c r="R6424" s="24">
        <f t="shared" si="287"/>
        <v>0.28270560886395446</v>
      </c>
    </row>
    <row r="6425" spans="13:18">
      <c r="M6425">
        <v>12</v>
      </c>
      <c r="N6425" s="1">
        <v>48</v>
      </c>
      <c r="O6425">
        <f t="shared" si="286"/>
        <v>400000</v>
      </c>
      <c r="P6425" t="str">
        <f t="shared" si="288"/>
        <v>1248400000</v>
      </c>
      <c r="Q6425" t="str">
        <f>VLOOKUP(N6425,'Base rates'!$F$2:$H$1126,3,FALSE)</f>
        <v>46-50</v>
      </c>
      <c r="R6425" s="24">
        <f t="shared" si="287"/>
        <v>0.28270560886395446</v>
      </c>
    </row>
    <row r="6426" spans="13:18">
      <c r="M6426">
        <v>12</v>
      </c>
      <c r="N6426" s="1">
        <v>49</v>
      </c>
      <c r="O6426">
        <f t="shared" si="286"/>
        <v>400000</v>
      </c>
      <c r="P6426" t="str">
        <f t="shared" si="288"/>
        <v>1249400000</v>
      </c>
      <c r="Q6426" t="str">
        <f>VLOOKUP(N6426,'Base rates'!$F$2:$H$1126,3,FALSE)</f>
        <v>46-50</v>
      </c>
      <c r="R6426" s="24">
        <f t="shared" si="287"/>
        <v>0.28270560886395446</v>
      </c>
    </row>
    <row r="6427" spans="13:18">
      <c r="M6427">
        <v>12</v>
      </c>
      <c r="N6427" s="1">
        <v>50</v>
      </c>
      <c r="O6427">
        <f t="shared" si="286"/>
        <v>400000</v>
      </c>
      <c r="P6427" t="str">
        <f t="shared" si="288"/>
        <v>1250400000</v>
      </c>
      <c r="Q6427" t="str">
        <f>VLOOKUP(N6427,'Base rates'!$F$2:$H$1126,3,FALSE)</f>
        <v>46-50</v>
      </c>
      <c r="R6427" s="24">
        <f t="shared" si="287"/>
        <v>0.28270560886395446</v>
      </c>
    </row>
    <row r="6428" spans="13:18">
      <c r="M6428">
        <v>12</v>
      </c>
      <c r="N6428" s="1">
        <v>51</v>
      </c>
      <c r="O6428">
        <f t="shared" si="286"/>
        <v>400000</v>
      </c>
      <c r="P6428" t="str">
        <f t="shared" si="288"/>
        <v>1251400000</v>
      </c>
      <c r="Q6428" t="str">
        <f>VLOOKUP(N6428,'Base rates'!$F$2:$H$1126,3,FALSE)</f>
        <v>51-55</v>
      </c>
      <c r="R6428" s="24">
        <f t="shared" si="287"/>
        <v>0.17925582104330473</v>
      </c>
    </row>
    <row r="6429" spans="13:18">
      <c r="M6429">
        <v>12</v>
      </c>
      <c r="N6429" s="1">
        <v>52</v>
      </c>
      <c r="O6429">
        <f t="shared" si="286"/>
        <v>400000</v>
      </c>
      <c r="P6429" t="str">
        <f t="shared" si="288"/>
        <v>1252400000</v>
      </c>
      <c r="Q6429" t="str">
        <f>VLOOKUP(N6429,'Base rates'!$F$2:$H$1126,3,FALSE)</f>
        <v>51-55</v>
      </c>
      <c r="R6429" s="24">
        <f t="shared" si="287"/>
        <v>0.17925582104330473</v>
      </c>
    </row>
    <row r="6430" spans="13:18">
      <c r="M6430">
        <v>12</v>
      </c>
      <c r="N6430" s="1">
        <v>53</v>
      </c>
      <c r="O6430">
        <f t="shared" si="286"/>
        <v>400000</v>
      </c>
      <c r="P6430" t="str">
        <f t="shared" si="288"/>
        <v>1253400000</v>
      </c>
      <c r="Q6430" t="str">
        <f>VLOOKUP(N6430,'Base rates'!$F$2:$H$1126,3,FALSE)</f>
        <v>51-55</v>
      </c>
      <c r="R6430" s="24">
        <f t="shared" si="287"/>
        <v>0.17925582104330473</v>
      </c>
    </row>
    <row r="6431" spans="13:18">
      <c r="M6431">
        <v>12</v>
      </c>
      <c r="N6431" s="1">
        <v>54</v>
      </c>
      <c r="O6431">
        <f t="shared" si="286"/>
        <v>400000</v>
      </c>
      <c r="P6431" t="str">
        <f t="shared" si="288"/>
        <v>1254400000</v>
      </c>
      <c r="Q6431" t="str">
        <f>VLOOKUP(N6431,'Base rates'!$F$2:$H$1126,3,FALSE)</f>
        <v>51-55</v>
      </c>
      <c r="R6431" s="24">
        <f t="shared" si="287"/>
        <v>0.17925582104330473</v>
      </c>
    </row>
    <row r="6432" spans="13:18">
      <c r="M6432">
        <v>12</v>
      </c>
      <c r="N6432" s="1">
        <v>55</v>
      </c>
      <c r="O6432">
        <f t="shared" si="286"/>
        <v>400000</v>
      </c>
      <c r="P6432" t="str">
        <f t="shared" si="288"/>
        <v>1255400000</v>
      </c>
      <c r="Q6432" t="str">
        <f>VLOOKUP(N6432,'Base rates'!$F$2:$H$1126,3,FALSE)</f>
        <v>51-55</v>
      </c>
      <c r="R6432" s="24">
        <f t="shared" si="287"/>
        <v>0.17925582104330473</v>
      </c>
    </row>
    <row r="6433" spans="13:18">
      <c r="M6433">
        <v>12</v>
      </c>
      <c r="N6433" s="1">
        <v>56</v>
      </c>
      <c r="O6433">
        <f t="shared" si="286"/>
        <v>400000</v>
      </c>
      <c r="P6433" t="str">
        <f t="shared" si="288"/>
        <v>1256400000</v>
      </c>
      <c r="Q6433" t="str">
        <f>VLOOKUP(N6433,'Base rates'!$F$2:$H$1126,3,FALSE)</f>
        <v>56-60</v>
      </c>
      <c r="R6433" s="24">
        <f t="shared" si="287"/>
        <v>0.12005587594751344</v>
      </c>
    </row>
    <row r="6434" spans="13:18">
      <c r="M6434">
        <v>12</v>
      </c>
      <c r="N6434" s="1">
        <v>57</v>
      </c>
      <c r="O6434">
        <f t="shared" si="286"/>
        <v>400000</v>
      </c>
      <c r="P6434" t="str">
        <f t="shared" si="288"/>
        <v>1257400000</v>
      </c>
      <c r="Q6434" t="str">
        <f>VLOOKUP(N6434,'Base rates'!$F$2:$H$1126,3,FALSE)</f>
        <v>56-60</v>
      </c>
      <c r="R6434" s="24">
        <f t="shared" si="287"/>
        <v>0.12005587594751344</v>
      </c>
    </row>
    <row r="6435" spans="13:18">
      <c r="M6435">
        <v>12</v>
      </c>
      <c r="N6435" s="1">
        <v>58</v>
      </c>
      <c r="O6435">
        <f t="shared" si="286"/>
        <v>400000</v>
      </c>
      <c r="P6435" t="str">
        <f t="shared" si="288"/>
        <v>1258400000</v>
      </c>
      <c r="Q6435" t="str">
        <f>VLOOKUP(N6435,'Base rates'!$F$2:$H$1126,3,FALSE)</f>
        <v>56-60</v>
      </c>
      <c r="R6435" s="24">
        <f t="shared" si="287"/>
        <v>0.12005587594751344</v>
      </c>
    </row>
    <row r="6436" spans="13:18">
      <c r="M6436">
        <v>12</v>
      </c>
      <c r="N6436" s="1">
        <v>59</v>
      </c>
      <c r="O6436">
        <f t="shared" si="286"/>
        <v>400000</v>
      </c>
      <c r="P6436" t="str">
        <f t="shared" si="288"/>
        <v>1259400000</v>
      </c>
      <c r="Q6436" t="str">
        <f>VLOOKUP(N6436,'Base rates'!$F$2:$H$1126,3,FALSE)</f>
        <v>56-60</v>
      </c>
      <c r="R6436" s="24">
        <f t="shared" si="287"/>
        <v>0.12005587594751344</v>
      </c>
    </row>
    <row r="6437" spans="13:18">
      <c r="M6437">
        <v>12</v>
      </c>
      <c r="N6437" s="1">
        <v>60</v>
      </c>
      <c r="O6437">
        <f t="shared" si="286"/>
        <v>400000</v>
      </c>
      <c r="P6437" t="str">
        <f t="shared" si="288"/>
        <v>1260400000</v>
      </c>
      <c r="Q6437" t="str">
        <f>VLOOKUP(N6437,'Base rates'!$F$2:$H$1126,3,FALSE)</f>
        <v>56-60</v>
      </c>
      <c r="R6437" s="24">
        <f t="shared" si="287"/>
        <v>0.12005587594751344</v>
      </c>
    </row>
    <row r="6438" spans="13:18">
      <c r="M6438">
        <v>12</v>
      </c>
      <c r="N6438" s="1">
        <v>61</v>
      </c>
      <c r="O6438">
        <f t="shared" si="286"/>
        <v>400000</v>
      </c>
      <c r="P6438" t="str">
        <f t="shared" si="288"/>
        <v>1261400000</v>
      </c>
      <c r="Q6438" t="str">
        <f>VLOOKUP(N6438,'Base rates'!$F$2:$H$1126,3,FALSE)</f>
        <v>61-65</v>
      </c>
      <c r="R6438" s="24">
        <f t="shared" si="287"/>
        <v>0.10016449169063946</v>
      </c>
    </row>
    <row r="6439" spans="13:18">
      <c r="M6439">
        <v>12</v>
      </c>
      <c r="N6439" s="1">
        <v>62</v>
      </c>
      <c r="O6439">
        <f t="shared" si="286"/>
        <v>400000</v>
      </c>
      <c r="P6439" t="str">
        <f t="shared" si="288"/>
        <v>1262400000</v>
      </c>
      <c r="Q6439" t="str">
        <f>VLOOKUP(N6439,'Base rates'!$F$2:$H$1126,3,FALSE)</f>
        <v>61-65</v>
      </c>
      <c r="R6439" s="24">
        <f t="shared" si="287"/>
        <v>0.10016449169063946</v>
      </c>
    </row>
    <row r="6440" spans="13:18">
      <c r="M6440">
        <v>12</v>
      </c>
      <c r="N6440" s="1">
        <v>63</v>
      </c>
      <c r="O6440">
        <f t="shared" si="286"/>
        <v>400000</v>
      </c>
      <c r="P6440" t="str">
        <f t="shared" si="288"/>
        <v>1263400000</v>
      </c>
      <c r="Q6440" t="str">
        <f>VLOOKUP(N6440,'Base rates'!$F$2:$H$1126,3,FALSE)</f>
        <v>61-65</v>
      </c>
      <c r="R6440" s="24">
        <f t="shared" si="287"/>
        <v>0.10016449169063946</v>
      </c>
    </row>
    <row r="6441" spans="13:18">
      <c r="M6441">
        <v>12</v>
      </c>
      <c r="N6441" s="1">
        <v>64</v>
      </c>
      <c r="O6441">
        <f t="shared" si="286"/>
        <v>400000</v>
      </c>
      <c r="P6441" t="str">
        <f t="shared" si="288"/>
        <v>1264400000</v>
      </c>
      <c r="Q6441" t="str">
        <f>VLOOKUP(N6441,'Base rates'!$F$2:$H$1126,3,FALSE)</f>
        <v>61-65</v>
      </c>
      <c r="R6441" s="24">
        <f t="shared" si="287"/>
        <v>0.10016449169063946</v>
      </c>
    </row>
    <row r="6442" spans="13:18">
      <c r="M6442">
        <v>12</v>
      </c>
      <c r="N6442" s="1">
        <v>65</v>
      </c>
      <c r="O6442">
        <f t="shared" si="286"/>
        <v>400000</v>
      </c>
      <c r="P6442" t="str">
        <f t="shared" si="288"/>
        <v>1265400000</v>
      </c>
      <c r="Q6442" t="str">
        <f>VLOOKUP(N6442,'Base rates'!$F$2:$H$1126,3,FALSE)</f>
        <v>61-65</v>
      </c>
      <c r="R6442" s="24">
        <f t="shared" si="287"/>
        <v>0.10016449169063946</v>
      </c>
    </row>
    <row r="6443" spans="13:18">
      <c r="M6443">
        <v>12</v>
      </c>
      <c r="N6443" s="1">
        <v>66</v>
      </c>
      <c r="O6443">
        <f t="shared" si="286"/>
        <v>400000</v>
      </c>
      <c r="P6443" t="str">
        <f t="shared" si="288"/>
        <v>1266400000</v>
      </c>
      <c r="Q6443" t="str">
        <f>VLOOKUP(N6443,'Base rates'!$F$2:$H$1126,3,FALSE)</f>
        <v>66-70</v>
      </c>
      <c r="R6443" s="24">
        <f t="shared" si="287"/>
        <v>8.4685581524224451E-2</v>
      </c>
    </row>
    <row r="6444" spans="13:18">
      <c r="M6444">
        <v>12</v>
      </c>
      <c r="N6444" s="1">
        <v>67</v>
      </c>
      <c r="O6444">
        <f t="shared" si="286"/>
        <v>400000</v>
      </c>
      <c r="P6444" t="str">
        <f t="shared" si="288"/>
        <v>1267400000</v>
      </c>
      <c r="Q6444" t="str">
        <f>VLOOKUP(N6444,'Base rates'!$F$2:$H$1126,3,FALSE)</f>
        <v>66-70</v>
      </c>
      <c r="R6444" s="24">
        <f t="shared" si="287"/>
        <v>8.4685581524224451E-2</v>
      </c>
    </row>
    <row r="6445" spans="13:18">
      <c r="M6445">
        <v>12</v>
      </c>
      <c r="N6445" s="1">
        <v>68</v>
      </c>
      <c r="O6445">
        <f t="shared" si="286"/>
        <v>400000</v>
      </c>
      <c r="P6445" t="str">
        <f t="shared" si="288"/>
        <v>1268400000</v>
      </c>
      <c r="Q6445" t="str">
        <f>VLOOKUP(N6445,'Base rates'!$F$2:$H$1126,3,FALSE)</f>
        <v>66-70</v>
      </c>
      <c r="R6445" s="24">
        <f t="shared" si="287"/>
        <v>8.4685581524224451E-2</v>
      </c>
    </row>
    <row r="6446" spans="13:18">
      <c r="M6446">
        <v>12</v>
      </c>
      <c r="N6446" s="1">
        <v>69</v>
      </c>
      <c r="O6446">
        <f t="shared" si="286"/>
        <v>400000</v>
      </c>
      <c r="P6446" t="str">
        <f t="shared" si="288"/>
        <v>1269400000</v>
      </c>
      <c r="Q6446" t="str">
        <f>VLOOKUP(N6446,'Base rates'!$F$2:$H$1126,3,FALSE)</f>
        <v>66-70</v>
      </c>
      <c r="R6446" s="24">
        <f t="shared" si="287"/>
        <v>8.4685581524224451E-2</v>
      </c>
    </row>
    <row r="6447" spans="13:18">
      <c r="M6447">
        <v>12</v>
      </c>
      <c r="N6447" s="1">
        <v>70</v>
      </c>
      <c r="O6447">
        <f t="shared" si="286"/>
        <v>400000</v>
      </c>
      <c r="P6447" t="str">
        <f t="shared" si="288"/>
        <v>1270400000</v>
      </c>
      <c r="Q6447" t="str">
        <f>VLOOKUP(N6447,'Base rates'!$F$2:$H$1126,3,FALSE)</f>
        <v>66-70</v>
      </c>
      <c r="R6447" s="24">
        <f t="shared" si="287"/>
        <v>8.4685581524224451E-2</v>
      </c>
    </row>
    <row r="6448" spans="13:18">
      <c r="M6448">
        <v>12</v>
      </c>
      <c r="N6448" s="1">
        <v>71</v>
      </c>
      <c r="O6448">
        <f t="shared" si="286"/>
        <v>400000</v>
      </c>
      <c r="P6448" t="str">
        <f t="shared" si="288"/>
        <v>1271400000</v>
      </c>
      <c r="Q6448" t="str">
        <f>VLOOKUP(N6448,'Base rates'!$F$2:$H$1126,3,FALSE)</f>
        <v>71-75</v>
      </c>
      <c r="R6448" s="24">
        <f t="shared" si="287"/>
        <v>7.1419402992883962E-2</v>
      </c>
    </row>
    <row r="6449" spans="13:18">
      <c r="M6449">
        <v>12</v>
      </c>
      <c r="N6449" s="1">
        <v>72</v>
      </c>
      <c r="O6449">
        <f t="shared" ref="O6449:O6512" si="289">$O$6127+50000</f>
        <v>400000</v>
      </c>
      <c r="P6449" t="str">
        <f t="shared" si="288"/>
        <v>1272400000</v>
      </c>
      <c r="Q6449" t="str">
        <f>VLOOKUP(N6449,'Base rates'!$F$2:$H$1126,3,FALSE)</f>
        <v>71-75</v>
      </c>
      <c r="R6449" s="24">
        <f t="shared" si="287"/>
        <v>7.1419402992883962E-2</v>
      </c>
    </row>
    <row r="6450" spans="13:18">
      <c r="M6450">
        <v>12</v>
      </c>
      <c r="N6450" s="1">
        <v>73</v>
      </c>
      <c r="O6450">
        <f t="shared" si="289"/>
        <v>400000</v>
      </c>
      <c r="P6450" t="str">
        <f t="shared" si="288"/>
        <v>1273400000</v>
      </c>
      <c r="Q6450" t="str">
        <f>VLOOKUP(N6450,'Base rates'!$F$2:$H$1126,3,FALSE)</f>
        <v>71-75</v>
      </c>
      <c r="R6450" s="24">
        <f t="shared" si="287"/>
        <v>7.1419402992883962E-2</v>
      </c>
    </row>
    <row r="6451" spans="13:18">
      <c r="M6451">
        <v>12</v>
      </c>
      <c r="N6451" s="1">
        <v>74</v>
      </c>
      <c r="O6451">
        <f t="shared" si="289"/>
        <v>400000</v>
      </c>
      <c r="P6451" t="str">
        <f t="shared" si="288"/>
        <v>1274400000</v>
      </c>
      <c r="Q6451" t="str">
        <f>VLOOKUP(N6451,'Base rates'!$F$2:$H$1126,3,FALSE)</f>
        <v>71-75</v>
      </c>
      <c r="R6451" s="24">
        <f t="shared" si="287"/>
        <v>7.1419402992883962E-2</v>
      </c>
    </row>
    <row r="6452" spans="13:18">
      <c r="M6452">
        <v>12</v>
      </c>
      <c r="N6452" s="1">
        <v>75</v>
      </c>
      <c r="O6452">
        <f t="shared" si="289"/>
        <v>400000</v>
      </c>
      <c r="P6452" t="str">
        <f t="shared" si="288"/>
        <v>1275400000</v>
      </c>
      <c r="Q6452" t="str">
        <f>VLOOKUP(N6452,'Base rates'!$F$2:$H$1126,3,FALSE)</f>
        <v>71-75</v>
      </c>
      <c r="R6452" s="24">
        <f t="shared" si="287"/>
        <v>7.1419402992883962E-2</v>
      </c>
    </row>
    <row r="6453" spans="13:18">
      <c r="M6453">
        <v>12</v>
      </c>
      <c r="N6453" s="1">
        <v>76</v>
      </c>
      <c r="O6453">
        <f t="shared" si="289"/>
        <v>400000</v>
      </c>
      <c r="P6453" t="str">
        <f t="shared" si="288"/>
        <v>1276400000</v>
      </c>
      <c r="Q6453" t="str">
        <f>VLOOKUP(N6453,'Base rates'!$F$2:$H$1126,3,FALSE)</f>
        <v>76-80</v>
      </c>
      <c r="R6453" s="24">
        <f t="shared" si="287"/>
        <v>6.2597651403553334E-2</v>
      </c>
    </row>
    <row r="6454" spans="13:18">
      <c r="M6454">
        <v>12</v>
      </c>
      <c r="N6454" s="1">
        <v>77</v>
      </c>
      <c r="O6454">
        <f t="shared" si="289"/>
        <v>400000</v>
      </c>
      <c r="P6454" t="str">
        <f t="shared" si="288"/>
        <v>1277400000</v>
      </c>
      <c r="Q6454" t="str">
        <f>VLOOKUP(N6454,'Base rates'!$F$2:$H$1126,3,FALSE)</f>
        <v>76-80</v>
      </c>
      <c r="R6454" s="24">
        <f t="shared" si="287"/>
        <v>6.2597651403553334E-2</v>
      </c>
    </row>
    <row r="6455" spans="13:18">
      <c r="M6455">
        <v>12</v>
      </c>
      <c r="N6455" s="1">
        <v>78</v>
      </c>
      <c r="O6455">
        <f t="shared" si="289"/>
        <v>400000</v>
      </c>
      <c r="P6455" t="str">
        <f t="shared" si="288"/>
        <v>1278400000</v>
      </c>
      <c r="Q6455" t="str">
        <f>VLOOKUP(N6455,'Base rates'!$F$2:$H$1126,3,FALSE)</f>
        <v>76-80</v>
      </c>
      <c r="R6455" s="24">
        <f t="shared" si="287"/>
        <v>6.2597651403553334E-2</v>
      </c>
    </row>
    <row r="6456" spans="13:18">
      <c r="M6456">
        <v>12</v>
      </c>
      <c r="N6456" s="1">
        <v>79</v>
      </c>
      <c r="O6456">
        <f t="shared" si="289"/>
        <v>400000</v>
      </c>
      <c r="P6456" t="str">
        <f t="shared" si="288"/>
        <v>1279400000</v>
      </c>
      <c r="Q6456" t="str">
        <f>VLOOKUP(N6456,'Base rates'!$F$2:$H$1126,3,FALSE)</f>
        <v>76-80</v>
      </c>
      <c r="R6456" s="24">
        <f t="shared" si="287"/>
        <v>6.2597651403553334E-2</v>
      </c>
    </row>
    <row r="6457" spans="13:18">
      <c r="M6457">
        <v>12</v>
      </c>
      <c r="N6457" s="1">
        <v>80</v>
      </c>
      <c r="O6457">
        <f t="shared" si="289"/>
        <v>400000</v>
      </c>
      <c r="P6457" t="str">
        <f t="shared" si="288"/>
        <v>1280400000</v>
      </c>
      <c r="Q6457" t="str">
        <f>VLOOKUP(N6457,'Base rates'!$F$2:$H$1126,3,FALSE)</f>
        <v>76-80</v>
      </c>
      <c r="R6457" s="24">
        <f t="shared" si="287"/>
        <v>6.2597651403553334E-2</v>
      </c>
    </row>
    <row r="6458" spans="13:18">
      <c r="M6458">
        <v>12</v>
      </c>
      <c r="N6458" s="1">
        <v>81</v>
      </c>
      <c r="O6458">
        <f t="shared" si="289"/>
        <v>400000</v>
      </c>
      <c r="P6458" t="str">
        <f t="shared" si="288"/>
        <v>1281400000</v>
      </c>
      <c r="Q6458" t="str">
        <f>VLOOKUP(N6458,'Base rates'!$F$2:$H$1126,3,FALSE)</f>
        <v>&gt;80</v>
      </c>
      <c r="R6458" s="24">
        <f t="shared" si="287"/>
        <v>5.4031541822683771E-2</v>
      </c>
    </row>
    <row r="6459" spans="13:18">
      <c r="M6459">
        <v>12</v>
      </c>
      <c r="N6459" s="1">
        <v>82</v>
      </c>
      <c r="O6459">
        <f t="shared" si="289"/>
        <v>400000</v>
      </c>
      <c r="P6459" t="str">
        <f t="shared" si="288"/>
        <v>1282400000</v>
      </c>
      <c r="Q6459" t="str">
        <f>VLOOKUP(N6459,'Base rates'!$F$2:$H$1126,3,FALSE)</f>
        <v>&gt;80</v>
      </c>
      <c r="R6459" s="24">
        <f t="shared" si="287"/>
        <v>5.4031541822683771E-2</v>
      </c>
    </row>
    <row r="6460" spans="13:18">
      <c r="M6460">
        <v>12</v>
      </c>
      <c r="N6460" s="1">
        <v>83</v>
      </c>
      <c r="O6460">
        <f t="shared" si="289"/>
        <v>400000</v>
      </c>
      <c r="P6460" t="str">
        <f t="shared" si="288"/>
        <v>1283400000</v>
      </c>
      <c r="Q6460" t="str">
        <f>VLOOKUP(N6460,'Base rates'!$F$2:$H$1126,3,FALSE)</f>
        <v>&gt;80</v>
      </c>
      <c r="R6460" s="24">
        <f t="shared" si="287"/>
        <v>5.4031541822683771E-2</v>
      </c>
    </row>
    <row r="6461" spans="13:18">
      <c r="M6461">
        <v>12</v>
      </c>
      <c r="N6461" s="1">
        <v>84</v>
      </c>
      <c r="O6461">
        <f t="shared" si="289"/>
        <v>400000</v>
      </c>
      <c r="P6461" t="str">
        <f t="shared" si="288"/>
        <v>1284400000</v>
      </c>
      <c r="Q6461" t="str">
        <f>VLOOKUP(N6461,'Base rates'!$F$2:$H$1126,3,FALSE)</f>
        <v>&gt;80</v>
      </c>
      <c r="R6461" s="24">
        <f t="shared" si="287"/>
        <v>5.4031541822683771E-2</v>
      </c>
    </row>
    <row r="6462" spans="13:18">
      <c r="M6462">
        <v>12</v>
      </c>
      <c r="N6462" s="1">
        <v>85</v>
      </c>
      <c r="O6462">
        <f t="shared" si="289"/>
        <v>400000</v>
      </c>
      <c r="P6462" t="str">
        <f t="shared" si="288"/>
        <v>1285400000</v>
      </c>
      <c r="Q6462" t="str">
        <f>VLOOKUP(N6462,'Base rates'!$F$2:$H$1126,3,FALSE)</f>
        <v>&gt;80</v>
      </c>
      <c r="R6462" s="24">
        <f t="shared" si="287"/>
        <v>5.4031541822683771E-2</v>
      </c>
    </row>
    <row r="6463" spans="13:18">
      <c r="M6463">
        <v>12</v>
      </c>
      <c r="N6463" s="1">
        <v>86</v>
      </c>
      <c r="O6463">
        <f t="shared" si="289"/>
        <v>400000</v>
      </c>
      <c r="P6463" t="str">
        <f t="shared" si="288"/>
        <v>1286400000</v>
      </c>
      <c r="Q6463" t="str">
        <f>VLOOKUP(N6463,'Base rates'!$F$2:$H$1126,3,FALSE)</f>
        <v>&gt;80</v>
      </c>
      <c r="R6463" s="24">
        <f t="shared" si="287"/>
        <v>5.4031541822683771E-2</v>
      </c>
    </row>
    <row r="6464" spans="13:18">
      <c r="M6464">
        <v>12</v>
      </c>
      <c r="N6464" s="1">
        <v>87</v>
      </c>
      <c r="O6464">
        <f t="shared" si="289"/>
        <v>400000</v>
      </c>
      <c r="P6464" t="str">
        <f t="shared" si="288"/>
        <v>1287400000</v>
      </c>
      <c r="Q6464" t="str">
        <f>VLOOKUP(N6464,'Base rates'!$F$2:$H$1126,3,FALSE)</f>
        <v>&gt;80</v>
      </c>
      <c r="R6464" s="24">
        <f t="shared" si="287"/>
        <v>5.4031541822683771E-2</v>
      </c>
    </row>
    <row r="6465" spans="13:18">
      <c r="M6465">
        <v>12</v>
      </c>
      <c r="N6465" s="1">
        <v>88</v>
      </c>
      <c r="O6465">
        <f t="shared" si="289"/>
        <v>400000</v>
      </c>
      <c r="P6465" t="str">
        <f t="shared" si="288"/>
        <v>1288400000</v>
      </c>
      <c r="Q6465" t="str">
        <f>VLOOKUP(N6465,'Base rates'!$F$2:$H$1126,3,FALSE)</f>
        <v>&gt;80</v>
      </c>
      <c r="R6465" s="24">
        <f t="shared" si="287"/>
        <v>5.4031541822683771E-2</v>
      </c>
    </row>
    <row r="6466" spans="13:18">
      <c r="M6466">
        <v>12</v>
      </c>
      <c r="N6466" s="1">
        <v>89</v>
      </c>
      <c r="O6466">
        <f t="shared" si="289"/>
        <v>400000</v>
      </c>
      <c r="P6466" t="str">
        <f t="shared" si="288"/>
        <v>1289400000</v>
      </c>
      <c r="Q6466" t="str">
        <f>VLOOKUP(N6466,'Base rates'!$F$2:$H$1126,3,FALSE)</f>
        <v>&gt;80</v>
      </c>
      <c r="R6466" s="24">
        <f t="shared" si="287"/>
        <v>5.4031541822683771E-2</v>
      </c>
    </row>
    <row r="6467" spans="13:18">
      <c r="M6467">
        <v>12</v>
      </c>
      <c r="N6467" s="1">
        <v>90</v>
      </c>
      <c r="O6467">
        <f t="shared" si="289"/>
        <v>400000</v>
      </c>
      <c r="P6467" t="str">
        <f t="shared" si="288"/>
        <v>1290400000</v>
      </c>
      <c r="Q6467" t="str">
        <f>VLOOKUP(N6467,'Base rates'!$F$2:$H$1126,3,FALSE)</f>
        <v>&gt;80</v>
      </c>
      <c r="R6467" s="24">
        <f t="shared" ref="R6467:R6530" si="290">VLOOKUP(M6467&amp;O6467&amp;Q6467,$W$2:$X$694,2,FALSE)</f>
        <v>5.4031541822683771E-2</v>
      </c>
    </row>
    <row r="6468" spans="13:18">
      <c r="M6468">
        <v>12</v>
      </c>
      <c r="N6468" s="1">
        <v>91</v>
      </c>
      <c r="O6468">
        <f t="shared" si="289"/>
        <v>400000</v>
      </c>
      <c r="P6468" t="str">
        <f t="shared" ref="P6468:P6531" si="291">M6468&amp;N6468&amp;O6468</f>
        <v>1291400000</v>
      </c>
      <c r="Q6468" t="str">
        <f>VLOOKUP(N6468,'Base rates'!$F$2:$H$1126,3,FALSE)</f>
        <v>&gt;80</v>
      </c>
      <c r="R6468" s="24">
        <f t="shared" si="290"/>
        <v>5.4031541822683771E-2</v>
      </c>
    </row>
    <row r="6469" spans="13:18">
      <c r="M6469">
        <v>12</v>
      </c>
      <c r="N6469" s="1">
        <v>92</v>
      </c>
      <c r="O6469">
        <f t="shared" si="289"/>
        <v>400000</v>
      </c>
      <c r="P6469" t="str">
        <f t="shared" si="291"/>
        <v>1292400000</v>
      </c>
      <c r="Q6469" t="str">
        <f>VLOOKUP(N6469,'Base rates'!$F$2:$H$1126,3,FALSE)</f>
        <v>&gt;80</v>
      </c>
      <c r="R6469" s="24">
        <f t="shared" si="290"/>
        <v>5.4031541822683771E-2</v>
      </c>
    </row>
    <row r="6470" spans="13:18">
      <c r="M6470">
        <v>12</v>
      </c>
      <c r="N6470" s="1">
        <v>93</v>
      </c>
      <c r="O6470">
        <f t="shared" si="289"/>
        <v>400000</v>
      </c>
      <c r="P6470" t="str">
        <f t="shared" si="291"/>
        <v>1293400000</v>
      </c>
      <c r="Q6470" t="str">
        <f>VLOOKUP(N6470,'Base rates'!$F$2:$H$1126,3,FALSE)</f>
        <v>&gt;80</v>
      </c>
      <c r="R6470" s="24">
        <f t="shared" si="290"/>
        <v>5.4031541822683771E-2</v>
      </c>
    </row>
    <row r="6471" spans="13:18">
      <c r="M6471">
        <v>12</v>
      </c>
      <c r="N6471" s="1">
        <v>94</v>
      </c>
      <c r="O6471">
        <f t="shared" si="289"/>
        <v>400000</v>
      </c>
      <c r="P6471" t="str">
        <f t="shared" si="291"/>
        <v>1294400000</v>
      </c>
      <c r="Q6471" t="str">
        <f>VLOOKUP(N6471,'Base rates'!$F$2:$H$1126,3,FALSE)</f>
        <v>&gt;80</v>
      </c>
      <c r="R6471" s="24">
        <f t="shared" si="290"/>
        <v>5.4031541822683771E-2</v>
      </c>
    </row>
    <row r="6472" spans="13:18">
      <c r="M6472">
        <v>12</v>
      </c>
      <c r="N6472" s="1">
        <v>95</v>
      </c>
      <c r="O6472">
        <f t="shared" si="289"/>
        <v>400000</v>
      </c>
      <c r="P6472" t="str">
        <f t="shared" si="291"/>
        <v>1295400000</v>
      </c>
      <c r="Q6472" t="str">
        <f>VLOOKUP(N6472,'Base rates'!$F$2:$H$1126,3,FALSE)</f>
        <v>&gt;80</v>
      </c>
      <c r="R6472" s="24">
        <f t="shared" si="290"/>
        <v>5.4031541822683771E-2</v>
      </c>
    </row>
    <row r="6473" spans="13:18">
      <c r="M6473">
        <v>12</v>
      </c>
      <c r="N6473" s="1">
        <v>96</v>
      </c>
      <c r="O6473">
        <f t="shared" si="289"/>
        <v>400000</v>
      </c>
      <c r="P6473" t="str">
        <f t="shared" si="291"/>
        <v>1296400000</v>
      </c>
      <c r="Q6473" t="str">
        <f>VLOOKUP(N6473,'Base rates'!$F$2:$H$1126,3,FALSE)</f>
        <v>&gt;80</v>
      </c>
      <c r="R6473" s="24">
        <f t="shared" si="290"/>
        <v>5.4031541822683771E-2</v>
      </c>
    </row>
    <row r="6474" spans="13:18">
      <c r="M6474">
        <v>12</v>
      </c>
      <c r="N6474" s="1">
        <v>97</v>
      </c>
      <c r="O6474">
        <f t="shared" si="289"/>
        <v>400000</v>
      </c>
      <c r="P6474" t="str">
        <f t="shared" si="291"/>
        <v>1297400000</v>
      </c>
      <c r="Q6474" t="str">
        <f>VLOOKUP(N6474,'Base rates'!$F$2:$H$1126,3,FALSE)</f>
        <v>&gt;80</v>
      </c>
      <c r="R6474" s="24">
        <f t="shared" si="290"/>
        <v>5.4031541822683771E-2</v>
      </c>
    </row>
    <row r="6475" spans="13:18">
      <c r="M6475">
        <v>12</v>
      </c>
      <c r="N6475" s="1">
        <v>98</v>
      </c>
      <c r="O6475">
        <f t="shared" si="289"/>
        <v>400000</v>
      </c>
      <c r="P6475" t="str">
        <f t="shared" si="291"/>
        <v>1298400000</v>
      </c>
      <c r="Q6475" t="str">
        <f>VLOOKUP(N6475,'Base rates'!$F$2:$H$1126,3,FALSE)</f>
        <v>&gt;80</v>
      </c>
      <c r="R6475" s="24">
        <f t="shared" si="290"/>
        <v>5.4031541822683771E-2</v>
      </c>
    </row>
    <row r="6476" spans="13:18">
      <c r="M6476">
        <v>12</v>
      </c>
      <c r="N6476" s="1">
        <v>99</v>
      </c>
      <c r="O6476">
        <f t="shared" si="289"/>
        <v>400000</v>
      </c>
      <c r="P6476" t="str">
        <f t="shared" si="291"/>
        <v>1299400000</v>
      </c>
      <c r="Q6476" t="str">
        <f>VLOOKUP(N6476,'Base rates'!$F$2:$H$1126,3,FALSE)</f>
        <v>&gt;80</v>
      </c>
      <c r="R6476" s="24">
        <f t="shared" si="290"/>
        <v>5.4031541822683771E-2</v>
      </c>
    </row>
    <row r="6477" spans="13:18">
      <c r="M6477">
        <v>12</v>
      </c>
      <c r="N6477" s="1">
        <v>100</v>
      </c>
      <c r="O6477">
        <f t="shared" si="289"/>
        <v>400000</v>
      </c>
      <c r="P6477" t="str">
        <f t="shared" si="291"/>
        <v>12100400000</v>
      </c>
      <c r="Q6477" t="str">
        <f>VLOOKUP(N6477,'Base rates'!$F$2:$H$1126,3,FALSE)</f>
        <v>&gt;80</v>
      </c>
      <c r="R6477" s="24">
        <f t="shared" si="290"/>
        <v>5.4031541822683771E-2</v>
      </c>
    </row>
    <row r="6478" spans="13:18">
      <c r="M6478">
        <v>12</v>
      </c>
      <c r="N6478" s="1">
        <v>101</v>
      </c>
      <c r="O6478">
        <f t="shared" si="289"/>
        <v>400000</v>
      </c>
      <c r="P6478" t="str">
        <f t="shared" si="291"/>
        <v>12101400000</v>
      </c>
      <c r="Q6478" t="str">
        <f>VLOOKUP(N6478,'Base rates'!$F$2:$H$1126,3,FALSE)</f>
        <v>&gt;80</v>
      </c>
      <c r="R6478" s="24">
        <f t="shared" si="290"/>
        <v>5.4031541822683771E-2</v>
      </c>
    </row>
    <row r="6479" spans="13:18">
      <c r="M6479">
        <v>12</v>
      </c>
      <c r="N6479" s="1">
        <v>102</v>
      </c>
      <c r="O6479">
        <f t="shared" si="289"/>
        <v>400000</v>
      </c>
      <c r="P6479" t="str">
        <f t="shared" si="291"/>
        <v>12102400000</v>
      </c>
      <c r="Q6479" t="str">
        <f>VLOOKUP(N6479,'Base rates'!$F$2:$H$1126,3,FALSE)</f>
        <v>&gt;80</v>
      </c>
      <c r="R6479" s="24">
        <f t="shared" si="290"/>
        <v>5.4031541822683771E-2</v>
      </c>
    </row>
    <row r="6480" spans="13:18">
      <c r="M6480">
        <v>12</v>
      </c>
      <c r="N6480" s="1">
        <v>103</v>
      </c>
      <c r="O6480">
        <f t="shared" si="289"/>
        <v>400000</v>
      </c>
      <c r="P6480" t="str">
        <f t="shared" si="291"/>
        <v>12103400000</v>
      </c>
      <c r="Q6480" t="str">
        <f>VLOOKUP(N6480,'Base rates'!$F$2:$H$1126,3,FALSE)</f>
        <v>&gt;80</v>
      </c>
      <c r="R6480" s="24">
        <f t="shared" si="290"/>
        <v>5.4031541822683771E-2</v>
      </c>
    </row>
    <row r="6481" spans="13:18">
      <c r="M6481">
        <v>12</v>
      </c>
      <c r="N6481" s="1">
        <v>104</v>
      </c>
      <c r="O6481">
        <f t="shared" si="289"/>
        <v>400000</v>
      </c>
      <c r="P6481" t="str">
        <f t="shared" si="291"/>
        <v>12104400000</v>
      </c>
      <c r="Q6481" t="str">
        <f>VLOOKUP(N6481,'Base rates'!$F$2:$H$1126,3,FALSE)</f>
        <v>&gt;80</v>
      </c>
      <c r="R6481" s="24">
        <f t="shared" si="290"/>
        <v>5.4031541822683771E-2</v>
      </c>
    </row>
    <row r="6482" spans="13:18">
      <c r="M6482">
        <v>12</v>
      </c>
      <c r="N6482" s="1">
        <v>105</v>
      </c>
      <c r="O6482">
        <f t="shared" si="289"/>
        <v>400000</v>
      </c>
      <c r="P6482" t="str">
        <f t="shared" si="291"/>
        <v>12105400000</v>
      </c>
      <c r="Q6482" t="str">
        <f>VLOOKUP(N6482,'Base rates'!$F$2:$H$1126,3,FALSE)</f>
        <v>&gt;80</v>
      </c>
      <c r="R6482" s="24">
        <f t="shared" si="290"/>
        <v>5.4031541822683771E-2</v>
      </c>
    </row>
    <row r="6483" spans="13:18">
      <c r="M6483">
        <v>12</v>
      </c>
      <c r="N6483" s="1">
        <v>106</v>
      </c>
      <c r="O6483">
        <f t="shared" si="289"/>
        <v>400000</v>
      </c>
      <c r="P6483" t="str">
        <f t="shared" si="291"/>
        <v>12106400000</v>
      </c>
      <c r="Q6483" t="str">
        <f>VLOOKUP(N6483,'Base rates'!$F$2:$H$1126,3,FALSE)</f>
        <v>&gt;80</v>
      </c>
      <c r="R6483" s="24">
        <f t="shared" si="290"/>
        <v>5.4031541822683771E-2</v>
      </c>
    </row>
    <row r="6484" spans="13:18">
      <c r="M6484">
        <v>12</v>
      </c>
      <c r="N6484" s="1">
        <v>107</v>
      </c>
      <c r="O6484">
        <f t="shared" si="289"/>
        <v>400000</v>
      </c>
      <c r="P6484" t="str">
        <f t="shared" si="291"/>
        <v>12107400000</v>
      </c>
      <c r="Q6484" t="str">
        <f>VLOOKUP(N6484,'Base rates'!$F$2:$H$1126,3,FALSE)</f>
        <v>&gt;80</v>
      </c>
      <c r="R6484" s="24">
        <f t="shared" si="290"/>
        <v>5.4031541822683771E-2</v>
      </c>
    </row>
    <row r="6485" spans="13:18">
      <c r="M6485">
        <v>12</v>
      </c>
      <c r="N6485" s="1">
        <v>108</v>
      </c>
      <c r="O6485">
        <f t="shared" si="289"/>
        <v>400000</v>
      </c>
      <c r="P6485" t="str">
        <f t="shared" si="291"/>
        <v>12108400000</v>
      </c>
      <c r="Q6485" t="str">
        <f>VLOOKUP(N6485,'Base rates'!$F$2:$H$1126,3,FALSE)</f>
        <v>&gt;80</v>
      </c>
      <c r="R6485" s="24">
        <f t="shared" si="290"/>
        <v>5.4031541822683771E-2</v>
      </c>
    </row>
    <row r="6486" spans="13:18">
      <c r="M6486">
        <v>12</v>
      </c>
      <c r="N6486" s="1">
        <v>109</v>
      </c>
      <c r="O6486">
        <f t="shared" si="289"/>
        <v>400000</v>
      </c>
      <c r="P6486" t="str">
        <f t="shared" si="291"/>
        <v>12109400000</v>
      </c>
      <c r="Q6486" t="str">
        <f>VLOOKUP(N6486,'Base rates'!$F$2:$H$1126,3,FALSE)</f>
        <v>&gt;80</v>
      </c>
      <c r="R6486" s="24">
        <f t="shared" si="290"/>
        <v>5.4031541822683771E-2</v>
      </c>
    </row>
    <row r="6487" spans="13:18">
      <c r="M6487">
        <v>12</v>
      </c>
      <c r="N6487" s="1">
        <v>110</v>
      </c>
      <c r="O6487">
        <f t="shared" si="289"/>
        <v>400000</v>
      </c>
      <c r="P6487" t="str">
        <f t="shared" si="291"/>
        <v>12110400000</v>
      </c>
      <c r="Q6487" t="str">
        <f>VLOOKUP(N6487,'Base rates'!$F$2:$H$1126,3,FALSE)</f>
        <v>&gt;80</v>
      </c>
      <c r="R6487" s="24">
        <f t="shared" si="290"/>
        <v>5.4031541822683771E-2</v>
      </c>
    </row>
    <row r="6488" spans="13:18">
      <c r="M6488">
        <v>12</v>
      </c>
      <c r="N6488" s="1">
        <v>111</v>
      </c>
      <c r="O6488">
        <f t="shared" si="289"/>
        <v>400000</v>
      </c>
      <c r="P6488" t="str">
        <f t="shared" si="291"/>
        <v>12111400000</v>
      </c>
      <c r="Q6488" t="str">
        <f>VLOOKUP(N6488,'Base rates'!$F$2:$H$1126,3,FALSE)</f>
        <v>&gt;80</v>
      </c>
      <c r="R6488" s="24">
        <f t="shared" si="290"/>
        <v>5.4031541822683771E-2</v>
      </c>
    </row>
    <row r="6489" spans="13:18">
      <c r="M6489">
        <v>12</v>
      </c>
      <c r="N6489" s="1">
        <v>112</v>
      </c>
      <c r="O6489">
        <f t="shared" si="289"/>
        <v>400000</v>
      </c>
      <c r="P6489" t="str">
        <f t="shared" si="291"/>
        <v>12112400000</v>
      </c>
      <c r="Q6489" t="str">
        <f>VLOOKUP(N6489,'Base rates'!$F$2:$H$1126,3,FALSE)</f>
        <v>&gt;80</v>
      </c>
      <c r="R6489" s="24">
        <f t="shared" si="290"/>
        <v>5.4031541822683771E-2</v>
      </c>
    </row>
    <row r="6490" spans="13:18">
      <c r="M6490">
        <v>12</v>
      </c>
      <c r="N6490" s="1">
        <v>113</v>
      </c>
      <c r="O6490">
        <f t="shared" si="289"/>
        <v>400000</v>
      </c>
      <c r="P6490" t="str">
        <f t="shared" si="291"/>
        <v>12113400000</v>
      </c>
      <c r="Q6490" t="str">
        <f>VLOOKUP(N6490,'Base rates'!$F$2:$H$1126,3,FALSE)</f>
        <v>&gt;80</v>
      </c>
      <c r="R6490" s="24">
        <f t="shared" si="290"/>
        <v>5.4031541822683771E-2</v>
      </c>
    </row>
    <row r="6491" spans="13:18">
      <c r="M6491">
        <v>12</v>
      </c>
      <c r="N6491" s="1">
        <v>114</v>
      </c>
      <c r="O6491">
        <f t="shared" si="289"/>
        <v>400000</v>
      </c>
      <c r="P6491" t="str">
        <f t="shared" si="291"/>
        <v>12114400000</v>
      </c>
      <c r="Q6491" t="str">
        <f>VLOOKUP(N6491,'Base rates'!$F$2:$H$1126,3,FALSE)</f>
        <v>&gt;80</v>
      </c>
      <c r="R6491" s="24">
        <f t="shared" si="290"/>
        <v>5.4031541822683771E-2</v>
      </c>
    </row>
    <row r="6492" spans="13:18">
      <c r="M6492">
        <v>12</v>
      </c>
      <c r="N6492" s="1">
        <v>115</v>
      </c>
      <c r="O6492">
        <f t="shared" si="289"/>
        <v>400000</v>
      </c>
      <c r="P6492" t="str">
        <f t="shared" si="291"/>
        <v>12115400000</v>
      </c>
      <c r="Q6492" t="str">
        <f>VLOOKUP(N6492,'Base rates'!$F$2:$H$1126,3,FALSE)</f>
        <v>&gt;80</v>
      </c>
      <c r="R6492" s="24">
        <f t="shared" si="290"/>
        <v>5.4031541822683771E-2</v>
      </c>
    </row>
    <row r="6493" spans="13:18">
      <c r="M6493">
        <v>12</v>
      </c>
      <c r="N6493" s="1">
        <v>116</v>
      </c>
      <c r="O6493">
        <f t="shared" si="289"/>
        <v>400000</v>
      </c>
      <c r="P6493" t="str">
        <f t="shared" si="291"/>
        <v>12116400000</v>
      </c>
      <c r="Q6493" t="str">
        <f>VLOOKUP(N6493,'Base rates'!$F$2:$H$1126,3,FALSE)</f>
        <v>&gt;80</v>
      </c>
      <c r="R6493" s="24">
        <f t="shared" si="290"/>
        <v>5.4031541822683771E-2</v>
      </c>
    </row>
    <row r="6494" spans="13:18">
      <c r="M6494">
        <v>12</v>
      </c>
      <c r="N6494" s="1">
        <v>117</v>
      </c>
      <c r="O6494">
        <f t="shared" si="289"/>
        <v>400000</v>
      </c>
      <c r="P6494" t="str">
        <f t="shared" si="291"/>
        <v>12117400000</v>
      </c>
      <c r="Q6494" t="str">
        <f>VLOOKUP(N6494,'Base rates'!$F$2:$H$1126,3,FALSE)</f>
        <v>&gt;80</v>
      </c>
      <c r="R6494" s="24">
        <f t="shared" si="290"/>
        <v>5.4031541822683771E-2</v>
      </c>
    </row>
    <row r="6495" spans="13:18">
      <c r="M6495">
        <v>12</v>
      </c>
      <c r="N6495" s="1">
        <v>118</v>
      </c>
      <c r="O6495">
        <f t="shared" si="289"/>
        <v>400000</v>
      </c>
      <c r="P6495" t="str">
        <f t="shared" si="291"/>
        <v>12118400000</v>
      </c>
      <c r="Q6495" t="str">
        <f>VLOOKUP(N6495,'Base rates'!$F$2:$H$1126,3,FALSE)</f>
        <v>&gt;80</v>
      </c>
      <c r="R6495" s="24">
        <f t="shared" si="290"/>
        <v>5.4031541822683771E-2</v>
      </c>
    </row>
    <row r="6496" spans="13:18">
      <c r="M6496">
        <v>12</v>
      </c>
      <c r="N6496" s="1">
        <v>119</v>
      </c>
      <c r="O6496">
        <f t="shared" si="289"/>
        <v>400000</v>
      </c>
      <c r="P6496" t="str">
        <f t="shared" si="291"/>
        <v>12119400000</v>
      </c>
      <c r="Q6496" t="str">
        <f>VLOOKUP(N6496,'Base rates'!$F$2:$H$1126,3,FALSE)</f>
        <v>&gt;80</v>
      </c>
      <c r="R6496" s="24">
        <f t="shared" si="290"/>
        <v>5.4031541822683771E-2</v>
      </c>
    </row>
    <row r="6497" spans="13:18">
      <c r="M6497">
        <v>12</v>
      </c>
      <c r="N6497" s="1">
        <v>120</v>
      </c>
      <c r="O6497">
        <f t="shared" si="289"/>
        <v>400000</v>
      </c>
      <c r="P6497" t="str">
        <f t="shared" si="291"/>
        <v>12120400000</v>
      </c>
      <c r="Q6497" t="str">
        <f>VLOOKUP(N6497,'Base rates'!$F$2:$H$1126,3,FALSE)</f>
        <v>&gt;80</v>
      </c>
      <c r="R6497" s="24">
        <f t="shared" si="290"/>
        <v>5.4031541822683771E-2</v>
      </c>
    </row>
    <row r="6498" spans="13:18">
      <c r="M6498">
        <v>12</v>
      </c>
      <c r="N6498" s="1">
        <v>121</v>
      </c>
      <c r="O6498">
        <f t="shared" si="289"/>
        <v>400000</v>
      </c>
      <c r="P6498" t="str">
        <f t="shared" si="291"/>
        <v>12121400000</v>
      </c>
      <c r="Q6498" t="str">
        <f>VLOOKUP(N6498,'Base rates'!$F$2:$H$1126,3,FALSE)</f>
        <v>&gt;80</v>
      </c>
      <c r="R6498" s="24">
        <f t="shared" si="290"/>
        <v>5.4031541822683771E-2</v>
      </c>
    </row>
    <row r="6499" spans="13:18">
      <c r="M6499">
        <v>12</v>
      </c>
      <c r="N6499" s="1">
        <v>122</v>
      </c>
      <c r="O6499">
        <f t="shared" si="289"/>
        <v>400000</v>
      </c>
      <c r="P6499" t="str">
        <f t="shared" si="291"/>
        <v>12122400000</v>
      </c>
      <c r="Q6499" t="str">
        <f>VLOOKUP(N6499,'Base rates'!$F$2:$H$1126,3,FALSE)</f>
        <v>&gt;80</v>
      </c>
      <c r="R6499" s="24">
        <f t="shared" si="290"/>
        <v>5.4031541822683771E-2</v>
      </c>
    </row>
    <row r="6500" spans="13:18">
      <c r="M6500">
        <v>12</v>
      </c>
      <c r="N6500" s="1">
        <v>123</v>
      </c>
      <c r="O6500">
        <f t="shared" si="289"/>
        <v>400000</v>
      </c>
      <c r="P6500" t="str">
        <f t="shared" si="291"/>
        <v>12123400000</v>
      </c>
      <c r="Q6500" t="str">
        <f>VLOOKUP(N6500,'Base rates'!$F$2:$H$1126,3,FALSE)</f>
        <v>&gt;80</v>
      </c>
      <c r="R6500" s="24">
        <f t="shared" si="290"/>
        <v>5.4031541822683771E-2</v>
      </c>
    </row>
    <row r="6501" spans="13:18">
      <c r="M6501">
        <v>12</v>
      </c>
      <c r="N6501" s="1">
        <v>124</v>
      </c>
      <c r="O6501">
        <f t="shared" si="289"/>
        <v>400000</v>
      </c>
      <c r="P6501" t="str">
        <f t="shared" si="291"/>
        <v>12124400000</v>
      </c>
      <c r="Q6501" t="str">
        <f>VLOOKUP(N6501,'Base rates'!$F$2:$H$1126,3,FALSE)</f>
        <v>&gt;80</v>
      </c>
      <c r="R6501" s="24">
        <f t="shared" si="290"/>
        <v>5.4031541822683771E-2</v>
      </c>
    </row>
    <row r="6502" spans="13:18">
      <c r="M6502">
        <v>12</v>
      </c>
      <c r="N6502" s="1">
        <v>125</v>
      </c>
      <c r="O6502">
        <f t="shared" si="289"/>
        <v>400000</v>
      </c>
      <c r="P6502" t="str">
        <f t="shared" si="291"/>
        <v>12125400000</v>
      </c>
      <c r="Q6502" t="str">
        <f>VLOOKUP(N6502,'Base rates'!$F$2:$H$1126,3,FALSE)</f>
        <v>&gt;80</v>
      </c>
      <c r="R6502" s="24">
        <f t="shared" si="290"/>
        <v>5.4031541822683771E-2</v>
      </c>
    </row>
    <row r="6503" spans="13:18">
      <c r="M6503">
        <v>20</v>
      </c>
      <c r="N6503" s="1">
        <v>1</v>
      </c>
      <c r="O6503">
        <f t="shared" si="289"/>
        <v>400000</v>
      </c>
      <c r="P6503" t="str">
        <f t="shared" si="291"/>
        <v>201400000</v>
      </c>
      <c r="Q6503" t="str">
        <f>VLOOKUP(N6503,'Base rates'!$F$2:$H$1126,3,FALSE)</f>
        <v>6-25</v>
      </c>
      <c r="R6503" s="24">
        <f t="shared" si="290"/>
        <v>0.30878408634852372</v>
      </c>
    </row>
    <row r="6504" spans="13:18">
      <c r="M6504">
        <v>20</v>
      </c>
      <c r="N6504" s="1">
        <v>2</v>
      </c>
      <c r="O6504">
        <f t="shared" si="289"/>
        <v>400000</v>
      </c>
      <c r="P6504" t="str">
        <f t="shared" si="291"/>
        <v>202400000</v>
      </c>
      <c r="Q6504" t="str">
        <f>VLOOKUP(N6504,'Base rates'!$F$2:$H$1126,3,FALSE)</f>
        <v>6-25</v>
      </c>
      <c r="R6504" s="24">
        <f t="shared" si="290"/>
        <v>0.30878408634852372</v>
      </c>
    </row>
    <row r="6505" spans="13:18">
      <c r="M6505">
        <v>20</v>
      </c>
      <c r="N6505" s="1">
        <v>3</v>
      </c>
      <c r="O6505">
        <f t="shared" si="289"/>
        <v>400000</v>
      </c>
      <c r="P6505" t="str">
        <f t="shared" si="291"/>
        <v>203400000</v>
      </c>
      <c r="Q6505" t="str">
        <f>VLOOKUP(N6505,'Base rates'!$F$2:$H$1126,3,FALSE)</f>
        <v>6-25</v>
      </c>
      <c r="R6505" s="24">
        <f t="shared" si="290"/>
        <v>0.30878408634852372</v>
      </c>
    </row>
    <row r="6506" spans="13:18">
      <c r="M6506">
        <v>20</v>
      </c>
      <c r="N6506" s="1">
        <v>4</v>
      </c>
      <c r="O6506">
        <f t="shared" si="289"/>
        <v>400000</v>
      </c>
      <c r="P6506" t="str">
        <f t="shared" si="291"/>
        <v>204400000</v>
      </c>
      <c r="Q6506" t="str">
        <f>VLOOKUP(N6506,'Base rates'!$F$2:$H$1126,3,FALSE)</f>
        <v>6-25</v>
      </c>
      <c r="R6506" s="24">
        <f t="shared" si="290"/>
        <v>0.30878408634852372</v>
      </c>
    </row>
    <row r="6507" spans="13:18">
      <c r="M6507">
        <v>20</v>
      </c>
      <c r="N6507" s="1">
        <v>5</v>
      </c>
      <c r="O6507">
        <f t="shared" si="289"/>
        <v>400000</v>
      </c>
      <c r="P6507" t="str">
        <f t="shared" si="291"/>
        <v>205400000</v>
      </c>
      <c r="Q6507" t="str">
        <f>VLOOKUP(N6507,'Base rates'!$F$2:$H$1126,3,FALSE)</f>
        <v>6-25</v>
      </c>
      <c r="R6507" s="24">
        <f t="shared" si="290"/>
        <v>0.30878408634852372</v>
      </c>
    </row>
    <row r="6508" spans="13:18">
      <c r="M6508">
        <v>20</v>
      </c>
      <c r="N6508" s="1">
        <v>6</v>
      </c>
      <c r="O6508">
        <f t="shared" si="289"/>
        <v>400000</v>
      </c>
      <c r="P6508" t="str">
        <f t="shared" si="291"/>
        <v>206400000</v>
      </c>
      <c r="Q6508" t="str">
        <f>VLOOKUP(N6508,'Base rates'!$F$2:$H$1126,3,FALSE)</f>
        <v>6-25</v>
      </c>
      <c r="R6508" s="24">
        <f t="shared" si="290"/>
        <v>0.30878408634852372</v>
      </c>
    </row>
    <row r="6509" spans="13:18">
      <c r="M6509">
        <v>20</v>
      </c>
      <c r="N6509" s="1">
        <v>7</v>
      </c>
      <c r="O6509">
        <f t="shared" si="289"/>
        <v>400000</v>
      </c>
      <c r="P6509" t="str">
        <f t="shared" si="291"/>
        <v>207400000</v>
      </c>
      <c r="Q6509" t="str">
        <f>VLOOKUP(N6509,'Base rates'!$F$2:$H$1126,3,FALSE)</f>
        <v>6-25</v>
      </c>
      <c r="R6509" s="24">
        <f t="shared" si="290"/>
        <v>0.30878408634852372</v>
      </c>
    </row>
    <row r="6510" spans="13:18">
      <c r="M6510">
        <v>20</v>
      </c>
      <c r="N6510" s="1">
        <v>8</v>
      </c>
      <c r="O6510">
        <f t="shared" si="289"/>
        <v>400000</v>
      </c>
      <c r="P6510" t="str">
        <f t="shared" si="291"/>
        <v>208400000</v>
      </c>
      <c r="Q6510" t="str">
        <f>VLOOKUP(N6510,'Base rates'!$F$2:$H$1126,3,FALSE)</f>
        <v>6-25</v>
      </c>
      <c r="R6510" s="24">
        <f t="shared" si="290"/>
        <v>0.30878408634852372</v>
      </c>
    </row>
    <row r="6511" spans="13:18">
      <c r="M6511">
        <v>20</v>
      </c>
      <c r="N6511" s="1">
        <v>9</v>
      </c>
      <c r="O6511">
        <f t="shared" si="289"/>
        <v>400000</v>
      </c>
      <c r="P6511" t="str">
        <f t="shared" si="291"/>
        <v>209400000</v>
      </c>
      <c r="Q6511" t="str">
        <f>VLOOKUP(N6511,'Base rates'!$F$2:$H$1126,3,FALSE)</f>
        <v>6-25</v>
      </c>
      <c r="R6511" s="24">
        <f t="shared" si="290"/>
        <v>0.30878408634852372</v>
      </c>
    </row>
    <row r="6512" spans="13:18">
      <c r="M6512">
        <v>20</v>
      </c>
      <c r="N6512" s="1">
        <v>10</v>
      </c>
      <c r="O6512">
        <f t="shared" si="289"/>
        <v>400000</v>
      </c>
      <c r="P6512" t="str">
        <f t="shared" si="291"/>
        <v>2010400000</v>
      </c>
      <c r="Q6512" t="str">
        <f>VLOOKUP(N6512,'Base rates'!$F$2:$H$1126,3,FALSE)</f>
        <v>6-25</v>
      </c>
      <c r="R6512" s="24">
        <f t="shared" si="290"/>
        <v>0.30878408634852372</v>
      </c>
    </row>
    <row r="6513" spans="13:18">
      <c r="M6513">
        <v>20</v>
      </c>
      <c r="N6513" s="1">
        <v>11</v>
      </c>
      <c r="O6513">
        <f t="shared" ref="O6513:O6576" si="292">$O$6127+50000</f>
        <v>400000</v>
      </c>
      <c r="P6513" t="str">
        <f t="shared" si="291"/>
        <v>2011400000</v>
      </c>
      <c r="Q6513" t="str">
        <f>VLOOKUP(N6513,'Base rates'!$F$2:$H$1126,3,FALSE)</f>
        <v>6-25</v>
      </c>
      <c r="R6513" s="24">
        <f t="shared" si="290"/>
        <v>0.30878408634852372</v>
      </c>
    </row>
    <row r="6514" spans="13:18">
      <c r="M6514">
        <v>20</v>
      </c>
      <c r="N6514" s="1">
        <v>12</v>
      </c>
      <c r="O6514">
        <f t="shared" si="292"/>
        <v>400000</v>
      </c>
      <c r="P6514" t="str">
        <f t="shared" si="291"/>
        <v>2012400000</v>
      </c>
      <c r="Q6514" t="str">
        <f>VLOOKUP(N6514,'Base rates'!$F$2:$H$1126,3,FALSE)</f>
        <v>6-25</v>
      </c>
      <c r="R6514" s="24">
        <f t="shared" si="290"/>
        <v>0.30878408634852372</v>
      </c>
    </row>
    <row r="6515" spans="13:18">
      <c r="M6515">
        <v>20</v>
      </c>
      <c r="N6515" s="1">
        <v>13</v>
      </c>
      <c r="O6515">
        <f t="shared" si="292"/>
        <v>400000</v>
      </c>
      <c r="P6515" t="str">
        <f t="shared" si="291"/>
        <v>2013400000</v>
      </c>
      <c r="Q6515" t="str">
        <f>VLOOKUP(N6515,'Base rates'!$F$2:$H$1126,3,FALSE)</f>
        <v>6-25</v>
      </c>
      <c r="R6515" s="24">
        <f t="shared" si="290"/>
        <v>0.30878408634852372</v>
      </c>
    </row>
    <row r="6516" spans="13:18">
      <c r="M6516">
        <v>20</v>
      </c>
      <c r="N6516" s="1">
        <v>14</v>
      </c>
      <c r="O6516">
        <f t="shared" si="292"/>
        <v>400000</v>
      </c>
      <c r="P6516" t="str">
        <f t="shared" si="291"/>
        <v>2014400000</v>
      </c>
      <c r="Q6516" t="str">
        <f>VLOOKUP(N6516,'Base rates'!$F$2:$H$1126,3,FALSE)</f>
        <v>6-25</v>
      </c>
      <c r="R6516" s="24">
        <f t="shared" si="290"/>
        <v>0.30878408634852372</v>
      </c>
    </row>
    <row r="6517" spans="13:18">
      <c r="M6517">
        <v>20</v>
      </c>
      <c r="N6517" s="1">
        <v>15</v>
      </c>
      <c r="O6517">
        <f t="shared" si="292"/>
        <v>400000</v>
      </c>
      <c r="P6517" t="str">
        <f t="shared" si="291"/>
        <v>2015400000</v>
      </c>
      <c r="Q6517" t="str">
        <f>VLOOKUP(N6517,'Base rates'!$F$2:$H$1126,3,FALSE)</f>
        <v>6-25</v>
      </c>
      <c r="R6517" s="24">
        <f t="shared" si="290"/>
        <v>0.30878408634852372</v>
      </c>
    </row>
    <row r="6518" spans="13:18">
      <c r="M6518">
        <v>20</v>
      </c>
      <c r="N6518" s="1">
        <v>16</v>
      </c>
      <c r="O6518">
        <f t="shared" si="292"/>
        <v>400000</v>
      </c>
      <c r="P6518" t="str">
        <f t="shared" si="291"/>
        <v>2016400000</v>
      </c>
      <c r="Q6518" t="str">
        <f>VLOOKUP(N6518,'Base rates'!$F$2:$H$1126,3,FALSE)</f>
        <v>6-25</v>
      </c>
      <c r="R6518" s="24">
        <f t="shared" si="290"/>
        <v>0.30878408634852372</v>
      </c>
    </row>
    <row r="6519" spans="13:18">
      <c r="M6519">
        <v>20</v>
      </c>
      <c r="N6519" s="1">
        <v>17</v>
      </c>
      <c r="O6519">
        <f t="shared" si="292"/>
        <v>400000</v>
      </c>
      <c r="P6519" t="str">
        <f t="shared" si="291"/>
        <v>2017400000</v>
      </c>
      <c r="Q6519" t="str">
        <f>VLOOKUP(N6519,'Base rates'!$F$2:$H$1126,3,FALSE)</f>
        <v>6-25</v>
      </c>
      <c r="R6519" s="24">
        <f t="shared" si="290"/>
        <v>0.30878408634852372</v>
      </c>
    </row>
    <row r="6520" spans="13:18">
      <c r="M6520">
        <v>20</v>
      </c>
      <c r="N6520" s="1">
        <v>18</v>
      </c>
      <c r="O6520">
        <f t="shared" si="292"/>
        <v>400000</v>
      </c>
      <c r="P6520" t="str">
        <f t="shared" si="291"/>
        <v>2018400000</v>
      </c>
      <c r="Q6520" t="str">
        <f>VLOOKUP(N6520,'Base rates'!$F$2:$H$1126,3,FALSE)</f>
        <v>6-25</v>
      </c>
      <c r="R6520" s="24">
        <f t="shared" si="290"/>
        <v>0.30878408634852372</v>
      </c>
    </row>
    <row r="6521" spans="13:18">
      <c r="M6521">
        <v>20</v>
      </c>
      <c r="N6521" s="1">
        <v>19</v>
      </c>
      <c r="O6521">
        <f t="shared" si="292"/>
        <v>400000</v>
      </c>
      <c r="P6521" t="str">
        <f t="shared" si="291"/>
        <v>2019400000</v>
      </c>
      <c r="Q6521" t="str">
        <f>VLOOKUP(N6521,'Base rates'!$F$2:$H$1126,3,FALSE)</f>
        <v>6-25</v>
      </c>
      <c r="R6521" s="24">
        <f t="shared" si="290"/>
        <v>0.30878408634852372</v>
      </c>
    </row>
    <row r="6522" spans="13:18">
      <c r="M6522">
        <v>20</v>
      </c>
      <c r="N6522" s="1">
        <v>20</v>
      </c>
      <c r="O6522">
        <f t="shared" si="292"/>
        <v>400000</v>
      </c>
      <c r="P6522" t="str">
        <f t="shared" si="291"/>
        <v>2020400000</v>
      </c>
      <c r="Q6522" t="str">
        <f>VLOOKUP(N6522,'Base rates'!$F$2:$H$1126,3,FALSE)</f>
        <v>6-25</v>
      </c>
      <c r="R6522" s="24">
        <f t="shared" si="290"/>
        <v>0.30878408634852372</v>
      </c>
    </row>
    <row r="6523" spans="13:18">
      <c r="M6523">
        <v>20</v>
      </c>
      <c r="N6523" s="1">
        <v>21</v>
      </c>
      <c r="O6523">
        <f t="shared" si="292"/>
        <v>400000</v>
      </c>
      <c r="P6523" t="str">
        <f t="shared" si="291"/>
        <v>2021400000</v>
      </c>
      <c r="Q6523" t="str">
        <f>VLOOKUP(N6523,'Base rates'!$F$2:$H$1126,3,FALSE)</f>
        <v>6-25</v>
      </c>
      <c r="R6523" s="24">
        <f t="shared" si="290"/>
        <v>0.30878408634852372</v>
      </c>
    </row>
    <row r="6524" spans="13:18">
      <c r="M6524">
        <v>20</v>
      </c>
      <c r="N6524" s="1">
        <v>22</v>
      </c>
      <c r="O6524">
        <f t="shared" si="292"/>
        <v>400000</v>
      </c>
      <c r="P6524" t="str">
        <f t="shared" si="291"/>
        <v>2022400000</v>
      </c>
      <c r="Q6524" t="str">
        <f>VLOOKUP(N6524,'Base rates'!$F$2:$H$1126,3,FALSE)</f>
        <v>6-25</v>
      </c>
      <c r="R6524" s="24">
        <f t="shared" si="290"/>
        <v>0.30878408634852372</v>
      </c>
    </row>
    <row r="6525" spans="13:18">
      <c r="M6525">
        <v>20</v>
      </c>
      <c r="N6525" s="1">
        <v>23</v>
      </c>
      <c r="O6525">
        <f t="shared" si="292"/>
        <v>400000</v>
      </c>
      <c r="P6525" t="str">
        <f t="shared" si="291"/>
        <v>2023400000</v>
      </c>
      <c r="Q6525" t="str">
        <f>VLOOKUP(N6525,'Base rates'!$F$2:$H$1126,3,FALSE)</f>
        <v>6-25</v>
      </c>
      <c r="R6525" s="24">
        <f t="shared" si="290"/>
        <v>0.30878408634852372</v>
      </c>
    </row>
    <row r="6526" spans="13:18">
      <c r="M6526">
        <v>20</v>
      </c>
      <c r="N6526" s="1">
        <v>24</v>
      </c>
      <c r="O6526">
        <f t="shared" si="292"/>
        <v>400000</v>
      </c>
      <c r="P6526" t="str">
        <f t="shared" si="291"/>
        <v>2024400000</v>
      </c>
      <c r="Q6526" t="str">
        <f>VLOOKUP(N6526,'Base rates'!$F$2:$H$1126,3,FALSE)</f>
        <v>6-25</v>
      </c>
      <c r="R6526" s="24">
        <f t="shared" si="290"/>
        <v>0.30878408634852372</v>
      </c>
    </row>
    <row r="6527" spans="13:18">
      <c r="M6527">
        <v>20</v>
      </c>
      <c r="N6527" s="1">
        <v>25</v>
      </c>
      <c r="O6527">
        <f t="shared" si="292"/>
        <v>400000</v>
      </c>
      <c r="P6527" t="str">
        <f t="shared" si="291"/>
        <v>2025400000</v>
      </c>
      <c r="Q6527" t="str">
        <f>VLOOKUP(N6527,'Base rates'!$F$2:$H$1126,3,FALSE)</f>
        <v>6-25</v>
      </c>
      <c r="R6527" s="24">
        <f t="shared" si="290"/>
        <v>0.30878408634852372</v>
      </c>
    </row>
    <row r="6528" spans="13:18">
      <c r="M6528">
        <v>20</v>
      </c>
      <c r="N6528" s="1">
        <v>26</v>
      </c>
      <c r="O6528">
        <f t="shared" si="292"/>
        <v>400000</v>
      </c>
      <c r="P6528" t="str">
        <f t="shared" si="291"/>
        <v>2026400000</v>
      </c>
      <c r="Q6528" t="str">
        <f>VLOOKUP(N6528,'Base rates'!$F$2:$H$1126,3,FALSE)</f>
        <v>26-35</v>
      </c>
      <c r="R6528" s="24">
        <f t="shared" si="290"/>
        <v>0.27990065216981519</v>
      </c>
    </row>
    <row r="6529" spans="13:18">
      <c r="M6529">
        <v>20</v>
      </c>
      <c r="N6529" s="1">
        <v>27</v>
      </c>
      <c r="O6529">
        <f t="shared" si="292"/>
        <v>400000</v>
      </c>
      <c r="P6529" t="str">
        <f t="shared" si="291"/>
        <v>2027400000</v>
      </c>
      <c r="Q6529" t="str">
        <f>VLOOKUP(N6529,'Base rates'!$F$2:$H$1126,3,FALSE)</f>
        <v>26-35</v>
      </c>
      <c r="R6529" s="24">
        <f t="shared" si="290"/>
        <v>0.27990065216981519</v>
      </c>
    </row>
    <row r="6530" spans="13:18">
      <c r="M6530">
        <v>20</v>
      </c>
      <c r="N6530" s="1">
        <v>28</v>
      </c>
      <c r="O6530">
        <f t="shared" si="292"/>
        <v>400000</v>
      </c>
      <c r="P6530" t="str">
        <f t="shared" si="291"/>
        <v>2028400000</v>
      </c>
      <c r="Q6530" t="str">
        <f>VLOOKUP(N6530,'Base rates'!$F$2:$H$1126,3,FALSE)</f>
        <v>26-35</v>
      </c>
      <c r="R6530" s="24">
        <f t="shared" si="290"/>
        <v>0.27990065216981519</v>
      </c>
    </row>
    <row r="6531" spans="13:18">
      <c r="M6531">
        <v>20</v>
      </c>
      <c r="N6531" s="1">
        <v>29</v>
      </c>
      <c r="O6531">
        <f t="shared" si="292"/>
        <v>400000</v>
      </c>
      <c r="P6531" t="str">
        <f t="shared" si="291"/>
        <v>2029400000</v>
      </c>
      <c r="Q6531" t="str">
        <f>VLOOKUP(N6531,'Base rates'!$F$2:$H$1126,3,FALSE)</f>
        <v>26-35</v>
      </c>
      <c r="R6531" s="24">
        <f t="shared" ref="R6531:R6594" si="293">VLOOKUP(M6531&amp;O6531&amp;Q6531,$W$2:$X$694,2,FALSE)</f>
        <v>0.27990065216981519</v>
      </c>
    </row>
    <row r="6532" spans="13:18">
      <c r="M6532">
        <v>20</v>
      </c>
      <c r="N6532" s="1">
        <v>30</v>
      </c>
      <c r="O6532">
        <f t="shared" si="292"/>
        <v>400000</v>
      </c>
      <c r="P6532" t="str">
        <f t="shared" ref="P6532:P6595" si="294">M6532&amp;N6532&amp;O6532</f>
        <v>2030400000</v>
      </c>
      <c r="Q6532" t="str">
        <f>VLOOKUP(N6532,'Base rates'!$F$2:$H$1126,3,FALSE)</f>
        <v>26-35</v>
      </c>
      <c r="R6532" s="24">
        <f t="shared" si="293"/>
        <v>0.27990065216981519</v>
      </c>
    </row>
    <row r="6533" spans="13:18">
      <c r="M6533">
        <v>20</v>
      </c>
      <c r="N6533" s="1">
        <v>31</v>
      </c>
      <c r="O6533">
        <f t="shared" si="292"/>
        <v>400000</v>
      </c>
      <c r="P6533" t="str">
        <f t="shared" si="294"/>
        <v>2031400000</v>
      </c>
      <c r="Q6533" t="str">
        <f>VLOOKUP(N6533,'Base rates'!$F$2:$H$1126,3,FALSE)</f>
        <v>26-35</v>
      </c>
      <c r="R6533" s="24">
        <f t="shared" si="293"/>
        <v>0.27990065216981519</v>
      </c>
    </row>
    <row r="6534" spans="13:18">
      <c r="M6534">
        <v>20</v>
      </c>
      <c r="N6534" s="1">
        <v>32</v>
      </c>
      <c r="O6534">
        <f t="shared" si="292"/>
        <v>400000</v>
      </c>
      <c r="P6534" t="str">
        <f t="shared" si="294"/>
        <v>2032400000</v>
      </c>
      <c r="Q6534" t="str">
        <f>VLOOKUP(N6534,'Base rates'!$F$2:$H$1126,3,FALSE)</f>
        <v>26-35</v>
      </c>
      <c r="R6534" s="24">
        <f t="shared" si="293"/>
        <v>0.27990065216981519</v>
      </c>
    </row>
    <row r="6535" spans="13:18">
      <c r="M6535">
        <v>20</v>
      </c>
      <c r="N6535" s="1">
        <v>33</v>
      </c>
      <c r="O6535">
        <f t="shared" si="292"/>
        <v>400000</v>
      </c>
      <c r="P6535" t="str">
        <f t="shared" si="294"/>
        <v>2033400000</v>
      </c>
      <c r="Q6535" t="str">
        <f>VLOOKUP(N6535,'Base rates'!$F$2:$H$1126,3,FALSE)</f>
        <v>26-35</v>
      </c>
      <c r="R6535" s="24">
        <f t="shared" si="293"/>
        <v>0.27990065216981519</v>
      </c>
    </row>
    <row r="6536" spans="13:18">
      <c r="M6536">
        <v>20</v>
      </c>
      <c r="N6536" s="1">
        <v>34</v>
      </c>
      <c r="O6536">
        <f t="shared" si="292"/>
        <v>400000</v>
      </c>
      <c r="P6536" t="str">
        <f t="shared" si="294"/>
        <v>2034400000</v>
      </c>
      <c r="Q6536" t="str">
        <f>VLOOKUP(N6536,'Base rates'!$F$2:$H$1126,3,FALSE)</f>
        <v>26-35</v>
      </c>
      <c r="R6536" s="24">
        <f t="shared" si="293"/>
        <v>0.27990065216981519</v>
      </c>
    </row>
    <row r="6537" spans="13:18">
      <c r="M6537">
        <v>20</v>
      </c>
      <c r="N6537" s="1">
        <v>35</v>
      </c>
      <c r="O6537">
        <f t="shared" si="292"/>
        <v>400000</v>
      </c>
      <c r="P6537" t="str">
        <f t="shared" si="294"/>
        <v>2035400000</v>
      </c>
      <c r="Q6537" t="str">
        <f>VLOOKUP(N6537,'Base rates'!$F$2:$H$1126,3,FALSE)</f>
        <v>26-35</v>
      </c>
      <c r="R6537" s="24">
        <f t="shared" si="293"/>
        <v>0.27990065216981519</v>
      </c>
    </row>
    <row r="6538" spans="13:18">
      <c r="M6538">
        <v>20</v>
      </c>
      <c r="N6538" s="1">
        <v>36</v>
      </c>
      <c r="O6538">
        <f t="shared" si="292"/>
        <v>400000</v>
      </c>
      <c r="P6538" t="str">
        <f t="shared" si="294"/>
        <v>2036400000</v>
      </c>
      <c r="Q6538" t="str">
        <f>VLOOKUP(N6538,'Base rates'!$F$2:$H$1126,3,FALSE)</f>
        <v>36-45</v>
      </c>
      <c r="R6538" s="24">
        <f t="shared" si="293"/>
        <v>0.20861608911367946</v>
      </c>
    </row>
    <row r="6539" spans="13:18">
      <c r="M6539">
        <v>20</v>
      </c>
      <c r="N6539" s="1">
        <v>37</v>
      </c>
      <c r="O6539">
        <f t="shared" si="292"/>
        <v>400000</v>
      </c>
      <c r="P6539" t="str">
        <f t="shared" si="294"/>
        <v>2037400000</v>
      </c>
      <c r="Q6539" t="str">
        <f>VLOOKUP(N6539,'Base rates'!$F$2:$H$1126,3,FALSE)</f>
        <v>36-45</v>
      </c>
      <c r="R6539" s="24">
        <f t="shared" si="293"/>
        <v>0.20861608911367946</v>
      </c>
    </row>
    <row r="6540" spans="13:18">
      <c r="M6540">
        <v>20</v>
      </c>
      <c r="N6540" s="1">
        <v>38</v>
      </c>
      <c r="O6540">
        <f t="shared" si="292"/>
        <v>400000</v>
      </c>
      <c r="P6540" t="str">
        <f t="shared" si="294"/>
        <v>2038400000</v>
      </c>
      <c r="Q6540" t="str">
        <f>VLOOKUP(N6540,'Base rates'!$F$2:$H$1126,3,FALSE)</f>
        <v>36-45</v>
      </c>
      <c r="R6540" s="24">
        <f t="shared" si="293"/>
        <v>0.20861608911367946</v>
      </c>
    </row>
    <row r="6541" spans="13:18">
      <c r="M6541">
        <v>20</v>
      </c>
      <c r="N6541" s="1">
        <v>39</v>
      </c>
      <c r="O6541">
        <f t="shared" si="292"/>
        <v>400000</v>
      </c>
      <c r="P6541" t="str">
        <f t="shared" si="294"/>
        <v>2039400000</v>
      </c>
      <c r="Q6541" t="str">
        <f>VLOOKUP(N6541,'Base rates'!$F$2:$H$1126,3,FALSE)</f>
        <v>36-45</v>
      </c>
      <c r="R6541" s="24">
        <f t="shared" si="293"/>
        <v>0.20861608911367946</v>
      </c>
    </row>
    <row r="6542" spans="13:18">
      <c r="M6542">
        <v>20</v>
      </c>
      <c r="N6542" s="1">
        <v>40</v>
      </c>
      <c r="O6542">
        <f t="shared" si="292"/>
        <v>400000</v>
      </c>
      <c r="P6542" t="str">
        <f t="shared" si="294"/>
        <v>2040400000</v>
      </c>
      <c r="Q6542" t="str">
        <f>VLOOKUP(N6542,'Base rates'!$F$2:$H$1126,3,FALSE)</f>
        <v>36-45</v>
      </c>
      <c r="R6542" s="24">
        <f t="shared" si="293"/>
        <v>0.20861608911367946</v>
      </c>
    </row>
    <row r="6543" spans="13:18">
      <c r="M6543">
        <v>20</v>
      </c>
      <c r="N6543" s="1">
        <v>41</v>
      </c>
      <c r="O6543">
        <f t="shared" si="292"/>
        <v>400000</v>
      </c>
      <c r="P6543" t="str">
        <f t="shared" si="294"/>
        <v>2041400000</v>
      </c>
      <c r="Q6543" t="str">
        <f>VLOOKUP(N6543,'Base rates'!$F$2:$H$1126,3,FALSE)</f>
        <v>36-45</v>
      </c>
      <c r="R6543" s="24">
        <f t="shared" si="293"/>
        <v>0.20861608911367946</v>
      </c>
    </row>
    <row r="6544" spans="13:18">
      <c r="M6544">
        <v>20</v>
      </c>
      <c r="N6544" s="1">
        <v>42</v>
      </c>
      <c r="O6544">
        <f t="shared" si="292"/>
        <v>400000</v>
      </c>
      <c r="P6544" t="str">
        <f t="shared" si="294"/>
        <v>2042400000</v>
      </c>
      <c r="Q6544" t="str">
        <f>VLOOKUP(N6544,'Base rates'!$F$2:$H$1126,3,FALSE)</f>
        <v>36-45</v>
      </c>
      <c r="R6544" s="24">
        <f t="shared" si="293"/>
        <v>0.20861608911367946</v>
      </c>
    </row>
    <row r="6545" spans="13:18">
      <c r="M6545">
        <v>20</v>
      </c>
      <c r="N6545" s="1">
        <v>43</v>
      </c>
      <c r="O6545">
        <f t="shared" si="292"/>
        <v>400000</v>
      </c>
      <c r="P6545" t="str">
        <f t="shared" si="294"/>
        <v>2043400000</v>
      </c>
      <c r="Q6545" t="str">
        <f>VLOOKUP(N6545,'Base rates'!$F$2:$H$1126,3,FALSE)</f>
        <v>36-45</v>
      </c>
      <c r="R6545" s="24">
        <f t="shared" si="293"/>
        <v>0.20861608911367946</v>
      </c>
    </row>
    <row r="6546" spans="13:18">
      <c r="M6546">
        <v>20</v>
      </c>
      <c r="N6546" s="1">
        <v>44</v>
      </c>
      <c r="O6546">
        <f t="shared" si="292"/>
        <v>400000</v>
      </c>
      <c r="P6546" t="str">
        <f t="shared" si="294"/>
        <v>2044400000</v>
      </c>
      <c r="Q6546" t="str">
        <f>VLOOKUP(N6546,'Base rates'!$F$2:$H$1126,3,FALSE)</f>
        <v>36-45</v>
      </c>
      <c r="R6546" s="24">
        <f t="shared" si="293"/>
        <v>0.20861608911367946</v>
      </c>
    </row>
    <row r="6547" spans="13:18">
      <c r="M6547">
        <v>20</v>
      </c>
      <c r="N6547" s="1">
        <v>45</v>
      </c>
      <c r="O6547">
        <f t="shared" si="292"/>
        <v>400000</v>
      </c>
      <c r="P6547" t="str">
        <f t="shared" si="294"/>
        <v>2045400000</v>
      </c>
      <c r="Q6547" t="str">
        <f>VLOOKUP(N6547,'Base rates'!$F$2:$H$1126,3,FALSE)</f>
        <v>36-45</v>
      </c>
      <c r="R6547" s="24">
        <f t="shared" si="293"/>
        <v>0.20861608911367946</v>
      </c>
    </row>
    <row r="6548" spans="13:18">
      <c r="M6548">
        <v>20</v>
      </c>
      <c r="N6548" s="1">
        <v>46</v>
      </c>
      <c r="O6548">
        <f t="shared" si="292"/>
        <v>400000</v>
      </c>
      <c r="P6548" t="str">
        <f t="shared" si="294"/>
        <v>2046400000</v>
      </c>
      <c r="Q6548" t="str">
        <f>VLOOKUP(N6548,'Base rates'!$F$2:$H$1126,3,FALSE)</f>
        <v>46-50</v>
      </c>
      <c r="R6548" s="24">
        <f t="shared" si="293"/>
        <v>0.23163701617060783</v>
      </c>
    </row>
    <row r="6549" spans="13:18">
      <c r="M6549">
        <v>20</v>
      </c>
      <c r="N6549" s="1">
        <v>47</v>
      </c>
      <c r="O6549">
        <f t="shared" si="292"/>
        <v>400000</v>
      </c>
      <c r="P6549" t="str">
        <f t="shared" si="294"/>
        <v>2047400000</v>
      </c>
      <c r="Q6549" t="str">
        <f>VLOOKUP(N6549,'Base rates'!$F$2:$H$1126,3,FALSE)</f>
        <v>46-50</v>
      </c>
      <c r="R6549" s="24">
        <f t="shared" si="293"/>
        <v>0.23163701617060783</v>
      </c>
    </row>
    <row r="6550" spans="13:18">
      <c r="M6550">
        <v>20</v>
      </c>
      <c r="N6550" s="1">
        <v>48</v>
      </c>
      <c r="O6550">
        <f t="shared" si="292"/>
        <v>400000</v>
      </c>
      <c r="P6550" t="str">
        <f t="shared" si="294"/>
        <v>2048400000</v>
      </c>
      <c r="Q6550" t="str">
        <f>VLOOKUP(N6550,'Base rates'!$F$2:$H$1126,3,FALSE)</f>
        <v>46-50</v>
      </c>
      <c r="R6550" s="24">
        <f t="shared" si="293"/>
        <v>0.23163701617060783</v>
      </c>
    </row>
    <row r="6551" spans="13:18">
      <c r="M6551">
        <v>20</v>
      </c>
      <c r="N6551" s="1">
        <v>49</v>
      </c>
      <c r="O6551">
        <f t="shared" si="292"/>
        <v>400000</v>
      </c>
      <c r="P6551" t="str">
        <f t="shared" si="294"/>
        <v>2049400000</v>
      </c>
      <c r="Q6551" t="str">
        <f>VLOOKUP(N6551,'Base rates'!$F$2:$H$1126,3,FALSE)</f>
        <v>46-50</v>
      </c>
      <c r="R6551" s="24">
        <f t="shared" si="293"/>
        <v>0.23163701617060783</v>
      </c>
    </row>
    <row r="6552" spans="13:18">
      <c r="M6552">
        <v>20</v>
      </c>
      <c r="N6552" s="1">
        <v>50</v>
      </c>
      <c r="O6552">
        <f t="shared" si="292"/>
        <v>400000</v>
      </c>
      <c r="P6552" t="str">
        <f t="shared" si="294"/>
        <v>2050400000</v>
      </c>
      <c r="Q6552" t="str">
        <f>VLOOKUP(N6552,'Base rates'!$F$2:$H$1126,3,FALSE)</f>
        <v>46-50</v>
      </c>
      <c r="R6552" s="24">
        <f t="shared" si="293"/>
        <v>0.23163701617060783</v>
      </c>
    </row>
    <row r="6553" spans="13:18">
      <c r="M6553">
        <v>20</v>
      </c>
      <c r="N6553" s="1">
        <v>51</v>
      </c>
      <c r="O6553">
        <f t="shared" si="292"/>
        <v>400000</v>
      </c>
      <c r="P6553" t="str">
        <f t="shared" si="294"/>
        <v>2051400000</v>
      </c>
      <c r="Q6553" t="str">
        <f>VLOOKUP(N6553,'Base rates'!$F$2:$H$1126,3,FALSE)</f>
        <v>51-55</v>
      </c>
      <c r="R6553" s="24">
        <f t="shared" si="293"/>
        <v>0.24211371225247691</v>
      </c>
    </row>
    <row r="6554" spans="13:18">
      <c r="M6554">
        <v>20</v>
      </c>
      <c r="N6554" s="1">
        <v>52</v>
      </c>
      <c r="O6554">
        <f t="shared" si="292"/>
        <v>400000</v>
      </c>
      <c r="P6554" t="str">
        <f t="shared" si="294"/>
        <v>2052400000</v>
      </c>
      <c r="Q6554" t="str">
        <f>VLOOKUP(N6554,'Base rates'!$F$2:$H$1126,3,FALSE)</f>
        <v>51-55</v>
      </c>
      <c r="R6554" s="24">
        <f t="shared" si="293"/>
        <v>0.24211371225247691</v>
      </c>
    </row>
    <row r="6555" spans="13:18">
      <c r="M6555">
        <v>20</v>
      </c>
      <c r="N6555" s="1">
        <v>53</v>
      </c>
      <c r="O6555">
        <f t="shared" si="292"/>
        <v>400000</v>
      </c>
      <c r="P6555" t="str">
        <f t="shared" si="294"/>
        <v>2053400000</v>
      </c>
      <c r="Q6555" t="str">
        <f>VLOOKUP(N6555,'Base rates'!$F$2:$H$1126,3,FALSE)</f>
        <v>51-55</v>
      </c>
      <c r="R6555" s="24">
        <f t="shared" si="293"/>
        <v>0.24211371225247691</v>
      </c>
    </row>
    <row r="6556" spans="13:18">
      <c r="M6556">
        <v>20</v>
      </c>
      <c r="N6556" s="1">
        <v>54</v>
      </c>
      <c r="O6556">
        <f t="shared" si="292"/>
        <v>400000</v>
      </c>
      <c r="P6556" t="str">
        <f t="shared" si="294"/>
        <v>2054400000</v>
      </c>
      <c r="Q6556" t="str">
        <f>VLOOKUP(N6556,'Base rates'!$F$2:$H$1126,3,FALSE)</f>
        <v>51-55</v>
      </c>
      <c r="R6556" s="24">
        <f t="shared" si="293"/>
        <v>0.24211371225247691</v>
      </c>
    </row>
    <row r="6557" spans="13:18">
      <c r="M6557">
        <v>20</v>
      </c>
      <c r="N6557" s="1">
        <v>55</v>
      </c>
      <c r="O6557">
        <f t="shared" si="292"/>
        <v>400000</v>
      </c>
      <c r="P6557" t="str">
        <f t="shared" si="294"/>
        <v>2055400000</v>
      </c>
      <c r="Q6557" t="str">
        <f>VLOOKUP(N6557,'Base rates'!$F$2:$H$1126,3,FALSE)</f>
        <v>51-55</v>
      </c>
      <c r="R6557" s="24">
        <f t="shared" si="293"/>
        <v>0.24211371225247691</v>
      </c>
    </row>
    <row r="6558" spans="13:18">
      <c r="M6558">
        <v>20</v>
      </c>
      <c r="N6558" s="1">
        <v>56</v>
      </c>
      <c r="O6558">
        <f t="shared" si="292"/>
        <v>400000</v>
      </c>
      <c r="P6558" t="str">
        <f t="shared" si="294"/>
        <v>2056400000</v>
      </c>
      <c r="Q6558" t="str">
        <f>VLOOKUP(N6558,'Base rates'!$F$2:$H$1126,3,FALSE)</f>
        <v>56-60</v>
      </c>
      <c r="R6558" s="24">
        <f t="shared" si="293"/>
        <v>0.16469915741368923</v>
      </c>
    </row>
    <row r="6559" spans="13:18">
      <c r="M6559">
        <v>20</v>
      </c>
      <c r="N6559" s="1">
        <v>57</v>
      </c>
      <c r="O6559">
        <f t="shared" si="292"/>
        <v>400000</v>
      </c>
      <c r="P6559" t="str">
        <f t="shared" si="294"/>
        <v>2057400000</v>
      </c>
      <c r="Q6559" t="str">
        <f>VLOOKUP(N6559,'Base rates'!$F$2:$H$1126,3,FALSE)</f>
        <v>56-60</v>
      </c>
      <c r="R6559" s="24">
        <f t="shared" si="293"/>
        <v>0.16469915741368923</v>
      </c>
    </row>
    <row r="6560" spans="13:18">
      <c r="M6560">
        <v>20</v>
      </c>
      <c r="N6560" s="1">
        <v>58</v>
      </c>
      <c r="O6560">
        <f t="shared" si="292"/>
        <v>400000</v>
      </c>
      <c r="P6560" t="str">
        <f t="shared" si="294"/>
        <v>2058400000</v>
      </c>
      <c r="Q6560" t="str">
        <f>VLOOKUP(N6560,'Base rates'!$F$2:$H$1126,3,FALSE)</f>
        <v>56-60</v>
      </c>
      <c r="R6560" s="24">
        <f t="shared" si="293"/>
        <v>0.16469915741368923</v>
      </c>
    </row>
    <row r="6561" spans="13:18">
      <c r="M6561">
        <v>20</v>
      </c>
      <c r="N6561" s="1">
        <v>59</v>
      </c>
      <c r="O6561">
        <f t="shared" si="292"/>
        <v>400000</v>
      </c>
      <c r="P6561" t="str">
        <f t="shared" si="294"/>
        <v>2059400000</v>
      </c>
      <c r="Q6561" t="str">
        <f>VLOOKUP(N6561,'Base rates'!$F$2:$H$1126,3,FALSE)</f>
        <v>56-60</v>
      </c>
      <c r="R6561" s="24">
        <f t="shared" si="293"/>
        <v>0.16469915741368923</v>
      </c>
    </row>
    <row r="6562" spans="13:18">
      <c r="M6562">
        <v>20</v>
      </c>
      <c r="N6562" s="1">
        <v>60</v>
      </c>
      <c r="O6562">
        <f t="shared" si="292"/>
        <v>400000</v>
      </c>
      <c r="P6562" t="str">
        <f t="shared" si="294"/>
        <v>2060400000</v>
      </c>
      <c r="Q6562" t="str">
        <f>VLOOKUP(N6562,'Base rates'!$F$2:$H$1126,3,FALSE)</f>
        <v>56-60</v>
      </c>
      <c r="R6562" s="24">
        <f t="shared" si="293"/>
        <v>0.16469915741368923</v>
      </c>
    </row>
    <row r="6563" spans="13:18">
      <c r="M6563">
        <v>20</v>
      </c>
      <c r="N6563" s="1">
        <v>61</v>
      </c>
      <c r="O6563">
        <f t="shared" si="292"/>
        <v>400000</v>
      </c>
      <c r="P6563" t="str">
        <f t="shared" si="294"/>
        <v>2061400000</v>
      </c>
      <c r="Q6563" t="str">
        <f>VLOOKUP(N6563,'Base rates'!$F$2:$H$1126,3,FALSE)</f>
        <v>61-65</v>
      </c>
      <c r="R6563" s="24">
        <f t="shared" si="293"/>
        <v>0.13747784711147881</v>
      </c>
    </row>
    <row r="6564" spans="13:18">
      <c r="M6564">
        <v>20</v>
      </c>
      <c r="N6564" s="1">
        <v>62</v>
      </c>
      <c r="O6564">
        <f t="shared" si="292"/>
        <v>400000</v>
      </c>
      <c r="P6564" t="str">
        <f t="shared" si="294"/>
        <v>2062400000</v>
      </c>
      <c r="Q6564" t="str">
        <f>VLOOKUP(N6564,'Base rates'!$F$2:$H$1126,3,FALSE)</f>
        <v>61-65</v>
      </c>
      <c r="R6564" s="24">
        <f t="shared" si="293"/>
        <v>0.13747784711147881</v>
      </c>
    </row>
    <row r="6565" spans="13:18">
      <c r="M6565">
        <v>20</v>
      </c>
      <c r="N6565" s="1">
        <v>63</v>
      </c>
      <c r="O6565">
        <f t="shared" si="292"/>
        <v>400000</v>
      </c>
      <c r="P6565" t="str">
        <f t="shared" si="294"/>
        <v>2063400000</v>
      </c>
      <c r="Q6565" t="str">
        <f>VLOOKUP(N6565,'Base rates'!$F$2:$H$1126,3,FALSE)</f>
        <v>61-65</v>
      </c>
      <c r="R6565" s="24">
        <f t="shared" si="293"/>
        <v>0.13747784711147881</v>
      </c>
    </row>
    <row r="6566" spans="13:18">
      <c r="M6566">
        <v>20</v>
      </c>
      <c r="N6566" s="1">
        <v>64</v>
      </c>
      <c r="O6566">
        <f t="shared" si="292"/>
        <v>400000</v>
      </c>
      <c r="P6566" t="str">
        <f t="shared" si="294"/>
        <v>2064400000</v>
      </c>
      <c r="Q6566" t="str">
        <f>VLOOKUP(N6566,'Base rates'!$F$2:$H$1126,3,FALSE)</f>
        <v>61-65</v>
      </c>
      <c r="R6566" s="24">
        <f t="shared" si="293"/>
        <v>0.13747784711147881</v>
      </c>
    </row>
    <row r="6567" spans="13:18">
      <c r="M6567">
        <v>20</v>
      </c>
      <c r="N6567" s="1">
        <v>65</v>
      </c>
      <c r="O6567">
        <f t="shared" si="292"/>
        <v>400000</v>
      </c>
      <c r="P6567" t="str">
        <f t="shared" si="294"/>
        <v>2065400000</v>
      </c>
      <c r="Q6567" t="str">
        <f>VLOOKUP(N6567,'Base rates'!$F$2:$H$1126,3,FALSE)</f>
        <v>61-65</v>
      </c>
      <c r="R6567" s="24">
        <f t="shared" si="293"/>
        <v>0.13747784711147881</v>
      </c>
    </row>
    <row r="6568" spans="13:18">
      <c r="M6568">
        <v>20</v>
      </c>
      <c r="N6568" s="1">
        <v>66</v>
      </c>
      <c r="O6568">
        <f t="shared" si="292"/>
        <v>400000</v>
      </c>
      <c r="P6568" t="str">
        <f t="shared" si="294"/>
        <v>2066400000</v>
      </c>
      <c r="Q6568" t="str">
        <f>VLOOKUP(N6568,'Base rates'!$F$2:$H$1126,3,FALSE)</f>
        <v>66-70</v>
      </c>
      <c r="R6568" s="24">
        <f t="shared" si="293"/>
        <v>0.13787191389207998</v>
      </c>
    </row>
    <row r="6569" spans="13:18">
      <c r="M6569">
        <v>20</v>
      </c>
      <c r="N6569" s="1">
        <v>67</v>
      </c>
      <c r="O6569">
        <f t="shared" si="292"/>
        <v>400000</v>
      </c>
      <c r="P6569" t="str">
        <f t="shared" si="294"/>
        <v>2067400000</v>
      </c>
      <c r="Q6569" t="str">
        <f>VLOOKUP(N6569,'Base rates'!$F$2:$H$1126,3,FALSE)</f>
        <v>66-70</v>
      </c>
      <c r="R6569" s="24">
        <f t="shared" si="293"/>
        <v>0.13787191389207998</v>
      </c>
    </row>
    <row r="6570" spans="13:18">
      <c r="M6570">
        <v>20</v>
      </c>
      <c r="N6570" s="1">
        <v>68</v>
      </c>
      <c r="O6570">
        <f t="shared" si="292"/>
        <v>400000</v>
      </c>
      <c r="P6570" t="str">
        <f t="shared" si="294"/>
        <v>2068400000</v>
      </c>
      <c r="Q6570" t="str">
        <f>VLOOKUP(N6570,'Base rates'!$F$2:$H$1126,3,FALSE)</f>
        <v>66-70</v>
      </c>
      <c r="R6570" s="24">
        <f t="shared" si="293"/>
        <v>0.13787191389207998</v>
      </c>
    </row>
    <row r="6571" spans="13:18">
      <c r="M6571">
        <v>20</v>
      </c>
      <c r="N6571" s="1">
        <v>69</v>
      </c>
      <c r="O6571">
        <f t="shared" si="292"/>
        <v>400000</v>
      </c>
      <c r="P6571" t="str">
        <f t="shared" si="294"/>
        <v>2069400000</v>
      </c>
      <c r="Q6571" t="str">
        <f>VLOOKUP(N6571,'Base rates'!$F$2:$H$1126,3,FALSE)</f>
        <v>66-70</v>
      </c>
      <c r="R6571" s="24">
        <f t="shared" si="293"/>
        <v>0.13787191389207998</v>
      </c>
    </row>
    <row r="6572" spans="13:18">
      <c r="M6572">
        <v>20</v>
      </c>
      <c r="N6572" s="1">
        <v>70</v>
      </c>
      <c r="O6572">
        <f t="shared" si="292"/>
        <v>400000</v>
      </c>
      <c r="P6572" t="str">
        <f t="shared" si="294"/>
        <v>2070400000</v>
      </c>
      <c r="Q6572" t="str">
        <f>VLOOKUP(N6572,'Base rates'!$F$2:$H$1126,3,FALSE)</f>
        <v>66-70</v>
      </c>
      <c r="R6572" s="24">
        <f t="shared" si="293"/>
        <v>0.13787191389207998</v>
      </c>
    </row>
    <row r="6573" spans="13:18">
      <c r="M6573">
        <v>20</v>
      </c>
      <c r="N6573" s="1">
        <v>71</v>
      </c>
      <c r="O6573">
        <f t="shared" si="292"/>
        <v>400000</v>
      </c>
      <c r="P6573" t="str">
        <f t="shared" si="294"/>
        <v>2071400000</v>
      </c>
      <c r="Q6573" t="str">
        <f>VLOOKUP(N6573,'Base rates'!$F$2:$H$1126,3,FALSE)</f>
        <v>71-75</v>
      </c>
      <c r="R6573" s="24">
        <f t="shared" si="293"/>
        <v>0.13706099560741136</v>
      </c>
    </row>
    <row r="6574" spans="13:18">
      <c r="M6574">
        <v>20</v>
      </c>
      <c r="N6574" s="1">
        <v>72</v>
      </c>
      <c r="O6574">
        <f t="shared" si="292"/>
        <v>400000</v>
      </c>
      <c r="P6574" t="str">
        <f t="shared" si="294"/>
        <v>2072400000</v>
      </c>
      <c r="Q6574" t="str">
        <f>VLOOKUP(N6574,'Base rates'!$F$2:$H$1126,3,FALSE)</f>
        <v>71-75</v>
      </c>
      <c r="R6574" s="24">
        <f t="shared" si="293"/>
        <v>0.13706099560741136</v>
      </c>
    </row>
    <row r="6575" spans="13:18">
      <c r="M6575">
        <v>20</v>
      </c>
      <c r="N6575" s="1">
        <v>73</v>
      </c>
      <c r="O6575">
        <f t="shared" si="292"/>
        <v>400000</v>
      </c>
      <c r="P6575" t="str">
        <f t="shared" si="294"/>
        <v>2073400000</v>
      </c>
      <c r="Q6575" t="str">
        <f>VLOOKUP(N6575,'Base rates'!$F$2:$H$1126,3,FALSE)</f>
        <v>71-75</v>
      </c>
      <c r="R6575" s="24">
        <f t="shared" si="293"/>
        <v>0.13706099560741136</v>
      </c>
    </row>
    <row r="6576" spans="13:18">
      <c r="M6576">
        <v>20</v>
      </c>
      <c r="N6576" s="1">
        <v>74</v>
      </c>
      <c r="O6576">
        <f t="shared" si="292"/>
        <v>400000</v>
      </c>
      <c r="P6576" t="str">
        <f t="shared" si="294"/>
        <v>2074400000</v>
      </c>
      <c r="Q6576" t="str">
        <f>VLOOKUP(N6576,'Base rates'!$F$2:$H$1126,3,FALSE)</f>
        <v>71-75</v>
      </c>
      <c r="R6576" s="24">
        <f t="shared" si="293"/>
        <v>0.13706099560741136</v>
      </c>
    </row>
    <row r="6577" spans="13:18">
      <c r="M6577">
        <v>20</v>
      </c>
      <c r="N6577" s="1">
        <v>75</v>
      </c>
      <c r="O6577">
        <f t="shared" ref="O6577:O6640" si="295">$O$6127+50000</f>
        <v>400000</v>
      </c>
      <c r="P6577" t="str">
        <f t="shared" si="294"/>
        <v>2075400000</v>
      </c>
      <c r="Q6577" t="str">
        <f>VLOOKUP(N6577,'Base rates'!$F$2:$H$1126,3,FALSE)</f>
        <v>71-75</v>
      </c>
      <c r="R6577" s="24">
        <f t="shared" si="293"/>
        <v>0.13706099560741136</v>
      </c>
    </row>
    <row r="6578" spans="13:18">
      <c r="M6578">
        <v>20</v>
      </c>
      <c r="N6578" s="1">
        <v>76</v>
      </c>
      <c r="O6578">
        <f t="shared" si="295"/>
        <v>400000</v>
      </c>
      <c r="P6578" t="str">
        <f t="shared" si="294"/>
        <v>2076400000</v>
      </c>
      <c r="Q6578" t="str">
        <f>VLOOKUP(N6578,'Base rates'!$F$2:$H$1126,3,FALSE)</f>
        <v>76-80</v>
      </c>
      <c r="R6578" s="24">
        <f t="shared" si="293"/>
        <v>0.13778124517056944</v>
      </c>
    </row>
    <row r="6579" spans="13:18">
      <c r="M6579">
        <v>20</v>
      </c>
      <c r="N6579" s="1">
        <v>77</v>
      </c>
      <c r="O6579">
        <f t="shared" si="295"/>
        <v>400000</v>
      </c>
      <c r="P6579" t="str">
        <f t="shared" si="294"/>
        <v>2077400000</v>
      </c>
      <c r="Q6579" t="str">
        <f>VLOOKUP(N6579,'Base rates'!$F$2:$H$1126,3,FALSE)</f>
        <v>76-80</v>
      </c>
      <c r="R6579" s="24">
        <f t="shared" si="293"/>
        <v>0.13778124517056944</v>
      </c>
    </row>
    <row r="6580" spans="13:18">
      <c r="M6580">
        <v>20</v>
      </c>
      <c r="N6580" s="1">
        <v>78</v>
      </c>
      <c r="O6580">
        <f t="shared" si="295"/>
        <v>400000</v>
      </c>
      <c r="P6580" t="str">
        <f t="shared" si="294"/>
        <v>2078400000</v>
      </c>
      <c r="Q6580" t="str">
        <f>VLOOKUP(N6580,'Base rates'!$F$2:$H$1126,3,FALSE)</f>
        <v>76-80</v>
      </c>
      <c r="R6580" s="24">
        <f t="shared" si="293"/>
        <v>0.13778124517056944</v>
      </c>
    </row>
    <row r="6581" spans="13:18">
      <c r="M6581">
        <v>20</v>
      </c>
      <c r="N6581" s="1">
        <v>79</v>
      </c>
      <c r="O6581">
        <f t="shared" si="295"/>
        <v>400000</v>
      </c>
      <c r="P6581" t="str">
        <f t="shared" si="294"/>
        <v>2079400000</v>
      </c>
      <c r="Q6581" t="str">
        <f>VLOOKUP(N6581,'Base rates'!$F$2:$H$1126,3,FALSE)</f>
        <v>76-80</v>
      </c>
      <c r="R6581" s="24">
        <f t="shared" si="293"/>
        <v>0.13778124517056944</v>
      </c>
    </row>
    <row r="6582" spans="13:18">
      <c r="M6582">
        <v>20</v>
      </c>
      <c r="N6582" s="1">
        <v>80</v>
      </c>
      <c r="O6582">
        <f t="shared" si="295"/>
        <v>400000</v>
      </c>
      <c r="P6582" t="str">
        <f t="shared" si="294"/>
        <v>2080400000</v>
      </c>
      <c r="Q6582" t="str">
        <f>VLOOKUP(N6582,'Base rates'!$F$2:$H$1126,3,FALSE)</f>
        <v>76-80</v>
      </c>
      <c r="R6582" s="24">
        <f t="shared" si="293"/>
        <v>0.13778124517056944</v>
      </c>
    </row>
    <row r="6583" spans="13:18">
      <c r="M6583">
        <v>20</v>
      </c>
      <c r="N6583" s="1">
        <v>81</v>
      </c>
      <c r="O6583">
        <f t="shared" si="295"/>
        <v>400000</v>
      </c>
      <c r="P6583" t="str">
        <f t="shared" si="294"/>
        <v>2081400000</v>
      </c>
      <c r="Q6583" t="str">
        <f>VLOOKUP(N6583,'Base rates'!$F$2:$H$1126,3,FALSE)</f>
        <v>&gt;80</v>
      </c>
      <c r="R6583" s="24">
        <f t="shared" si="293"/>
        <v>0.13842146700448765</v>
      </c>
    </row>
    <row r="6584" spans="13:18">
      <c r="M6584">
        <v>20</v>
      </c>
      <c r="N6584" s="1">
        <v>82</v>
      </c>
      <c r="O6584">
        <f t="shared" si="295"/>
        <v>400000</v>
      </c>
      <c r="P6584" t="str">
        <f t="shared" si="294"/>
        <v>2082400000</v>
      </c>
      <c r="Q6584" t="str">
        <f>VLOOKUP(N6584,'Base rates'!$F$2:$H$1126,3,FALSE)</f>
        <v>&gt;80</v>
      </c>
      <c r="R6584" s="24">
        <f t="shared" si="293"/>
        <v>0.13842146700448765</v>
      </c>
    </row>
    <row r="6585" spans="13:18">
      <c r="M6585">
        <v>20</v>
      </c>
      <c r="N6585" s="1">
        <v>83</v>
      </c>
      <c r="O6585">
        <f t="shared" si="295"/>
        <v>400000</v>
      </c>
      <c r="P6585" t="str">
        <f t="shared" si="294"/>
        <v>2083400000</v>
      </c>
      <c r="Q6585" t="str">
        <f>VLOOKUP(N6585,'Base rates'!$F$2:$H$1126,3,FALSE)</f>
        <v>&gt;80</v>
      </c>
      <c r="R6585" s="24">
        <f t="shared" si="293"/>
        <v>0.13842146700448765</v>
      </c>
    </row>
    <row r="6586" spans="13:18">
      <c r="M6586">
        <v>20</v>
      </c>
      <c r="N6586" s="1">
        <v>84</v>
      </c>
      <c r="O6586">
        <f t="shared" si="295"/>
        <v>400000</v>
      </c>
      <c r="P6586" t="str">
        <f t="shared" si="294"/>
        <v>2084400000</v>
      </c>
      <c r="Q6586" t="str">
        <f>VLOOKUP(N6586,'Base rates'!$F$2:$H$1126,3,FALSE)</f>
        <v>&gt;80</v>
      </c>
      <c r="R6586" s="24">
        <f t="shared" si="293"/>
        <v>0.13842146700448765</v>
      </c>
    </row>
    <row r="6587" spans="13:18">
      <c r="M6587">
        <v>20</v>
      </c>
      <c r="N6587" s="1">
        <v>85</v>
      </c>
      <c r="O6587">
        <f t="shared" si="295"/>
        <v>400000</v>
      </c>
      <c r="P6587" t="str">
        <f t="shared" si="294"/>
        <v>2085400000</v>
      </c>
      <c r="Q6587" t="str">
        <f>VLOOKUP(N6587,'Base rates'!$F$2:$H$1126,3,FALSE)</f>
        <v>&gt;80</v>
      </c>
      <c r="R6587" s="24">
        <f t="shared" si="293"/>
        <v>0.13842146700448765</v>
      </c>
    </row>
    <row r="6588" spans="13:18">
      <c r="M6588">
        <v>20</v>
      </c>
      <c r="N6588" s="1">
        <v>86</v>
      </c>
      <c r="O6588">
        <f t="shared" si="295"/>
        <v>400000</v>
      </c>
      <c r="P6588" t="str">
        <f t="shared" si="294"/>
        <v>2086400000</v>
      </c>
      <c r="Q6588" t="str">
        <f>VLOOKUP(N6588,'Base rates'!$F$2:$H$1126,3,FALSE)</f>
        <v>&gt;80</v>
      </c>
      <c r="R6588" s="24">
        <f t="shared" si="293"/>
        <v>0.13842146700448765</v>
      </c>
    </row>
    <row r="6589" spans="13:18">
      <c r="M6589">
        <v>20</v>
      </c>
      <c r="N6589" s="1">
        <v>87</v>
      </c>
      <c r="O6589">
        <f t="shared" si="295"/>
        <v>400000</v>
      </c>
      <c r="P6589" t="str">
        <f t="shared" si="294"/>
        <v>2087400000</v>
      </c>
      <c r="Q6589" t="str">
        <f>VLOOKUP(N6589,'Base rates'!$F$2:$H$1126,3,FALSE)</f>
        <v>&gt;80</v>
      </c>
      <c r="R6589" s="24">
        <f t="shared" si="293"/>
        <v>0.13842146700448765</v>
      </c>
    </row>
    <row r="6590" spans="13:18">
      <c r="M6590">
        <v>20</v>
      </c>
      <c r="N6590" s="1">
        <v>88</v>
      </c>
      <c r="O6590">
        <f t="shared" si="295"/>
        <v>400000</v>
      </c>
      <c r="P6590" t="str">
        <f t="shared" si="294"/>
        <v>2088400000</v>
      </c>
      <c r="Q6590" t="str">
        <f>VLOOKUP(N6590,'Base rates'!$F$2:$H$1126,3,FALSE)</f>
        <v>&gt;80</v>
      </c>
      <c r="R6590" s="24">
        <f t="shared" si="293"/>
        <v>0.13842146700448765</v>
      </c>
    </row>
    <row r="6591" spans="13:18">
      <c r="M6591">
        <v>20</v>
      </c>
      <c r="N6591" s="1">
        <v>89</v>
      </c>
      <c r="O6591">
        <f t="shared" si="295"/>
        <v>400000</v>
      </c>
      <c r="P6591" t="str">
        <f t="shared" si="294"/>
        <v>2089400000</v>
      </c>
      <c r="Q6591" t="str">
        <f>VLOOKUP(N6591,'Base rates'!$F$2:$H$1126,3,FALSE)</f>
        <v>&gt;80</v>
      </c>
      <c r="R6591" s="24">
        <f t="shared" si="293"/>
        <v>0.13842146700448765</v>
      </c>
    </row>
    <row r="6592" spans="13:18">
      <c r="M6592">
        <v>20</v>
      </c>
      <c r="N6592" s="1">
        <v>90</v>
      </c>
      <c r="O6592">
        <f t="shared" si="295"/>
        <v>400000</v>
      </c>
      <c r="P6592" t="str">
        <f t="shared" si="294"/>
        <v>2090400000</v>
      </c>
      <c r="Q6592" t="str">
        <f>VLOOKUP(N6592,'Base rates'!$F$2:$H$1126,3,FALSE)</f>
        <v>&gt;80</v>
      </c>
      <c r="R6592" s="24">
        <f t="shared" si="293"/>
        <v>0.13842146700448765</v>
      </c>
    </row>
    <row r="6593" spans="13:18">
      <c r="M6593">
        <v>20</v>
      </c>
      <c r="N6593" s="1">
        <v>91</v>
      </c>
      <c r="O6593">
        <f t="shared" si="295"/>
        <v>400000</v>
      </c>
      <c r="P6593" t="str">
        <f t="shared" si="294"/>
        <v>2091400000</v>
      </c>
      <c r="Q6593" t="str">
        <f>VLOOKUP(N6593,'Base rates'!$F$2:$H$1126,3,FALSE)</f>
        <v>&gt;80</v>
      </c>
      <c r="R6593" s="24">
        <f t="shared" si="293"/>
        <v>0.13842146700448765</v>
      </c>
    </row>
    <row r="6594" spans="13:18">
      <c r="M6594">
        <v>20</v>
      </c>
      <c r="N6594" s="1">
        <v>92</v>
      </c>
      <c r="O6594">
        <f t="shared" si="295"/>
        <v>400000</v>
      </c>
      <c r="P6594" t="str">
        <f t="shared" si="294"/>
        <v>2092400000</v>
      </c>
      <c r="Q6594" t="str">
        <f>VLOOKUP(N6594,'Base rates'!$F$2:$H$1126,3,FALSE)</f>
        <v>&gt;80</v>
      </c>
      <c r="R6594" s="24">
        <f t="shared" si="293"/>
        <v>0.13842146700448765</v>
      </c>
    </row>
    <row r="6595" spans="13:18">
      <c r="M6595">
        <v>20</v>
      </c>
      <c r="N6595" s="1">
        <v>93</v>
      </c>
      <c r="O6595">
        <f t="shared" si="295"/>
        <v>400000</v>
      </c>
      <c r="P6595" t="str">
        <f t="shared" si="294"/>
        <v>2093400000</v>
      </c>
      <c r="Q6595" t="str">
        <f>VLOOKUP(N6595,'Base rates'!$F$2:$H$1126,3,FALSE)</f>
        <v>&gt;80</v>
      </c>
      <c r="R6595" s="24">
        <f t="shared" ref="R6595:R6658" si="296">VLOOKUP(M6595&amp;O6595&amp;Q6595,$W$2:$X$694,2,FALSE)</f>
        <v>0.13842146700448765</v>
      </c>
    </row>
    <row r="6596" spans="13:18">
      <c r="M6596">
        <v>20</v>
      </c>
      <c r="N6596" s="1">
        <v>94</v>
      </c>
      <c r="O6596">
        <f t="shared" si="295"/>
        <v>400000</v>
      </c>
      <c r="P6596" t="str">
        <f t="shared" ref="P6596:P6659" si="297">M6596&amp;N6596&amp;O6596</f>
        <v>2094400000</v>
      </c>
      <c r="Q6596" t="str">
        <f>VLOOKUP(N6596,'Base rates'!$F$2:$H$1126,3,FALSE)</f>
        <v>&gt;80</v>
      </c>
      <c r="R6596" s="24">
        <f t="shared" si="296"/>
        <v>0.13842146700448765</v>
      </c>
    </row>
    <row r="6597" spans="13:18">
      <c r="M6597">
        <v>20</v>
      </c>
      <c r="N6597" s="1">
        <v>95</v>
      </c>
      <c r="O6597">
        <f t="shared" si="295"/>
        <v>400000</v>
      </c>
      <c r="P6597" t="str">
        <f t="shared" si="297"/>
        <v>2095400000</v>
      </c>
      <c r="Q6597" t="str">
        <f>VLOOKUP(N6597,'Base rates'!$F$2:$H$1126,3,FALSE)</f>
        <v>&gt;80</v>
      </c>
      <c r="R6597" s="24">
        <f t="shared" si="296"/>
        <v>0.13842146700448765</v>
      </c>
    </row>
    <row r="6598" spans="13:18">
      <c r="M6598">
        <v>20</v>
      </c>
      <c r="N6598" s="1">
        <v>96</v>
      </c>
      <c r="O6598">
        <f t="shared" si="295"/>
        <v>400000</v>
      </c>
      <c r="P6598" t="str">
        <f t="shared" si="297"/>
        <v>2096400000</v>
      </c>
      <c r="Q6598" t="str">
        <f>VLOOKUP(N6598,'Base rates'!$F$2:$H$1126,3,FALSE)</f>
        <v>&gt;80</v>
      </c>
      <c r="R6598" s="24">
        <f t="shared" si="296"/>
        <v>0.13842146700448765</v>
      </c>
    </row>
    <row r="6599" spans="13:18">
      <c r="M6599">
        <v>20</v>
      </c>
      <c r="N6599" s="1">
        <v>97</v>
      </c>
      <c r="O6599">
        <f t="shared" si="295"/>
        <v>400000</v>
      </c>
      <c r="P6599" t="str">
        <f t="shared" si="297"/>
        <v>2097400000</v>
      </c>
      <c r="Q6599" t="str">
        <f>VLOOKUP(N6599,'Base rates'!$F$2:$H$1126,3,FALSE)</f>
        <v>&gt;80</v>
      </c>
      <c r="R6599" s="24">
        <f t="shared" si="296"/>
        <v>0.13842146700448765</v>
      </c>
    </row>
    <row r="6600" spans="13:18">
      <c r="M6600">
        <v>20</v>
      </c>
      <c r="N6600" s="1">
        <v>98</v>
      </c>
      <c r="O6600">
        <f t="shared" si="295"/>
        <v>400000</v>
      </c>
      <c r="P6600" t="str">
        <f t="shared" si="297"/>
        <v>2098400000</v>
      </c>
      <c r="Q6600" t="str">
        <f>VLOOKUP(N6600,'Base rates'!$F$2:$H$1126,3,FALSE)</f>
        <v>&gt;80</v>
      </c>
      <c r="R6600" s="24">
        <f t="shared" si="296"/>
        <v>0.13842146700448765</v>
      </c>
    </row>
    <row r="6601" spans="13:18">
      <c r="M6601">
        <v>20</v>
      </c>
      <c r="N6601" s="1">
        <v>99</v>
      </c>
      <c r="O6601">
        <f t="shared" si="295"/>
        <v>400000</v>
      </c>
      <c r="P6601" t="str">
        <f t="shared" si="297"/>
        <v>2099400000</v>
      </c>
      <c r="Q6601" t="str">
        <f>VLOOKUP(N6601,'Base rates'!$F$2:$H$1126,3,FALSE)</f>
        <v>&gt;80</v>
      </c>
      <c r="R6601" s="24">
        <f t="shared" si="296"/>
        <v>0.13842146700448765</v>
      </c>
    </row>
    <row r="6602" spans="13:18">
      <c r="M6602">
        <v>20</v>
      </c>
      <c r="N6602" s="1">
        <v>100</v>
      </c>
      <c r="O6602">
        <f t="shared" si="295"/>
        <v>400000</v>
      </c>
      <c r="P6602" t="str">
        <f t="shared" si="297"/>
        <v>20100400000</v>
      </c>
      <c r="Q6602" t="str">
        <f>VLOOKUP(N6602,'Base rates'!$F$2:$H$1126,3,FALSE)</f>
        <v>&gt;80</v>
      </c>
      <c r="R6602" s="24">
        <f t="shared" si="296"/>
        <v>0.13842146700448765</v>
      </c>
    </row>
    <row r="6603" spans="13:18">
      <c r="M6603">
        <v>20</v>
      </c>
      <c r="N6603" s="1">
        <v>101</v>
      </c>
      <c r="O6603">
        <f t="shared" si="295"/>
        <v>400000</v>
      </c>
      <c r="P6603" t="str">
        <f t="shared" si="297"/>
        <v>20101400000</v>
      </c>
      <c r="Q6603" t="str">
        <f>VLOOKUP(N6603,'Base rates'!$F$2:$H$1126,3,FALSE)</f>
        <v>&gt;80</v>
      </c>
      <c r="R6603" s="24">
        <f t="shared" si="296"/>
        <v>0.13842146700448765</v>
      </c>
    </row>
    <row r="6604" spans="13:18">
      <c r="M6604">
        <v>20</v>
      </c>
      <c r="N6604" s="1">
        <v>102</v>
      </c>
      <c r="O6604">
        <f t="shared" si="295"/>
        <v>400000</v>
      </c>
      <c r="P6604" t="str">
        <f t="shared" si="297"/>
        <v>20102400000</v>
      </c>
      <c r="Q6604" t="str">
        <f>VLOOKUP(N6604,'Base rates'!$F$2:$H$1126,3,FALSE)</f>
        <v>&gt;80</v>
      </c>
      <c r="R6604" s="24">
        <f t="shared" si="296"/>
        <v>0.13842146700448765</v>
      </c>
    </row>
    <row r="6605" spans="13:18">
      <c r="M6605">
        <v>20</v>
      </c>
      <c r="N6605" s="1">
        <v>103</v>
      </c>
      <c r="O6605">
        <f t="shared" si="295"/>
        <v>400000</v>
      </c>
      <c r="P6605" t="str">
        <f t="shared" si="297"/>
        <v>20103400000</v>
      </c>
      <c r="Q6605" t="str">
        <f>VLOOKUP(N6605,'Base rates'!$F$2:$H$1126,3,FALSE)</f>
        <v>&gt;80</v>
      </c>
      <c r="R6605" s="24">
        <f t="shared" si="296"/>
        <v>0.13842146700448765</v>
      </c>
    </row>
    <row r="6606" spans="13:18">
      <c r="M6606">
        <v>20</v>
      </c>
      <c r="N6606" s="1">
        <v>104</v>
      </c>
      <c r="O6606">
        <f t="shared" si="295"/>
        <v>400000</v>
      </c>
      <c r="P6606" t="str">
        <f t="shared" si="297"/>
        <v>20104400000</v>
      </c>
      <c r="Q6606" t="str">
        <f>VLOOKUP(N6606,'Base rates'!$F$2:$H$1126,3,FALSE)</f>
        <v>&gt;80</v>
      </c>
      <c r="R6606" s="24">
        <f t="shared" si="296"/>
        <v>0.13842146700448765</v>
      </c>
    </row>
    <row r="6607" spans="13:18">
      <c r="M6607">
        <v>20</v>
      </c>
      <c r="N6607" s="1">
        <v>105</v>
      </c>
      <c r="O6607">
        <f t="shared" si="295"/>
        <v>400000</v>
      </c>
      <c r="P6607" t="str">
        <f t="shared" si="297"/>
        <v>20105400000</v>
      </c>
      <c r="Q6607" t="str">
        <f>VLOOKUP(N6607,'Base rates'!$F$2:$H$1126,3,FALSE)</f>
        <v>&gt;80</v>
      </c>
      <c r="R6607" s="24">
        <f t="shared" si="296"/>
        <v>0.13842146700448765</v>
      </c>
    </row>
    <row r="6608" spans="13:18">
      <c r="M6608">
        <v>20</v>
      </c>
      <c r="N6608" s="1">
        <v>106</v>
      </c>
      <c r="O6608">
        <f t="shared" si="295"/>
        <v>400000</v>
      </c>
      <c r="P6608" t="str">
        <f t="shared" si="297"/>
        <v>20106400000</v>
      </c>
      <c r="Q6608" t="str">
        <f>VLOOKUP(N6608,'Base rates'!$F$2:$H$1126,3,FALSE)</f>
        <v>&gt;80</v>
      </c>
      <c r="R6608" s="24">
        <f t="shared" si="296"/>
        <v>0.13842146700448765</v>
      </c>
    </row>
    <row r="6609" spans="13:18">
      <c r="M6609">
        <v>20</v>
      </c>
      <c r="N6609" s="1">
        <v>107</v>
      </c>
      <c r="O6609">
        <f t="shared" si="295"/>
        <v>400000</v>
      </c>
      <c r="P6609" t="str">
        <f t="shared" si="297"/>
        <v>20107400000</v>
      </c>
      <c r="Q6609" t="str">
        <f>VLOOKUP(N6609,'Base rates'!$F$2:$H$1126,3,FALSE)</f>
        <v>&gt;80</v>
      </c>
      <c r="R6609" s="24">
        <f t="shared" si="296"/>
        <v>0.13842146700448765</v>
      </c>
    </row>
    <row r="6610" spans="13:18">
      <c r="M6610">
        <v>20</v>
      </c>
      <c r="N6610" s="1">
        <v>108</v>
      </c>
      <c r="O6610">
        <f t="shared" si="295"/>
        <v>400000</v>
      </c>
      <c r="P6610" t="str">
        <f t="shared" si="297"/>
        <v>20108400000</v>
      </c>
      <c r="Q6610" t="str">
        <f>VLOOKUP(N6610,'Base rates'!$F$2:$H$1126,3,FALSE)</f>
        <v>&gt;80</v>
      </c>
      <c r="R6610" s="24">
        <f t="shared" si="296"/>
        <v>0.13842146700448765</v>
      </c>
    </row>
    <row r="6611" spans="13:18">
      <c r="M6611">
        <v>20</v>
      </c>
      <c r="N6611" s="1">
        <v>109</v>
      </c>
      <c r="O6611">
        <f t="shared" si="295"/>
        <v>400000</v>
      </c>
      <c r="P6611" t="str">
        <f t="shared" si="297"/>
        <v>20109400000</v>
      </c>
      <c r="Q6611" t="str">
        <f>VLOOKUP(N6611,'Base rates'!$F$2:$H$1126,3,FALSE)</f>
        <v>&gt;80</v>
      </c>
      <c r="R6611" s="24">
        <f t="shared" si="296"/>
        <v>0.13842146700448765</v>
      </c>
    </row>
    <row r="6612" spans="13:18">
      <c r="M6612">
        <v>20</v>
      </c>
      <c r="N6612" s="1">
        <v>110</v>
      </c>
      <c r="O6612">
        <f t="shared" si="295"/>
        <v>400000</v>
      </c>
      <c r="P6612" t="str">
        <f t="shared" si="297"/>
        <v>20110400000</v>
      </c>
      <c r="Q6612" t="str">
        <f>VLOOKUP(N6612,'Base rates'!$F$2:$H$1126,3,FALSE)</f>
        <v>&gt;80</v>
      </c>
      <c r="R6612" s="24">
        <f t="shared" si="296"/>
        <v>0.13842146700448765</v>
      </c>
    </row>
    <row r="6613" spans="13:18">
      <c r="M6613">
        <v>20</v>
      </c>
      <c r="N6613" s="1">
        <v>111</v>
      </c>
      <c r="O6613">
        <f t="shared" si="295"/>
        <v>400000</v>
      </c>
      <c r="P6613" t="str">
        <f t="shared" si="297"/>
        <v>20111400000</v>
      </c>
      <c r="Q6613" t="str">
        <f>VLOOKUP(N6613,'Base rates'!$F$2:$H$1126,3,FALSE)</f>
        <v>&gt;80</v>
      </c>
      <c r="R6613" s="24">
        <f t="shared" si="296"/>
        <v>0.13842146700448765</v>
      </c>
    </row>
    <row r="6614" spans="13:18">
      <c r="M6614">
        <v>20</v>
      </c>
      <c r="N6614" s="1">
        <v>112</v>
      </c>
      <c r="O6614">
        <f t="shared" si="295"/>
        <v>400000</v>
      </c>
      <c r="P6614" t="str">
        <f t="shared" si="297"/>
        <v>20112400000</v>
      </c>
      <c r="Q6614" t="str">
        <f>VLOOKUP(N6614,'Base rates'!$F$2:$H$1126,3,FALSE)</f>
        <v>&gt;80</v>
      </c>
      <c r="R6614" s="24">
        <f t="shared" si="296"/>
        <v>0.13842146700448765</v>
      </c>
    </row>
    <row r="6615" spans="13:18">
      <c r="M6615">
        <v>20</v>
      </c>
      <c r="N6615" s="1">
        <v>113</v>
      </c>
      <c r="O6615">
        <f t="shared" si="295"/>
        <v>400000</v>
      </c>
      <c r="P6615" t="str">
        <f t="shared" si="297"/>
        <v>20113400000</v>
      </c>
      <c r="Q6615" t="str">
        <f>VLOOKUP(N6615,'Base rates'!$F$2:$H$1126,3,FALSE)</f>
        <v>&gt;80</v>
      </c>
      <c r="R6615" s="24">
        <f t="shared" si="296"/>
        <v>0.13842146700448765</v>
      </c>
    </row>
    <row r="6616" spans="13:18">
      <c r="M6616">
        <v>20</v>
      </c>
      <c r="N6616" s="1">
        <v>114</v>
      </c>
      <c r="O6616">
        <f t="shared" si="295"/>
        <v>400000</v>
      </c>
      <c r="P6616" t="str">
        <f t="shared" si="297"/>
        <v>20114400000</v>
      </c>
      <c r="Q6616" t="str">
        <f>VLOOKUP(N6616,'Base rates'!$F$2:$H$1126,3,FALSE)</f>
        <v>&gt;80</v>
      </c>
      <c r="R6616" s="24">
        <f t="shared" si="296"/>
        <v>0.13842146700448765</v>
      </c>
    </row>
    <row r="6617" spans="13:18">
      <c r="M6617">
        <v>20</v>
      </c>
      <c r="N6617" s="1">
        <v>115</v>
      </c>
      <c r="O6617">
        <f t="shared" si="295"/>
        <v>400000</v>
      </c>
      <c r="P6617" t="str">
        <f t="shared" si="297"/>
        <v>20115400000</v>
      </c>
      <c r="Q6617" t="str">
        <f>VLOOKUP(N6617,'Base rates'!$F$2:$H$1126,3,FALSE)</f>
        <v>&gt;80</v>
      </c>
      <c r="R6617" s="24">
        <f t="shared" si="296"/>
        <v>0.13842146700448765</v>
      </c>
    </row>
    <row r="6618" spans="13:18">
      <c r="M6618">
        <v>20</v>
      </c>
      <c r="N6618" s="1">
        <v>116</v>
      </c>
      <c r="O6618">
        <f t="shared" si="295"/>
        <v>400000</v>
      </c>
      <c r="P6618" t="str">
        <f t="shared" si="297"/>
        <v>20116400000</v>
      </c>
      <c r="Q6618" t="str">
        <f>VLOOKUP(N6618,'Base rates'!$F$2:$H$1126,3,FALSE)</f>
        <v>&gt;80</v>
      </c>
      <c r="R6618" s="24">
        <f t="shared" si="296"/>
        <v>0.13842146700448765</v>
      </c>
    </row>
    <row r="6619" spans="13:18">
      <c r="M6619">
        <v>20</v>
      </c>
      <c r="N6619" s="1">
        <v>117</v>
      </c>
      <c r="O6619">
        <f t="shared" si="295"/>
        <v>400000</v>
      </c>
      <c r="P6619" t="str">
        <f t="shared" si="297"/>
        <v>20117400000</v>
      </c>
      <c r="Q6619" t="str">
        <f>VLOOKUP(N6619,'Base rates'!$F$2:$H$1126,3,FALSE)</f>
        <v>&gt;80</v>
      </c>
      <c r="R6619" s="24">
        <f t="shared" si="296"/>
        <v>0.13842146700448765</v>
      </c>
    </row>
    <row r="6620" spans="13:18">
      <c r="M6620">
        <v>20</v>
      </c>
      <c r="N6620" s="1">
        <v>118</v>
      </c>
      <c r="O6620">
        <f t="shared" si="295"/>
        <v>400000</v>
      </c>
      <c r="P6620" t="str">
        <f t="shared" si="297"/>
        <v>20118400000</v>
      </c>
      <c r="Q6620" t="str">
        <f>VLOOKUP(N6620,'Base rates'!$F$2:$H$1126,3,FALSE)</f>
        <v>&gt;80</v>
      </c>
      <c r="R6620" s="24">
        <f t="shared" si="296"/>
        <v>0.13842146700448765</v>
      </c>
    </row>
    <row r="6621" spans="13:18">
      <c r="M6621">
        <v>20</v>
      </c>
      <c r="N6621" s="1">
        <v>119</v>
      </c>
      <c r="O6621">
        <f t="shared" si="295"/>
        <v>400000</v>
      </c>
      <c r="P6621" t="str">
        <f t="shared" si="297"/>
        <v>20119400000</v>
      </c>
      <c r="Q6621" t="str">
        <f>VLOOKUP(N6621,'Base rates'!$F$2:$H$1126,3,FALSE)</f>
        <v>&gt;80</v>
      </c>
      <c r="R6621" s="24">
        <f t="shared" si="296"/>
        <v>0.13842146700448765</v>
      </c>
    </row>
    <row r="6622" spans="13:18">
      <c r="M6622">
        <v>20</v>
      </c>
      <c r="N6622" s="1">
        <v>120</v>
      </c>
      <c r="O6622">
        <f t="shared" si="295"/>
        <v>400000</v>
      </c>
      <c r="P6622" t="str">
        <f t="shared" si="297"/>
        <v>20120400000</v>
      </c>
      <c r="Q6622" t="str">
        <f>VLOOKUP(N6622,'Base rates'!$F$2:$H$1126,3,FALSE)</f>
        <v>&gt;80</v>
      </c>
      <c r="R6622" s="24">
        <f t="shared" si="296"/>
        <v>0.13842146700448765</v>
      </c>
    </row>
    <row r="6623" spans="13:18">
      <c r="M6623">
        <v>20</v>
      </c>
      <c r="N6623" s="1">
        <v>121</v>
      </c>
      <c r="O6623">
        <f t="shared" si="295"/>
        <v>400000</v>
      </c>
      <c r="P6623" t="str">
        <f t="shared" si="297"/>
        <v>20121400000</v>
      </c>
      <c r="Q6623" t="str">
        <f>VLOOKUP(N6623,'Base rates'!$F$2:$H$1126,3,FALSE)</f>
        <v>&gt;80</v>
      </c>
      <c r="R6623" s="24">
        <f t="shared" si="296"/>
        <v>0.13842146700448765</v>
      </c>
    </row>
    <row r="6624" spans="13:18">
      <c r="M6624">
        <v>20</v>
      </c>
      <c r="N6624" s="1">
        <v>122</v>
      </c>
      <c r="O6624">
        <f t="shared" si="295"/>
        <v>400000</v>
      </c>
      <c r="P6624" t="str">
        <f t="shared" si="297"/>
        <v>20122400000</v>
      </c>
      <c r="Q6624" t="str">
        <f>VLOOKUP(N6624,'Base rates'!$F$2:$H$1126,3,FALSE)</f>
        <v>&gt;80</v>
      </c>
      <c r="R6624" s="24">
        <f t="shared" si="296"/>
        <v>0.13842146700448765</v>
      </c>
    </row>
    <row r="6625" spans="13:18">
      <c r="M6625">
        <v>20</v>
      </c>
      <c r="N6625" s="1">
        <v>123</v>
      </c>
      <c r="O6625">
        <f t="shared" si="295"/>
        <v>400000</v>
      </c>
      <c r="P6625" t="str">
        <f t="shared" si="297"/>
        <v>20123400000</v>
      </c>
      <c r="Q6625" t="str">
        <f>VLOOKUP(N6625,'Base rates'!$F$2:$H$1126,3,FALSE)</f>
        <v>&gt;80</v>
      </c>
      <c r="R6625" s="24">
        <f t="shared" si="296"/>
        <v>0.13842146700448765</v>
      </c>
    </row>
    <row r="6626" spans="13:18">
      <c r="M6626">
        <v>20</v>
      </c>
      <c r="N6626" s="1">
        <v>124</v>
      </c>
      <c r="O6626">
        <f t="shared" si="295"/>
        <v>400000</v>
      </c>
      <c r="P6626" t="str">
        <f t="shared" si="297"/>
        <v>20124400000</v>
      </c>
      <c r="Q6626" t="str">
        <f>VLOOKUP(N6626,'Base rates'!$F$2:$H$1126,3,FALSE)</f>
        <v>&gt;80</v>
      </c>
      <c r="R6626" s="24">
        <f t="shared" si="296"/>
        <v>0.13842146700448765</v>
      </c>
    </row>
    <row r="6627" spans="13:18">
      <c r="M6627">
        <v>20</v>
      </c>
      <c r="N6627" s="1">
        <v>125</v>
      </c>
      <c r="O6627">
        <f t="shared" si="295"/>
        <v>400000</v>
      </c>
      <c r="P6627" t="str">
        <f t="shared" si="297"/>
        <v>20125400000</v>
      </c>
      <c r="Q6627" t="str">
        <f>VLOOKUP(N6627,'Base rates'!$F$2:$H$1126,3,FALSE)</f>
        <v>&gt;80</v>
      </c>
      <c r="R6627" s="24">
        <f t="shared" si="296"/>
        <v>0.13842146700448765</v>
      </c>
    </row>
    <row r="6628" spans="13:18">
      <c r="M6628">
        <v>21</v>
      </c>
      <c r="N6628" s="1">
        <v>1</v>
      </c>
      <c r="O6628">
        <f t="shared" si="295"/>
        <v>400000</v>
      </c>
      <c r="P6628" t="str">
        <f t="shared" si="297"/>
        <v>211400000</v>
      </c>
      <c r="Q6628" t="str">
        <f>VLOOKUP(N6628,'Base rates'!$F$2:$H$1126,3,FALSE)</f>
        <v>6-25</v>
      </c>
      <c r="R6628" s="24">
        <f t="shared" si="296"/>
        <v>0.41253095737648027</v>
      </c>
    </row>
    <row r="6629" spans="13:18">
      <c r="M6629">
        <v>21</v>
      </c>
      <c r="N6629" s="1">
        <v>2</v>
      </c>
      <c r="O6629">
        <f t="shared" si="295"/>
        <v>400000</v>
      </c>
      <c r="P6629" t="str">
        <f t="shared" si="297"/>
        <v>212400000</v>
      </c>
      <c r="Q6629" t="str">
        <f>VLOOKUP(N6629,'Base rates'!$F$2:$H$1126,3,FALSE)</f>
        <v>6-25</v>
      </c>
      <c r="R6629" s="24">
        <f t="shared" si="296"/>
        <v>0.41253095737648027</v>
      </c>
    </row>
    <row r="6630" spans="13:18">
      <c r="M6630">
        <v>21</v>
      </c>
      <c r="N6630" s="1">
        <v>3</v>
      </c>
      <c r="O6630">
        <f t="shared" si="295"/>
        <v>400000</v>
      </c>
      <c r="P6630" t="str">
        <f t="shared" si="297"/>
        <v>213400000</v>
      </c>
      <c r="Q6630" t="str">
        <f>VLOOKUP(N6630,'Base rates'!$F$2:$H$1126,3,FALSE)</f>
        <v>6-25</v>
      </c>
      <c r="R6630" s="24">
        <f t="shared" si="296"/>
        <v>0.41253095737648027</v>
      </c>
    </row>
    <row r="6631" spans="13:18">
      <c r="M6631">
        <v>21</v>
      </c>
      <c r="N6631" s="1">
        <v>4</v>
      </c>
      <c r="O6631">
        <f t="shared" si="295"/>
        <v>400000</v>
      </c>
      <c r="P6631" t="str">
        <f t="shared" si="297"/>
        <v>214400000</v>
      </c>
      <c r="Q6631" t="str">
        <f>VLOOKUP(N6631,'Base rates'!$F$2:$H$1126,3,FALSE)</f>
        <v>6-25</v>
      </c>
      <c r="R6631" s="24">
        <f t="shared" si="296"/>
        <v>0.41253095737648027</v>
      </c>
    </row>
    <row r="6632" spans="13:18">
      <c r="M6632">
        <v>21</v>
      </c>
      <c r="N6632" s="1">
        <v>5</v>
      </c>
      <c r="O6632">
        <f t="shared" si="295"/>
        <v>400000</v>
      </c>
      <c r="P6632" t="str">
        <f t="shared" si="297"/>
        <v>215400000</v>
      </c>
      <c r="Q6632" t="str">
        <f>VLOOKUP(N6632,'Base rates'!$F$2:$H$1126,3,FALSE)</f>
        <v>6-25</v>
      </c>
      <c r="R6632" s="24">
        <f t="shared" si="296"/>
        <v>0.41253095737648027</v>
      </c>
    </row>
    <row r="6633" spans="13:18">
      <c r="M6633">
        <v>21</v>
      </c>
      <c r="N6633" s="1">
        <v>6</v>
      </c>
      <c r="O6633">
        <f t="shared" si="295"/>
        <v>400000</v>
      </c>
      <c r="P6633" t="str">
        <f t="shared" si="297"/>
        <v>216400000</v>
      </c>
      <c r="Q6633" t="str">
        <f>VLOOKUP(N6633,'Base rates'!$F$2:$H$1126,3,FALSE)</f>
        <v>6-25</v>
      </c>
      <c r="R6633" s="24">
        <f t="shared" si="296"/>
        <v>0.41253095737648027</v>
      </c>
    </row>
    <row r="6634" spans="13:18">
      <c r="M6634">
        <v>21</v>
      </c>
      <c r="N6634" s="1">
        <v>7</v>
      </c>
      <c r="O6634">
        <f t="shared" si="295"/>
        <v>400000</v>
      </c>
      <c r="P6634" t="str">
        <f t="shared" si="297"/>
        <v>217400000</v>
      </c>
      <c r="Q6634" t="str">
        <f>VLOOKUP(N6634,'Base rates'!$F$2:$H$1126,3,FALSE)</f>
        <v>6-25</v>
      </c>
      <c r="R6634" s="24">
        <f t="shared" si="296"/>
        <v>0.41253095737648027</v>
      </c>
    </row>
    <row r="6635" spans="13:18">
      <c r="M6635">
        <v>21</v>
      </c>
      <c r="N6635" s="1">
        <v>8</v>
      </c>
      <c r="O6635">
        <f t="shared" si="295"/>
        <v>400000</v>
      </c>
      <c r="P6635" t="str">
        <f t="shared" si="297"/>
        <v>218400000</v>
      </c>
      <c r="Q6635" t="str">
        <f>VLOOKUP(N6635,'Base rates'!$F$2:$H$1126,3,FALSE)</f>
        <v>6-25</v>
      </c>
      <c r="R6635" s="24">
        <f t="shared" si="296"/>
        <v>0.41253095737648027</v>
      </c>
    </row>
    <row r="6636" spans="13:18">
      <c r="M6636">
        <v>21</v>
      </c>
      <c r="N6636" s="1">
        <v>9</v>
      </c>
      <c r="O6636">
        <f t="shared" si="295"/>
        <v>400000</v>
      </c>
      <c r="P6636" t="str">
        <f t="shared" si="297"/>
        <v>219400000</v>
      </c>
      <c r="Q6636" t="str">
        <f>VLOOKUP(N6636,'Base rates'!$F$2:$H$1126,3,FALSE)</f>
        <v>6-25</v>
      </c>
      <c r="R6636" s="24">
        <f t="shared" si="296"/>
        <v>0.41253095737648027</v>
      </c>
    </row>
    <row r="6637" spans="13:18">
      <c r="M6637">
        <v>21</v>
      </c>
      <c r="N6637" s="1">
        <v>10</v>
      </c>
      <c r="O6637">
        <f t="shared" si="295"/>
        <v>400000</v>
      </c>
      <c r="P6637" t="str">
        <f t="shared" si="297"/>
        <v>2110400000</v>
      </c>
      <c r="Q6637" t="str">
        <f>VLOOKUP(N6637,'Base rates'!$F$2:$H$1126,3,FALSE)</f>
        <v>6-25</v>
      </c>
      <c r="R6637" s="24">
        <f t="shared" si="296"/>
        <v>0.41253095737648027</v>
      </c>
    </row>
    <row r="6638" spans="13:18">
      <c r="M6638">
        <v>21</v>
      </c>
      <c r="N6638" s="1">
        <v>11</v>
      </c>
      <c r="O6638">
        <f t="shared" si="295"/>
        <v>400000</v>
      </c>
      <c r="P6638" t="str">
        <f t="shared" si="297"/>
        <v>2111400000</v>
      </c>
      <c r="Q6638" t="str">
        <f>VLOOKUP(N6638,'Base rates'!$F$2:$H$1126,3,FALSE)</f>
        <v>6-25</v>
      </c>
      <c r="R6638" s="24">
        <f t="shared" si="296"/>
        <v>0.41253095737648027</v>
      </c>
    </row>
    <row r="6639" spans="13:18">
      <c r="M6639">
        <v>21</v>
      </c>
      <c r="N6639" s="1">
        <v>12</v>
      </c>
      <c r="O6639">
        <f t="shared" si="295"/>
        <v>400000</v>
      </c>
      <c r="P6639" t="str">
        <f t="shared" si="297"/>
        <v>2112400000</v>
      </c>
      <c r="Q6639" t="str">
        <f>VLOOKUP(N6639,'Base rates'!$F$2:$H$1126,3,FALSE)</f>
        <v>6-25</v>
      </c>
      <c r="R6639" s="24">
        <f t="shared" si="296"/>
        <v>0.41253095737648027</v>
      </c>
    </row>
    <row r="6640" spans="13:18">
      <c r="M6640">
        <v>21</v>
      </c>
      <c r="N6640" s="1">
        <v>13</v>
      </c>
      <c r="O6640">
        <f t="shared" si="295"/>
        <v>400000</v>
      </c>
      <c r="P6640" t="str">
        <f t="shared" si="297"/>
        <v>2113400000</v>
      </c>
      <c r="Q6640" t="str">
        <f>VLOOKUP(N6640,'Base rates'!$F$2:$H$1126,3,FALSE)</f>
        <v>6-25</v>
      </c>
      <c r="R6640" s="24">
        <f t="shared" si="296"/>
        <v>0.41253095737648027</v>
      </c>
    </row>
    <row r="6641" spans="13:18">
      <c r="M6641">
        <v>21</v>
      </c>
      <c r="N6641" s="1">
        <v>14</v>
      </c>
      <c r="O6641">
        <f t="shared" ref="O6641:O6704" si="298">$O$6127+50000</f>
        <v>400000</v>
      </c>
      <c r="P6641" t="str">
        <f t="shared" si="297"/>
        <v>2114400000</v>
      </c>
      <c r="Q6641" t="str">
        <f>VLOOKUP(N6641,'Base rates'!$F$2:$H$1126,3,FALSE)</f>
        <v>6-25</v>
      </c>
      <c r="R6641" s="24">
        <f t="shared" si="296"/>
        <v>0.41253095737648027</v>
      </c>
    </row>
    <row r="6642" spans="13:18">
      <c r="M6642">
        <v>21</v>
      </c>
      <c r="N6642" s="1">
        <v>15</v>
      </c>
      <c r="O6642">
        <f t="shared" si="298"/>
        <v>400000</v>
      </c>
      <c r="P6642" t="str">
        <f t="shared" si="297"/>
        <v>2115400000</v>
      </c>
      <c r="Q6642" t="str">
        <f>VLOOKUP(N6642,'Base rates'!$F$2:$H$1126,3,FALSE)</f>
        <v>6-25</v>
      </c>
      <c r="R6642" s="24">
        <f t="shared" si="296"/>
        <v>0.41253095737648027</v>
      </c>
    </row>
    <row r="6643" spans="13:18">
      <c r="M6643">
        <v>21</v>
      </c>
      <c r="N6643" s="1">
        <v>16</v>
      </c>
      <c r="O6643">
        <f t="shared" si="298"/>
        <v>400000</v>
      </c>
      <c r="P6643" t="str">
        <f t="shared" si="297"/>
        <v>2116400000</v>
      </c>
      <c r="Q6643" t="str">
        <f>VLOOKUP(N6643,'Base rates'!$F$2:$H$1126,3,FALSE)</f>
        <v>6-25</v>
      </c>
      <c r="R6643" s="24">
        <f t="shared" si="296"/>
        <v>0.41253095737648027</v>
      </c>
    </row>
    <row r="6644" spans="13:18">
      <c r="M6644">
        <v>21</v>
      </c>
      <c r="N6644" s="1">
        <v>17</v>
      </c>
      <c r="O6644">
        <f t="shared" si="298"/>
        <v>400000</v>
      </c>
      <c r="P6644" t="str">
        <f t="shared" si="297"/>
        <v>2117400000</v>
      </c>
      <c r="Q6644" t="str">
        <f>VLOOKUP(N6644,'Base rates'!$F$2:$H$1126,3,FALSE)</f>
        <v>6-25</v>
      </c>
      <c r="R6644" s="24">
        <f t="shared" si="296"/>
        <v>0.41253095737648027</v>
      </c>
    </row>
    <row r="6645" spans="13:18">
      <c r="M6645">
        <v>21</v>
      </c>
      <c r="N6645" s="1">
        <v>18</v>
      </c>
      <c r="O6645">
        <f t="shared" si="298"/>
        <v>400000</v>
      </c>
      <c r="P6645" t="str">
        <f t="shared" si="297"/>
        <v>2118400000</v>
      </c>
      <c r="Q6645" t="str">
        <f>VLOOKUP(N6645,'Base rates'!$F$2:$H$1126,3,FALSE)</f>
        <v>6-25</v>
      </c>
      <c r="R6645" s="24">
        <f t="shared" si="296"/>
        <v>0.41253095737648027</v>
      </c>
    </row>
    <row r="6646" spans="13:18">
      <c r="M6646">
        <v>21</v>
      </c>
      <c r="N6646" s="1">
        <v>19</v>
      </c>
      <c r="O6646">
        <f t="shared" si="298"/>
        <v>400000</v>
      </c>
      <c r="P6646" t="str">
        <f t="shared" si="297"/>
        <v>2119400000</v>
      </c>
      <c r="Q6646" t="str">
        <f>VLOOKUP(N6646,'Base rates'!$F$2:$H$1126,3,FALSE)</f>
        <v>6-25</v>
      </c>
      <c r="R6646" s="24">
        <f t="shared" si="296"/>
        <v>0.41253095737648027</v>
      </c>
    </row>
    <row r="6647" spans="13:18">
      <c r="M6647">
        <v>21</v>
      </c>
      <c r="N6647" s="1">
        <v>20</v>
      </c>
      <c r="O6647">
        <f t="shared" si="298"/>
        <v>400000</v>
      </c>
      <c r="P6647" t="str">
        <f t="shared" si="297"/>
        <v>2120400000</v>
      </c>
      <c r="Q6647" t="str">
        <f>VLOOKUP(N6647,'Base rates'!$F$2:$H$1126,3,FALSE)</f>
        <v>6-25</v>
      </c>
      <c r="R6647" s="24">
        <f t="shared" si="296"/>
        <v>0.41253095737648027</v>
      </c>
    </row>
    <row r="6648" spans="13:18">
      <c r="M6648">
        <v>21</v>
      </c>
      <c r="N6648" s="1">
        <v>21</v>
      </c>
      <c r="O6648">
        <f t="shared" si="298"/>
        <v>400000</v>
      </c>
      <c r="P6648" t="str">
        <f t="shared" si="297"/>
        <v>2121400000</v>
      </c>
      <c r="Q6648" t="str">
        <f>VLOOKUP(N6648,'Base rates'!$F$2:$H$1126,3,FALSE)</f>
        <v>6-25</v>
      </c>
      <c r="R6648" s="24">
        <f t="shared" si="296"/>
        <v>0.41253095737648027</v>
      </c>
    </row>
    <row r="6649" spans="13:18">
      <c r="M6649">
        <v>21</v>
      </c>
      <c r="N6649" s="1">
        <v>22</v>
      </c>
      <c r="O6649">
        <f t="shared" si="298"/>
        <v>400000</v>
      </c>
      <c r="P6649" t="str">
        <f t="shared" si="297"/>
        <v>2122400000</v>
      </c>
      <c r="Q6649" t="str">
        <f>VLOOKUP(N6649,'Base rates'!$F$2:$H$1126,3,FALSE)</f>
        <v>6-25</v>
      </c>
      <c r="R6649" s="24">
        <f t="shared" si="296"/>
        <v>0.41253095737648027</v>
      </c>
    </row>
    <row r="6650" spans="13:18">
      <c r="M6650">
        <v>21</v>
      </c>
      <c r="N6650" s="1">
        <v>23</v>
      </c>
      <c r="O6650">
        <f t="shared" si="298"/>
        <v>400000</v>
      </c>
      <c r="P6650" t="str">
        <f t="shared" si="297"/>
        <v>2123400000</v>
      </c>
      <c r="Q6650" t="str">
        <f>VLOOKUP(N6650,'Base rates'!$F$2:$H$1126,3,FALSE)</f>
        <v>6-25</v>
      </c>
      <c r="R6650" s="24">
        <f t="shared" si="296"/>
        <v>0.41253095737648027</v>
      </c>
    </row>
    <row r="6651" spans="13:18">
      <c r="M6651">
        <v>21</v>
      </c>
      <c r="N6651" s="1">
        <v>24</v>
      </c>
      <c r="O6651">
        <f t="shared" si="298"/>
        <v>400000</v>
      </c>
      <c r="P6651" t="str">
        <f t="shared" si="297"/>
        <v>2124400000</v>
      </c>
      <c r="Q6651" t="str">
        <f>VLOOKUP(N6651,'Base rates'!$F$2:$H$1126,3,FALSE)</f>
        <v>6-25</v>
      </c>
      <c r="R6651" s="24">
        <f t="shared" si="296"/>
        <v>0.41253095737648027</v>
      </c>
    </row>
    <row r="6652" spans="13:18">
      <c r="M6652">
        <v>21</v>
      </c>
      <c r="N6652" s="1">
        <v>25</v>
      </c>
      <c r="O6652">
        <f t="shared" si="298"/>
        <v>400000</v>
      </c>
      <c r="P6652" t="str">
        <f t="shared" si="297"/>
        <v>2125400000</v>
      </c>
      <c r="Q6652" t="str">
        <f>VLOOKUP(N6652,'Base rates'!$F$2:$H$1126,3,FALSE)</f>
        <v>6-25</v>
      </c>
      <c r="R6652" s="24">
        <f t="shared" si="296"/>
        <v>0.41253095737648027</v>
      </c>
    </row>
    <row r="6653" spans="13:18">
      <c r="M6653">
        <v>21</v>
      </c>
      <c r="N6653" s="1">
        <v>26</v>
      </c>
      <c r="O6653">
        <f t="shared" si="298"/>
        <v>400000</v>
      </c>
      <c r="P6653" t="str">
        <f t="shared" si="297"/>
        <v>2126400000</v>
      </c>
      <c r="Q6653" t="str">
        <f>VLOOKUP(N6653,'Base rates'!$F$2:$H$1126,3,FALSE)</f>
        <v>26-35</v>
      </c>
      <c r="R6653" s="24">
        <f t="shared" si="296"/>
        <v>0.40794123272331773</v>
      </c>
    </row>
    <row r="6654" spans="13:18">
      <c r="M6654">
        <v>21</v>
      </c>
      <c r="N6654" s="1">
        <v>27</v>
      </c>
      <c r="O6654">
        <f t="shared" si="298"/>
        <v>400000</v>
      </c>
      <c r="P6654" t="str">
        <f t="shared" si="297"/>
        <v>2127400000</v>
      </c>
      <c r="Q6654" t="str">
        <f>VLOOKUP(N6654,'Base rates'!$F$2:$H$1126,3,FALSE)</f>
        <v>26-35</v>
      </c>
      <c r="R6654" s="24">
        <f t="shared" si="296"/>
        <v>0.40794123272331773</v>
      </c>
    </row>
    <row r="6655" spans="13:18">
      <c r="M6655">
        <v>21</v>
      </c>
      <c r="N6655" s="1">
        <v>28</v>
      </c>
      <c r="O6655">
        <f t="shared" si="298"/>
        <v>400000</v>
      </c>
      <c r="P6655" t="str">
        <f t="shared" si="297"/>
        <v>2128400000</v>
      </c>
      <c r="Q6655" t="str">
        <f>VLOOKUP(N6655,'Base rates'!$F$2:$H$1126,3,FALSE)</f>
        <v>26-35</v>
      </c>
      <c r="R6655" s="24">
        <f t="shared" si="296"/>
        <v>0.40794123272331773</v>
      </c>
    </row>
    <row r="6656" spans="13:18">
      <c r="M6656">
        <v>21</v>
      </c>
      <c r="N6656" s="1">
        <v>29</v>
      </c>
      <c r="O6656">
        <f t="shared" si="298"/>
        <v>400000</v>
      </c>
      <c r="P6656" t="str">
        <f t="shared" si="297"/>
        <v>2129400000</v>
      </c>
      <c r="Q6656" t="str">
        <f>VLOOKUP(N6656,'Base rates'!$F$2:$H$1126,3,FALSE)</f>
        <v>26-35</v>
      </c>
      <c r="R6656" s="24">
        <f t="shared" si="296"/>
        <v>0.40794123272331773</v>
      </c>
    </row>
    <row r="6657" spans="13:18">
      <c r="M6657">
        <v>21</v>
      </c>
      <c r="N6657" s="1">
        <v>30</v>
      </c>
      <c r="O6657">
        <f t="shared" si="298"/>
        <v>400000</v>
      </c>
      <c r="P6657" t="str">
        <f t="shared" si="297"/>
        <v>2130400000</v>
      </c>
      <c r="Q6657" t="str">
        <f>VLOOKUP(N6657,'Base rates'!$F$2:$H$1126,3,FALSE)</f>
        <v>26-35</v>
      </c>
      <c r="R6657" s="24">
        <f t="shared" si="296"/>
        <v>0.40794123272331773</v>
      </c>
    </row>
    <row r="6658" spans="13:18">
      <c r="M6658">
        <v>21</v>
      </c>
      <c r="N6658" s="1">
        <v>31</v>
      </c>
      <c r="O6658">
        <f t="shared" si="298"/>
        <v>400000</v>
      </c>
      <c r="P6658" t="str">
        <f t="shared" si="297"/>
        <v>2131400000</v>
      </c>
      <c r="Q6658" t="str">
        <f>VLOOKUP(N6658,'Base rates'!$F$2:$H$1126,3,FALSE)</f>
        <v>26-35</v>
      </c>
      <c r="R6658" s="24">
        <f t="shared" si="296"/>
        <v>0.40794123272331773</v>
      </c>
    </row>
    <row r="6659" spans="13:18">
      <c r="M6659">
        <v>21</v>
      </c>
      <c r="N6659" s="1">
        <v>32</v>
      </c>
      <c r="O6659">
        <f t="shared" si="298"/>
        <v>400000</v>
      </c>
      <c r="P6659" t="str">
        <f t="shared" si="297"/>
        <v>2132400000</v>
      </c>
      <c r="Q6659" t="str">
        <f>VLOOKUP(N6659,'Base rates'!$F$2:$H$1126,3,FALSE)</f>
        <v>26-35</v>
      </c>
      <c r="R6659" s="24">
        <f t="shared" ref="R6659:R6722" si="299">VLOOKUP(M6659&amp;O6659&amp;Q6659,$W$2:$X$694,2,FALSE)</f>
        <v>0.40794123272331773</v>
      </c>
    </row>
    <row r="6660" spans="13:18">
      <c r="M6660">
        <v>21</v>
      </c>
      <c r="N6660" s="1">
        <v>33</v>
      </c>
      <c r="O6660">
        <f t="shared" si="298"/>
        <v>400000</v>
      </c>
      <c r="P6660" t="str">
        <f t="shared" ref="P6660:P6723" si="300">M6660&amp;N6660&amp;O6660</f>
        <v>2133400000</v>
      </c>
      <c r="Q6660" t="str">
        <f>VLOOKUP(N6660,'Base rates'!$F$2:$H$1126,3,FALSE)</f>
        <v>26-35</v>
      </c>
      <c r="R6660" s="24">
        <f t="shared" si="299"/>
        <v>0.40794123272331773</v>
      </c>
    </row>
    <row r="6661" spans="13:18">
      <c r="M6661">
        <v>21</v>
      </c>
      <c r="N6661" s="1">
        <v>34</v>
      </c>
      <c r="O6661">
        <f t="shared" si="298"/>
        <v>400000</v>
      </c>
      <c r="P6661" t="str">
        <f t="shared" si="300"/>
        <v>2134400000</v>
      </c>
      <c r="Q6661" t="str">
        <f>VLOOKUP(N6661,'Base rates'!$F$2:$H$1126,3,FALSE)</f>
        <v>26-35</v>
      </c>
      <c r="R6661" s="24">
        <f t="shared" si="299"/>
        <v>0.40794123272331773</v>
      </c>
    </row>
    <row r="6662" spans="13:18">
      <c r="M6662">
        <v>21</v>
      </c>
      <c r="N6662" s="1">
        <v>35</v>
      </c>
      <c r="O6662">
        <f t="shared" si="298"/>
        <v>400000</v>
      </c>
      <c r="P6662" t="str">
        <f t="shared" si="300"/>
        <v>2135400000</v>
      </c>
      <c r="Q6662" t="str">
        <f>VLOOKUP(N6662,'Base rates'!$F$2:$H$1126,3,FALSE)</f>
        <v>26-35</v>
      </c>
      <c r="R6662" s="24">
        <f t="shared" si="299"/>
        <v>0.40794123272331773</v>
      </c>
    </row>
    <row r="6663" spans="13:18">
      <c r="M6663">
        <v>21</v>
      </c>
      <c r="N6663" s="1">
        <v>36</v>
      </c>
      <c r="O6663">
        <f t="shared" si="298"/>
        <v>400000</v>
      </c>
      <c r="P6663" t="str">
        <f t="shared" si="300"/>
        <v>2136400000</v>
      </c>
      <c r="Q6663" t="str">
        <f>VLOOKUP(N6663,'Base rates'!$F$2:$H$1126,3,FALSE)</f>
        <v>36-45</v>
      </c>
      <c r="R6663" s="24">
        <f t="shared" si="299"/>
        <v>0.37396594655410886</v>
      </c>
    </row>
    <row r="6664" spans="13:18">
      <c r="M6664">
        <v>21</v>
      </c>
      <c r="N6664" s="1">
        <v>37</v>
      </c>
      <c r="O6664">
        <f t="shared" si="298"/>
        <v>400000</v>
      </c>
      <c r="P6664" t="str">
        <f t="shared" si="300"/>
        <v>2137400000</v>
      </c>
      <c r="Q6664" t="str">
        <f>VLOOKUP(N6664,'Base rates'!$F$2:$H$1126,3,FALSE)</f>
        <v>36-45</v>
      </c>
      <c r="R6664" s="24">
        <f t="shared" si="299"/>
        <v>0.37396594655410886</v>
      </c>
    </row>
    <row r="6665" spans="13:18">
      <c r="M6665">
        <v>21</v>
      </c>
      <c r="N6665" s="1">
        <v>38</v>
      </c>
      <c r="O6665">
        <f t="shared" si="298"/>
        <v>400000</v>
      </c>
      <c r="P6665" t="str">
        <f t="shared" si="300"/>
        <v>2138400000</v>
      </c>
      <c r="Q6665" t="str">
        <f>VLOOKUP(N6665,'Base rates'!$F$2:$H$1126,3,FALSE)</f>
        <v>36-45</v>
      </c>
      <c r="R6665" s="24">
        <f t="shared" si="299"/>
        <v>0.37396594655410886</v>
      </c>
    </row>
    <row r="6666" spans="13:18">
      <c r="M6666">
        <v>21</v>
      </c>
      <c r="N6666" s="1">
        <v>39</v>
      </c>
      <c r="O6666">
        <f t="shared" si="298"/>
        <v>400000</v>
      </c>
      <c r="P6666" t="str">
        <f t="shared" si="300"/>
        <v>2139400000</v>
      </c>
      <c r="Q6666" t="str">
        <f>VLOOKUP(N6666,'Base rates'!$F$2:$H$1126,3,FALSE)</f>
        <v>36-45</v>
      </c>
      <c r="R6666" s="24">
        <f t="shared" si="299"/>
        <v>0.37396594655410886</v>
      </c>
    </row>
    <row r="6667" spans="13:18">
      <c r="M6667">
        <v>21</v>
      </c>
      <c r="N6667" s="1">
        <v>40</v>
      </c>
      <c r="O6667">
        <f t="shared" si="298"/>
        <v>400000</v>
      </c>
      <c r="P6667" t="str">
        <f t="shared" si="300"/>
        <v>2140400000</v>
      </c>
      <c r="Q6667" t="str">
        <f>VLOOKUP(N6667,'Base rates'!$F$2:$H$1126,3,FALSE)</f>
        <v>36-45</v>
      </c>
      <c r="R6667" s="24">
        <f t="shared" si="299"/>
        <v>0.37396594655410886</v>
      </c>
    </row>
    <row r="6668" spans="13:18">
      <c r="M6668">
        <v>21</v>
      </c>
      <c r="N6668" s="1">
        <v>41</v>
      </c>
      <c r="O6668">
        <f t="shared" si="298"/>
        <v>400000</v>
      </c>
      <c r="P6668" t="str">
        <f t="shared" si="300"/>
        <v>2141400000</v>
      </c>
      <c r="Q6668" t="str">
        <f>VLOOKUP(N6668,'Base rates'!$F$2:$H$1126,3,FALSE)</f>
        <v>36-45</v>
      </c>
      <c r="R6668" s="24">
        <f t="shared" si="299"/>
        <v>0.37396594655410886</v>
      </c>
    </row>
    <row r="6669" spans="13:18">
      <c r="M6669">
        <v>21</v>
      </c>
      <c r="N6669" s="1">
        <v>42</v>
      </c>
      <c r="O6669">
        <f t="shared" si="298"/>
        <v>400000</v>
      </c>
      <c r="P6669" t="str">
        <f t="shared" si="300"/>
        <v>2142400000</v>
      </c>
      <c r="Q6669" t="str">
        <f>VLOOKUP(N6669,'Base rates'!$F$2:$H$1126,3,FALSE)</f>
        <v>36-45</v>
      </c>
      <c r="R6669" s="24">
        <f t="shared" si="299"/>
        <v>0.37396594655410886</v>
      </c>
    </row>
    <row r="6670" spans="13:18">
      <c r="M6670">
        <v>21</v>
      </c>
      <c r="N6670" s="1">
        <v>43</v>
      </c>
      <c r="O6670">
        <f t="shared" si="298"/>
        <v>400000</v>
      </c>
      <c r="P6670" t="str">
        <f t="shared" si="300"/>
        <v>2143400000</v>
      </c>
      <c r="Q6670" t="str">
        <f>VLOOKUP(N6670,'Base rates'!$F$2:$H$1126,3,FALSE)</f>
        <v>36-45</v>
      </c>
      <c r="R6670" s="24">
        <f t="shared" si="299"/>
        <v>0.37396594655410886</v>
      </c>
    </row>
    <row r="6671" spans="13:18">
      <c r="M6671">
        <v>21</v>
      </c>
      <c r="N6671" s="1">
        <v>44</v>
      </c>
      <c r="O6671">
        <f t="shared" si="298"/>
        <v>400000</v>
      </c>
      <c r="P6671" t="str">
        <f t="shared" si="300"/>
        <v>2144400000</v>
      </c>
      <c r="Q6671" t="str">
        <f>VLOOKUP(N6671,'Base rates'!$F$2:$H$1126,3,FALSE)</f>
        <v>36-45</v>
      </c>
      <c r="R6671" s="24">
        <f t="shared" si="299"/>
        <v>0.37396594655410886</v>
      </c>
    </row>
    <row r="6672" spans="13:18">
      <c r="M6672">
        <v>21</v>
      </c>
      <c r="N6672" s="1">
        <v>45</v>
      </c>
      <c r="O6672">
        <f t="shared" si="298"/>
        <v>400000</v>
      </c>
      <c r="P6672" t="str">
        <f t="shared" si="300"/>
        <v>2145400000</v>
      </c>
      <c r="Q6672" t="str">
        <f>VLOOKUP(N6672,'Base rates'!$F$2:$H$1126,3,FALSE)</f>
        <v>36-45</v>
      </c>
      <c r="R6672" s="24">
        <f t="shared" si="299"/>
        <v>0.37396594655410886</v>
      </c>
    </row>
    <row r="6673" spans="13:18">
      <c r="M6673">
        <v>21</v>
      </c>
      <c r="N6673" s="1">
        <v>46</v>
      </c>
      <c r="O6673">
        <f t="shared" si="298"/>
        <v>400000</v>
      </c>
      <c r="P6673" t="str">
        <f t="shared" si="300"/>
        <v>2146400000</v>
      </c>
      <c r="Q6673" t="str">
        <f>VLOOKUP(N6673,'Base rates'!$F$2:$H$1126,3,FALSE)</f>
        <v>46-50</v>
      </c>
      <c r="R6673" s="24">
        <f t="shared" si="299"/>
        <v>0.35482838678358541</v>
      </c>
    </row>
    <row r="6674" spans="13:18">
      <c r="M6674">
        <v>21</v>
      </c>
      <c r="N6674" s="1">
        <v>47</v>
      </c>
      <c r="O6674">
        <f t="shared" si="298"/>
        <v>400000</v>
      </c>
      <c r="P6674" t="str">
        <f t="shared" si="300"/>
        <v>2147400000</v>
      </c>
      <c r="Q6674" t="str">
        <f>VLOOKUP(N6674,'Base rates'!$F$2:$H$1126,3,FALSE)</f>
        <v>46-50</v>
      </c>
      <c r="R6674" s="24">
        <f t="shared" si="299"/>
        <v>0.35482838678358541</v>
      </c>
    </row>
    <row r="6675" spans="13:18">
      <c r="M6675">
        <v>21</v>
      </c>
      <c r="N6675" s="1">
        <v>48</v>
      </c>
      <c r="O6675">
        <f t="shared" si="298"/>
        <v>400000</v>
      </c>
      <c r="P6675" t="str">
        <f t="shared" si="300"/>
        <v>2148400000</v>
      </c>
      <c r="Q6675" t="str">
        <f>VLOOKUP(N6675,'Base rates'!$F$2:$H$1126,3,FALSE)</f>
        <v>46-50</v>
      </c>
      <c r="R6675" s="24">
        <f t="shared" si="299"/>
        <v>0.35482838678358541</v>
      </c>
    </row>
    <row r="6676" spans="13:18">
      <c r="M6676">
        <v>21</v>
      </c>
      <c r="N6676" s="1">
        <v>49</v>
      </c>
      <c r="O6676">
        <f t="shared" si="298"/>
        <v>400000</v>
      </c>
      <c r="P6676" t="str">
        <f t="shared" si="300"/>
        <v>2149400000</v>
      </c>
      <c r="Q6676" t="str">
        <f>VLOOKUP(N6676,'Base rates'!$F$2:$H$1126,3,FALSE)</f>
        <v>46-50</v>
      </c>
      <c r="R6676" s="24">
        <f t="shared" si="299"/>
        <v>0.35482838678358541</v>
      </c>
    </row>
    <row r="6677" spans="13:18">
      <c r="M6677">
        <v>21</v>
      </c>
      <c r="N6677" s="1">
        <v>50</v>
      </c>
      <c r="O6677">
        <f t="shared" si="298"/>
        <v>400000</v>
      </c>
      <c r="P6677" t="str">
        <f t="shared" si="300"/>
        <v>2150400000</v>
      </c>
      <c r="Q6677" t="str">
        <f>VLOOKUP(N6677,'Base rates'!$F$2:$H$1126,3,FALSE)</f>
        <v>46-50</v>
      </c>
      <c r="R6677" s="24">
        <f t="shared" si="299"/>
        <v>0.35482838678358541</v>
      </c>
    </row>
    <row r="6678" spans="13:18">
      <c r="M6678">
        <v>21</v>
      </c>
      <c r="N6678" s="1">
        <v>51</v>
      </c>
      <c r="O6678">
        <f t="shared" si="298"/>
        <v>400000</v>
      </c>
      <c r="P6678" t="str">
        <f t="shared" si="300"/>
        <v>2151400000</v>
      </c>
      <c r="Q6678" t="str">
        <f>VLOOKUP(N6678,'Base rates'!$F$2:$H$1126,3,FALSE)</f>
        <v>51-55</v>
      </c>
      <c r="R6678" s="24">
        <f t="shared" si="299"/>
        <v>0.33235420285005446</v>
      </c>
    </row>
    <row r="6679" spans="13:18">
      <c r="M6679">
        <v>21</v>
      </c>
      <c r="N6679" s="1">
        <v>52</v>
      </c>
      <c r="O6679">
        <f t="shared" si="298"/>
        <v>400000</v>
      </c>
      <c r="P6679" t="str">
        <f t="shared" si="300"/>
        <v>2152400000</v>
      </c>
      <c r="Q6679" t="str">
        <f>VLOOKUP(N6679,'Base rates'!$F$2:$H$1126,3,FALSE)</f>
        <v>51-55</v>
      </c>
      <c r="R6679" s="24">
        <f t="shared" si="299"/>
        <v>0.33235420285005446</v>
      </c>
    </row>
    <row r="6680" spans="13:18">
      <c r="M6680">
        <v>21</v>
      </c>
      <c r="N6680" s="1">
        <v>53</v>
      </c>
      <c r="O6680">
        <f t="shared" si="298"/>
        <v>400000</v>
      </c>
      <c r="P6680" t="str">
        <f t="shared" si="300"/>
        <v>2153400000</v>
      </c>
      <c r="Q6680" t="str">
        <f>VLOOKUP(N6680,'Base rates'!$F$2:$H$1126,3,FALSE)</f>
        <v>51-55</v>
      </c>
      <c r="R6680" s="24">
        <f t="shared" si="299"/>
        <v>0.33235420285005446</v>
      </c>
    </row>
    <row r="6681" spans="13:18">
      <c r="M6681">
        <v>21</v>
      </c>
      <c r="N6681" s="1">
        <v>54</v>
      </c>
      <c r="O6681">
        <f t="shared" si="298"/>
        <v>400000</v>
      </c>
      <c r="P6681" t="str">
        <f t="shared" si="300"/>
        <v>2154400000</v>
      </c>
      <c r="Q6681" t="str">
        <f>VLOOKUP(N6681,'Base rates'!$F$2:$H$1126,3,FALSE)</f>
        <v>51-55</v>
      </c>
      <c r="R6681" s="24">
        <f t="shared" si="299"/>
        <v>0.33235420285005446</v>
      </c>
    </row>
    <row r="6682" spans="13:18">
      <c r="M6682">
        <v>21</v>
      </c>
      <c r="N6682" s="1">
        <v>55</v>
      </c>
      <c r="O6682">
        <f t="shared" si="298"/>
        <v>400000</v>
      </c>
      <c r="P6682" t="str">
        <f t="shared" si="300"/>
        <v>2155400000</v>
      </c>
      <c r="Q6682" t="str">
        <f>VLOOKUP(N6682,'Base rates'!$F$2:$H$1126,3,FALSE)</f>
        <v>51-55</v>
      </c>
      <c r="R6682" s="24">
        <f t="shared" si="299"/>
        <v>0.33235420285005446</v>
      </c>
    </row>
    <row r="6683" spans="13:18">
      <c r="M6683">
        <v>21</v>
      </c>
      <c r="N6683" s="1">
        <v>56</v>
      </c>
      <c r="O6683">
        <f t="shared" si="298"/>
        <v>400000</v>
      </c>
      <c r="P6683" t="str">
        <f t="shared" si="300"/>
        <v>2156400000</v>
      </c>
      <c r="Q6683" t="str">
        <f>VLOOKUP(N6683,'Base rates'!$F$2:$H$1126,3,FALSE)</f>
        <v>56-60</v>
      </c>
      <c r="R6683" s="24">
        <f t="shared" si="299"/>
        <v>0.23176072024122529</v>
      </c>
    </row>
    <row r="6684" spans="13:18">
      <c r="M6684">
        <v>21</v>
      </c>
      <c r="N6684" s="1">
        <v>57</v>
      </c>
      <c r="O6684">
        <f t="shared" si="298"/>
        <v>400000</v>
      </c>
      <c r="P6684" t="str">
        <f t="shared" si="300"/>
        <v>2157400000</v>
      </c>
      <c r="Q6684" t="str">
        <f>VLOOKUP(N6684,'Base rates'!$F$2:$H$1126,3,FALSE)</f>
        <v>56-60</v>
      </c>
      <c r="R6684" s="24">
        <f t="shared" si="299"/>
        <v>0.23176072024122529</v>
      </c>
    </row>
    <row r="6685" spans="13:18">
      <c r="M6685">
        <v>21</v>
      </c>
      <c r="N6685" s="1">
        <v>58</v>
      </c>
      <c r="O6685">
        <f t="shared" si="298"/>
        <v>400000</v>
      </c>
      <c r="P6685" t="str">
        <f t="shared" si="300"/>
        <v>2158400000</v>
      </c>
      <c r="Q6685" t="str">
        <f>VLOOKUP(N6685,'Base rates'!$F$2:$H$1126,3,FALSE)</f>
        <v>56-60</v>
      </c>
      <c r="R6685" s="24">
        <f t="shared" si="299"/>
        <v>0.23176072024122529</v>
      </c>
    </row>
    <row r="6686" spans="13:18">
      <c r="M6686">
        <v>21</v>
      </c>
      <c r="N6686" s="1">
        <v>59</v>
      </c>
      <c r="O6686">
        <f t="shared" si="298"/>
        <v>400000</v>
      </c>
      <c r="P6686" t="str">
        <f t="shared" si="300"/>
        <v>2159400000</v>
      </c>
      <c r="Q6686" t="str">
        <f>VLOOKUP(N6686,'Base rates'!$F$2:$H$1126,3,FALSE)</f>
        <v>56-60</v>
      </c>
      <c r="R6686" s="24">
        <f t="shared" si="299"/>
        <v>0.23176072024122529</v>
      </c>
    </row>
    <row r="6687" spans="13:18">
      <c r="M6687">
        <v>21</v>
      </c>
      <c r="N6687" s="1">
        <v>60</v>
      </c>
      <c r="O6687">
        <f t="shared" si="298"/>
        <v>400000</v>
      </c>
      <c r="P6687" t="str">
        <f t="shared" si="300"/>
        <v>2160400000</v>
      </c>
      <c r="Q6687" t="str">
        <f>VLOOKUP(N6687,'Base rates'!$F$2:$H$1126,3,FALSE)</f>
        <v>56-60</v>
      </c>
      <c r="R6687" s="24">
        <f t="shared" si="299"/>
        <v>0.23176072024122529</v>
      </c>
    </row>
    <row r="6688" spans="13:18">
      <c r="M6688">
        <v>21</v>
      </c>
      <c r="N6688" s="1">
        <v>61</v>
      </c>
      <c r="O6688">
        <f t="shared" si="298"/>
        <v>400000</v>
      </c>
      <c r="P6688" t="str">
        <f t="shared" si="300"/>
        <v>2161400000</v>
      </c>
      <c r="Q6688" t="str">
        <f>VLOOKUP(N6688,'Base rates'!$F$2:$H$1126,3,FALSE)</f>
        <v>61-65</v>
      </c>
      <c r="R6688" s="24">
        <f t="shared" si="299"/>
        <v>0.17933705469440009</v>
      </c>
    </row>
    <row r="6689" spans="13:18">
      <c r="M6689">
        <v>21</v>
      </c>
      <c r="N6689" s="1">
        <v>62</v>
      </c>
      <c r="O6689">
        <f t="shared" si="298"/>
        <v>400000</v>
      </c>
      <c r="P6689" t="str">
        <f t="shared" si="300"/>
        <v>2162400000</v>
      </c>
      <c r="Q6689" t="str">
        <f>VLOOKUP(N6689,'Base rates'!$F$2:$H$1126,3,FALSE)</f>
        <v>61-65</v>
      </c>
      <c r="R6689" s="24">
        <f t="shared" si="299"/>
        <v>0.17933705469440009</v>
      </c>
    </row>
    <row r="6690" spans="13:18">
      <c r="M6690">
        <v>21</v>
      </c>
      <c r="N6690" s="1">
        <v>63</v>
      </c>
      <c r="O6690">
        <f t="shared" si="298"/>
        <v>400000</v>
      </c>
      <c r="P6690" t="str">
        <f t="shared" si="300"/>
        <v>2163400000</v>
      </c>
      <c r="Q6690" t="str">
        <f>VLOOKUP(N6690,'Base rates'!$F$2:$H$1126,3,FALSE)</f>
        <v>61-65</v>
      </c>
      <c r="R6690" s="24">
        <f t="shared" si="299"/>
        <v>0.17933705469440009</v>
      </c>
    </row>
    <row r="6691" spans="13:18">
      <c r="M6691">
        <v>21</v>
      </c>
      <c r="N6691" s="1">
        <v>64</v>
      </c>
      <c r="O6691">
        <f t="shared" si="298"/>
        <v>400000</v>
      </c>
      <c r="P6691" t="str">
        <f t="shared" si="300"/>
        <v>2164400000</v>
      </c>
      <c r="Q6691" t="str">
        <f>VLOOKUP(N6691,'Base rates'!$F$2:$H$1126,3,FALSE)</f>
        <v>61-65</v>
      </c>
      <c r="R6691" s="24">
        <f t="shared" si="299"/>
        <v>0.17933705469440009</v>
      </c>
    </row>
    <row r="6692" spans="13:18">
      <c r="M6692">
        <v>21</v>
      </c>
      <c r="N6692" s="1">
        <v>65</v>
      </c>
      <c r="O6692">
        <f t="shared" si="298"/>
        <v>400000</v>
      </c>
      <c r="P6692" t="str">
        <f t="shared" si="300"/>
        <v>2165400000</v>
      </c>
      <c r="Q6692" t="str">
        <f>VLOOKUP(N6692,'Base rates'!$F$2:$H$1126,3,FALSE)</f>
        <v>61-65</v>
      </c>
      <c r="R6692" s="24">
        <f t="shared" si="299"/>
        <v>0.17933705469440009</v>
      </c>
    </row>
    <row r="6693" spans="13:18">
      <c r="M6693">
        <v>21</v>
      </c>
      <c r="N6693" s="1">
        <v>66</v>
      </c>
      <c r="O6693">
        <f t="shared" si="298"/>
        <v>400000</v>
      </c>
      <c r="P6693" t="str">
        <f t="shared" si="300"/>
        <v>2166400000</v>
      </c>
      <c r="Q6693" t="str">
        <f>VLOOKUP(N6693,'Base rates'!$F$2:$H$1126,3,FALSE)</f>
        <v>66-70</v>
      </c>
      <c r="R6693" s="24">
        <f t="shared" si="299"/>
        <v>0.16081193487278544</v>
      </c>
    </row>
    <row r="6694" spans="13:18">
      <c r="M6694">
        <v>21</v>
      </c>
      <c r="N6694" s="1">
        <v>67</v>
      </c>
      <c r="O6694">
        <f t="shared" si="298"/>
        <v>400000</v>
      </c>
      <c r="P6694" t="str">
        <f t="shared" si="300"/>
        <v>2167400000</v>
      </c>
      <c r="Q6694" t="str">
        <f>VLOOKUP(N6694,'Base rates'!$F$2:$H$1126,3,FALSE)</f>
        <v>66-70</v>
      </c>
      <c r="R6694" s="24">
        <f t="shared" si="299"/>
        <v>0.16081193487278544</v>
      </c>
    </row>
    <row r="6695" spans="13:18">
      <c r="M6695">
        <v>21</v>
      </c>
      <c r="N6695" s="1">
        <v>68</v>
      </c>
      <c r="O6695">
        <f t="shared" si="298"/>
        <v>400000</v>
      </c>
      <c r="P6695" t="str">
        <f t="shared" si="300"/>
        <v>2168400000</v>
      </c>
      <c r="Q6695" t="str">
        <f>VLOOKUP(N6695,'Base rates'!$F$2:$H$1126,3,FALSE)</f>
        <v>66-70</v>
      </c>
      <c r="R6695" s="24">
        <f t="shared" si="299"/>
        <v>0.16081193487278544</v>
      </c>
    </row>
    <row r="6696" spans="13:18">
      <c r="M6696">
        <v>21</v>
      </c>
      <c r="N6696" s="1">
        <v>69</v>
      </c>
      <c r="O6696">
        <f t="shared" si="298"/>
        <v>400000</v>
      </c>
      <c r="P6696" t="str">
        <f t="shared" si="300"/>
        <v>2169400000</v>
      </c>
      <c r="Q6696" t="str">
        <f>VLOOKUP(N6696,'Base rates'!$F$2:$H$1126,3,FALSE)</f>
        <v>66-70</v>
      </c>
      <c r="R6696" s="24">
        <f t="shared" si="299"/>
        <v>0.16081193487278544</v>
      </c>
    </row>
    <row r="6697" spans="13:18">
      <c r="M6697">
        <v>21</v>
      </c>
      <c r="N6697" s="1">
        <v>70</v>
      </c>
      <c r="O6697">
        <f t="shared" si="298"/>
        <v>400000</v>
      </c>
      <c r="P6697" t="str">
        <f t="shared" si="300"/>
        <v>2170400000</v>
      </c>
      <c r="Q6697" t="str">
        <f>VLOOKUP(N6697,'Base rates'!$F$2:$H$1126,3,FALSE)</f>
        <v>66-70</v>
      </c>
      <c r="R6697" s="24">
        <f t="shared" si="299"/>
        <v>0.16081193487278544</v>
      </c>
    </row>
    <row r="6698" spans="13:18">
      <c r="M6698">
        <v>21</v>
      </c>
      <c r="N6698" s="1">
        <v>71</v>
      </c>
      <c r="O6698">
        <f t="shared" si="298"/>
        <v>400000</v>
      </c>
      <c r="P6698" t="str">
        <f t="shared" si="300"/>
        <v>2171400000</v>
      </c>
      <c r="Q6698" t="str">
        <f>VLOOKUP(N6698,'Base rates'!$F$2:$H$1126,3,FALSE)</f>
        <v>71-75</v>
      </c>
      <c r="R6698" s="24">
        <f t="shared" si="299"/>
        <v>0.14573242211228787</v>
      </c>
    </row>
    <row r="6699" spans="13:18">
      <c r="M6699">
        <v>21</v>
      </c>
      <c r="N6699" s="1">
        <v>72</v>
      </c>
      <c r="O6699">
        <f t="shared" si="298"/>
        <v>400000</v>
      </c>
      <c r="P6699" t="str">
        <f t="shared" si="300"/>
        <v>2172400000</v>
      </c>
      <c r="Q6699" t="str">
        <f>VLOOKUP(N6699,'Base rates'!$F$2:$H$1126,3,FALSE)</f>
        <v>71-75</v>
      </c>
      <c r="R6699" s="24">
        <f t="shared" si="299"/>
        <v>0.14573242211228787</v>
      </c>
    </row>
    <row r="6700" spans="13:18">
      <c r="M6700">
        <v>21</v>
      </c>
      <c r="N6700" s="1">
        <v>73</v>
      </c>
      <c r="O6700">
        <f t="shared" si="298"/>
        <v>400000</v>
      </c>
      <c r="P6700" t="str">
        <f t="shared" si="300"/>
        <v>2173400000</v>
      </c>
      <c r="Q6700" t="str">
        <f>VLOOKUP(N6700,'Base rates'!$F$2:$H$1126,3,FALSE)</f>
        <v>71-75</v>
      </c>
      <c r="R6700" s="24">
        <f t="shared" si="299"/>
        <v>0.14573242211228787</v>
      </c>
    </row>
    <row r="6701" spans="13:18">
      <c r="M6701">
        <v>21</v>
      </c>
      <c r="N6701" s="1">
        <v>74</v>
      </c>
      <c r="O6701">
        <f t="shared" si="298"/>
        <v>400000</v>
      </c>
      <c r="P6701" t="str">
        <f t="shared" si="300"/>
        <v>2174400000</v>
      </c>
      <c r="Q6701" t="str">
        <f>VLOOKUP(N6701,'Base rates'!$F$2:$H$1126,3,FALSE)</f>
        <v>71-75</v>
      </c>
      <c r="R6701" s="24">
        <f t="shared" si="299"/>
        <v>0.14573242211228787</v>
      </c>
    </row>
    <row r="6702" spans="13:18">
      <c r="M6702">
        <v>21</v>
      </c>
      <c r="N6702" s="1">
        <v>75</v>
      </c>
      <c r="O6702">
        <f t="shared" si="298"/>
        <v>400000</v>
      </c>
      <c r="P6702" t="str">
        <f t="shared" si="300"/>
        <v>2175400000</v>
      </c>
      <c r="Q6702" t="str">
        <f>VLOOKUP(N6702,'Base rates'!$F$2:$H$1126,3,FALSE)</f>
        <v>71-75</v>
      </c>
      <c r="R6702" s="24">
        <f t="shared" si="299"/>
        <v>0.14573242211228787</v>
      </c>
    </row>
    <row r="6703" spans="13:18">
      <c r="M6703">
        <v>21</v>
      </c>
      <c r="N6703" s="1">
        <v>76</v>
      </c>
      <c r="O6703">
        <f t="shared" si="298"/>
        <v>400000</v>
      </c>
      <c r="P6703" t="str">
        <f t="shared" si="300"/>
        <v>2176400000</v>
      </c>
      <c r="Q6703" t="str">
        <f>VLOOKUP(N6703,'Base rates'!$F$2:$H$1126,3,FALSE)</f>
        <v>76-80</v>
      </c>
      <c r="R6703" s="24">
        <f t="shared" si="299"/>
        <v>0.13546734474858624</v>
      </c>
    </row>
    <row r="6704" spans="13:18">
      <c r="M6704">
        <v>21</v>
      </c>
      <c r="N6704" s="1">
        <v>77</v>
      </c>
      <c r="O6704">
        <f t="shared" si="298"/>
        <v>400000</v>
      </c>
      <c r="P6704" t="str">
        <f t="shared" si="300"/>
        <v>2177400000</v>
      </c>
      <c r="Q6704" t="str">
        <f>VLOOKUP(N6704,'Base rates'!$F$2:$H$1126,3,FALSE)</f>
        <v>76-80</v>
      </c>
      <c r="R6704" s="24">
        <f t="shared" si="299"/>
        <v>0.13546734474858624</v>
      </c>
    </row>
    <row r="6705" spans="13:18">
      <c r="M6705">
        <v>21</v>
      </c>
      <c r="N6705" s="1">
        <v>78</v>
      </c>
      <c r="O6705">
        <f t="shared" ref="O6705:O6768" si="301">$O$6127+50000</f>
        <v>400000</v>
      </c>
      <c r="P6705" t="str">
        <f t="shared" si="300"/>
        <v>2178400000</v>
      </c>
      <c r="Q6705" t="str">
        <f>VLOOKUP(N6705,'Base rates'!$F$2:$H$1126,3,FALSE)</f>
        <v>76-80</v>
      </c>
      <c r="R6705" s="24">
        <f t="shared" si="299"/>
        <v>0.13546734474858624</v>
      </c>
    </row>
    <row r="6706" spans="13:18">
      <c r="M6706">
        <v>21</v>
      </c>
      <c r="N6706" s="1">
        <v>79</v>
      </c>
      <c r="O6706">
        <f t="shared" si="301"/>
        <v>400000</v>
      </c>
      <c r="P6706" t="str">
        <f t="shared" si="300"/>
        <v>2179400000</v>
      </c>
      <c r="Q6706" t="str">
        <f>VLOOKUP(N6706,'Base rates'!$F$2:$H$1126,3,FALSE)</f>
        <v>76-80</v>
      </c>
      <c r="R6706" s="24">
        <f t="shared" si="299"/>
        <v>0.13546734474858624</v>
      </c>
    </row>
    <row r="6707" spans="13:18">
      <c r="M6707">
        <v>21</v>
      </c>
      <c r="N6707" s="1">
        <v>80</v>
      </c>
      <c r="O6707">
        <f t="shared" si="301"/>
        <v>400000</v>
      </c>
      <c r="P6707" t="str">
        <f t="shared" si="300"/>
        <v>2180400000</v>
      </c>
      <c r="Q6707" t="str">
        <f>VLOOKUP(N6707,'Base rates'!$F$2:$H$1126,3,FALSE)</f>
        <v>76-80</v>
      </c>
      <c r="R6707" s="24">
        <f t="shared" si="299"/>
        <v>0.13546734474858624</v>
      </c>
    </row>
    <row r="6708" spans="13:18">
      <c r="M6708">
        <v>21</v>
      </c>
      <c r="N6708" s="1">
        <v>81</v>
      </c>
      <c r="O6708">
        <f t="shared" si="301"/>
        <v>400000</v>
      </c>
      <c r="P6708" t="str">
        <f t="shared" si="300"/>
        <v>2181400000</v>
      </c>
      <c r="Q6708" t="str">
        <f>VLOOKUP(N6708,'Base rates'!$F$2:$H$1126,3,FALSE)</f>
        <v>&gt;80</v>
      </c>
      <c r="R6708" s="24">
        <f t="shared" si="299"/>
        <v>0.13069772916291822</v>
      </c>
    </row>
    <row r="6709" spans="13:18">
      <c r="M6709">
        <v>21</v>
      </c>
      <c r="N6709" s="1">
        <v>82</v>
      </c>
      <c r="O6709">
        <f t="shared" si="301"/>
        <v>400000</v>
      </c>
      <c r="P6709" t="str">
        <f t="shared" si="300"/>
        <v>2182400000</v>
      </c>
      <c r="Q6709" t="str">
        <f>VLOOKUP(N6709,'Base rates'!$F$2:$H$1126,3,FALSE)</f>
        <v>&gt;80</v>
      </c>
      <c r="R6709" s="24">
        <f t="shared" si="299"/>
        <v>0.13069772916291822</v>
      </c>
    </row>
    <row r="6710" spans="13:18">
      <c r="M6710">
        <v>21</v>
      </c>
      <c r="N6710" s="1">
        <v>83</v>
      </c>
      <c r="O6710">
        <f t="shared" si="301"/>
        <v>400000</v>
      </c>
      <c r="P6710" t="str">
        <f t="shared" si="300"/>
        <v>2183400000</v>
      </c>
      <c r="Q6710" t="str">
        <f>VLOOKUP(N6710,'Base rates'!$F$2:$H$1126,3,FALSE)</f>
        <v>&gt;80</v>
      </c>
      <c r="R6710" s="24">
        <f t="shared" si="299"/>
        <v>0.13069772916291822</v>
      </c>
    </row>
    <row r="6711" spans="13:18">
      <c r="M6711">
        <v>21</v>
      </c>
      <c r="N6711" s="1">
        <v>84</v>
      </c>
      <c r="O6711">
        <f t="shared" si="301"/>
        <v>400000</v>
      </c>
      <c r="P6711" t="str">
        <f t="shared" si="300"/>
        <v>2184400000</v>
      </c>
      <c r="Q6711" t="str">
        <f>VLOOKUP(N6711,'Base rates'!$F$2:$H$1126,3,FALSE)</f>
        <v>&gt;80</v>
      </c>
      <c r="R6711" s="24">
        <f t="shared" si="299"/>
        <v>0.13069772916291822</v>
      </c>
    </row>
    <row r="6712" spans="13:18">
      <c r="M6712">
        <v>21</v>
      </c>
      <c r="N6712" s="1">
        <v>85</v>
      </c>
      <c r="O6712">
        <f t="shared" si="301"/>
        <v>400000</v>
      </c>
      <c r="P6712" t="str">
        <f t="shared" si="300"/>
        <v>2185400000</v>
      </c>
      <c r="Q6712" t="str">
        <f>VLOOKUP(N6712,'Base rates'!$F$2:$H$1126,3,FALSE)</f>
        <v>&gt;80</v>
      </c>
      <c r="R6712" s="24">
        <f t="shared" si="299"/>
        <v>0.13069772916291822</v>
      </c>
    </row>
    <row r="6713" spans="13:18">
      <c r="M6713">
        <v>21</v>
      </c>
      <c r="N6713" s="1">
        <v>86</v>
      </c>
      <c r="O6713">
        <f t="shared" si="301"/>
        <v>400000</v>
      </c>
      <c r="P6713" t="str">
        <f t="shared" si="300"/>
        <v>2186400000</v>
      </c>
      <c r="Q6713" t="str">
        <f>VLOOKUP(N6713,'Base rates'!$F$2:$H$1126,3,FALSE)</f>
        <v>&gt;80</v>
      </c>
      <c r="R6713" s="24">
        <f t="shared" si="299"/>
        <v>0.13069772916291822</v>
      </c>
    </row>
    <row r="6714" spans="13:18">
      <c r="M6714">
        <v>21</v>
      </c>
      <c r="N6714" s="1">
        <v>87</v>
      </c>
      <c r="O6714">
        <f t="shared" si="301"/>
        <v>400000</v>
      </c>
      <c r="P6714" t="str">
        <f t="shared" si="300"/>
        <v>2187400000</v>
      </c>
      <c r="Q6714" t="str">
        <f>VLOOKUP(N6714,'Base rates'!$F$2:$H$1126,3,FALSE)</f>
        <v>&gt;80</v>
      </c>
      <c r="R6714" s="24">
        <f t="shared" si="299"/>
        <v>0.13069772916291822</v>
      </c>
    </row>
    <row r="6715" spans="13:18">
      <c r="M6715">
        <v>21</v>
      </c>
      <c r="N6715" s="1">
        <v>88</v>
      </c>
      <c r="O6715">
        <f t="shared" si="301"/>
        <v>400000</v>
      </c>
      <c r="P6715" t="str">
        <f t="shared" si="300"/>
        <v>2188400000</v>
      </c>
      <c r="Q6715" t="str">
        <f>VLOOKUP(N6715,'Base rates'!$F$2:$H$1126,3,FALSE)</f>
        <v>&gt;80</v>
      </c>
      <c r="R6715" s="24">
        <f t="shared" si="299"/>
        <v>0.13069772916291822</v>
      </c>
    </row>
    <row r="6716" spans="13:18">
      <c r="M6716">
        <v>21</v>
      </c>
      <c r="N6716" s="1">
        <v>89</v>
      </c>
      <c r="O6716">
        <f t="shared" si="301"/>
        <v>400000</v>
      </c>
      <c r="P6716" t="str">
        <f t="shared" si="300"/>
        <v>2189400000</v>
      </c>
      <c r="Q6716" t="str">
        <f>VLOOKUP(N6716,'Base rates'!$F$2:$H$1126,3,FALSE)</f>
        <v>&gt;80</v>
      </c>
      <c r="R6716" s="24">
        <f t="shared" si="299"/>
        <v>0.13069772916291822</v>
      </c>
    </row>
    <row r="6717" spans="13:18">
      <c r="M6717">
        <v>21</v>
      </c>
      <c r="N6717" s="1">
        <v>90</v>
      </c>
      <c r="O6717">
        <f t="shared" si="301"/>
        <v>400000</v>
      </c>
      <c r="P6717" t="str">
        <f t="shared" si="300"/>
        <v>2190400000</v>
      </c>
      <c r="Q6717" t="str">
        <f>VLOOKUP(N6717,'Base rates'!$F$2:$H$1126,3,FALSE)</f>
        <v>&gt;80</v>
      </c>
      <c r="R6717" s="24">
        <f t="shared" si="299"/>
        <v>0.13069772916291822</v>
      </c>
    </row>
    <row r="6718" spans="13:18">
      <c r="M6718">
        <v>21</v>
      </c>
      <c r="N6718" s="1">
        <v>91</v>
      </c>
      <c r="O6718">
        <f t="shared" si="301"/>
        <v>400000</v>
      </c>
      <c r="P6718" t="str">
        <f t="shared" si="300"/>
        <v>2191400000</v>
      </c>
      <c r="Q6718" t="str">
        <f>VLOOKUP(N6718,'Base rates'!$F$2:$H$1126,3,FALSE)</f>
        <v>&gt;80</v>
      </c>
      <c r="R6718" s="24">
        <f t="shared" si="299"/>
        <v>0.13069772916291822</v>
      </c>
    </row>
    <row r="6719" spans="13:18">
      <c r="M6719">
        <v>21</v>
      </c>
      <c r="N6719" s="1">
        <v>92</v>
      </c>
      <c r="O6719">
        <f t="shared" si="301"/>
        <v>400000</v>
      </c>
      <c r="P6719" t="str">
        <f t="shared" si="300"/>
        <v>2192400000</v>
      </c>
      <c r="Q6719" t="str">
        <f>VLOOKUP(N6719,'Base rates'!$F$2:$H$1126,3,FALSE)</f>
        <v>&gt;80</v>
      </c>
      <c r="R6719" s="24">
        <f t="shared" si="299"/>
        <v>0.13069772916291822</v>
      </c>
    </row>
    <row r="6720" spans="13:18">
      <c r="M6720">
        <v>21</v>
      </c>
      <c r="N6720" s="1">
        <v>93</v>
      </c>
      <c r="O6720">
        <f t="shared" si="301"/>
        <v>400000</v>
      </c>
      <c r="P6720" t="str">
        <f t="shared" si="300"/>
        <v>2193400000</v>
      </c>
      <c r="Q6720" t="str">
        <f>VLOOKUP(N6720,'Base rates'!$F$2:$H$1126,3,FALSE)</f>
        <v>&gt;80</v>
      </c>
      <c r="R6720" s="24">
        <f t="shared" si="299"/>
        <v>0.13069772916291822</v>
      </c>
    </row>
    <row r="6721" spans="13:18">
      <c r="M6721">
        <v>21</v>
      </c>
      <c r="N6721" s="1">
        <v>94</v>
      </c>
      <c r="O6721">
        <f t="shared" si="301"/>
        <v>400000</v>
      </c>
      <c r="P6721" t="str">
        <f t="shared" si="300"/>
        <v>2194400000</v>
      </c>
      <c r="Q6721" t="str">
        <f>VLOOKUP(N6721,'Base rates'!$F$2:$H$1126,3,FALSE)</f>
        <v>&gt;80</v>
      </c>
      <c r="R6721" s="24">
        <f t="shared" si="299"/>
        <v>0.13069772916291822</v>
      </c>
    </row>
    <row r="6722" spans="13:18">
      <c r="M6722">
        <v>21</v>
      </c>
      <c r="N6722" s="1">
        <v>95</v>
      </c>
      <c r="O6722">
        <f t="shared" si="301"/>
        <v>400000</v>
      </c>
      <c r="P6722" t="str">
        <f t="shared" si="300"/>
        <v>2195400000</v>
      </c>
      <c r="Q6722" t="str">
        <f>VLOOKUP(N6722,'Base rates'!$F$2:$H$1126,3,FALSE)</f>
        <v>&gt;80</v>
      </c>
      <c r="R6722" s="24">
        <f t="shared" si="299"/>
        <v>0.13069772916291822</v>
      </c>
    </row>
    <row r="6723" spans="13:18">
      <c r="M6723">
        <v>21</v>
      </c>
      <c r="N6723" s="1">
        <v>96</v>
      </c>
      <c r="O6723">
        <f t="shared" si="301"/>
        <v>400000</v>
      </c>
      <c r="P6723" t="str">
        <f t="shared" si="300"/>
        <v>2196400000</v>
      </c>
      <c r="Q6723" t="str">
        <f>VLOOKUP(N6723,'Base rates'!$F$2:$H$1126,3,FALSE)</f>
        <v>&gt;80</v>
      </c>
      <c r="R6723" s="24">
        <f t="shared" ref="R6723:R6786" si="302">VLOOKUP(M6723&amp;O6723&amp;Q6723,$W$2:$X$694,2,FALSE)</f>
        <v>0.13069772916291822</v>
      </c>
    </row>
    <row r="6724" spans="13:18">
      <c r="M6724">
        <v>21</v>
      </c>
      <c r="N6724" s="1">
        <v>97</v>
      </c>
      <c r="O6724">
        <f t="shared" si="301"/>
        <v>400000</v>
      </c>
      <c r="P6724" t="str">
        <f t="shared" ref="P6724:P6787" si="303">M6724&amp;N6724&amp;O6724</f>
        <v>2197400000</v>
      </c>
      <c r="Q6724" t="str">
        <f>VLOOKUP(N6724,'Base rates'!$F$2:$H$1126,3,FALSE)</f>
        <v>&gt;80</v>
      </c>
      <c r="R6724" s="24">
        <f t="shared" si="302"/>
        <v>0.13069772916291822</v>
      </c>
    </row>
    <row r="6725" spans="13:18">
      <c r="M6725">
        <v>21</v>
      </c>
      <c r="N6725" s="1">
        <v>98</v>
      </c>
      <c r="O6725">
        <f t="shared" si="301"/>
        <v>400000</v>
      </c>
      <c r="P6725" t="str">
        <f t="shared" si="303"/>
        <v>2198400000</v>
      </c>
      <c r="Q6725" t="str">
        <f>VLOOKUP(N6725,'Base rates'!$F$2:$H$1126,3,FALSE)</f>
        <v>&gt;80</v>
      </c>
      <c r="R6725" s="24">
        <f t="shared" si="302"/>
        <v>0.13069772916291822</v>
      </c>
    </row>
    <row r="6726" spans="13:18">
      <c r="M6726">
        <v>21</v>
      </c>
      <c r="N6726" s="1">
        <v>99</v>
      </c>
      <c r="O6726">
        <f t="shared" si="301"/>
        <v>400000</v>
      </c>
      <c r="P6726" t="str">
        <f t="shared" si="303"/>
        <v>2199400000</v>
      </c>
      <c r="Q6726" t="str">
        <f>VLOOKUP(N6726,'Base rates'!$F$2:$H$1126,3,FALSE)</f>
        <v>&gt;80</v>
      </c>
      <c r="R6726" s="24">
        <f t="shared" si="302"/>
        <v>0.13069772916291822</v>
      </c>
    </row>
    <row r="6727" spans="13:18">
      <c r="M6727">
        <v>21</v>
      </c>
      <c r="N6727" s="1">
        <v>100</v>
      </c>
      <c r="O6727">
        <f t="shared" si="301"/>
        <v>400000</v>
      </c>
      <c r="P6727" t="str">
        <f t="shared" si="303"/>
        <v>21100400000</v>
      </c>
      <c r="Q6727" t="str">
        <f>VLOOKUP(N6727,'Base rates'!$F$2:$H$1126,3,FALSE)</f>
        <v>&gt;80</v>
      </c>
      <c r="R6727" s="24">
        <f t="shared" si="302"/>
        <v>0.13069772916291822</v>
      </c>
    </row>
    <row r="6728" spans="13:18">
      <c r="M6728">
        <v>21</v>
      </c>
      <c r="N6728" s="1">
        <v>101</v>
      </c>
      <c r="O6728">
        <f t="shared" si="301"/>
        <v>400000</v>
      </c>
      <c r="P6728" t="str">
        <f t="shared" si="303"/>
        <v>21101400000</v>
      </c>
      <c r="Q6728" t="str">
        <f>VLOOKUP(N6728,'Base rates'!$F$2:$H$1126,3,FALSE)</f>
        <v>&gt;80</v>
      </c>
      <c r="R6728" s="24">
        <f t="shared" si="302"/>
        <v>0.13069772916291822</v>
      </c>
    </row>
    <row r="6729" spans="13:18">
      <c r="M6729">
        <v>21</v>
      </c>
      <c r="N6729" s="1">
        <v>102</v>
      </c>
      <c r="O6729">
        <f t="shared" si="301"/>
        <v>400000</v>
      </c>
      <c r="P6729" t="str">
        <f t="shared" si="303"/>
        <v>21102400000</v>
      </c>
      <c r="Q6729" t="str">
        <f>VLOOKUP(N6729,'Base rates'!$F$2:$H$1126,3,FALSE)</f>
        <v>&gt;80</v>
      </c>
      <c r="R6729" s="24">
        <f t="shared" si="302"/>
        <v>0.13069772916291822</v>
      </c>
    </row>
    <row r="6730" spans="13:18">
      <c r="M6730">
        <v>21</v>
      </c>
      <c r="N6730" s="1">
        <v>103</v>
      </c>
      <c r="O6730">
        <f t="shared" si="301"/>
        <v>400000</v>
      </c>
      <c r="P6730" t="str">
        <f t="shared" si="303"/>
        <v>21103400000</v>
      </c>
      <c r="Q6730" t="str">
        <f>VLOOKUP(N6730,'Base rates'!$F$2:$H$1126,3,FALSE)</f>
        <v>&gt;80</v>
      </c>
      <c r="R6730" s="24">
        <f t="shared" si="302"/>
        <v>0.13069772916291822</v>
      </c>
    </row>
    <row r="6731" spans="13:18">
      <c r="M6731">
        <v>21</v>
      </c>
      <c r="N6731" s="1">
        <v>104</v>
      </c>
      <c r="O6731">
        <f t="shared" si="301"/>
        <v>400000</v>
      </c>
      <c r="P6731" t="str">
        <f t="shared" si="303"/>
        <v>21104400000</v>
      </c>
      <c r="Q6731" t="str">
        <f>VLOOKUP(N6731,'Base rates'!$F$2:$H$1126,3,FALSE)</f>
        <v>&gt;80</v>
      </c>
      <c r="R6731" s="24">
        <f t="shared" si="302"/>
        <v>0.13069772916291822</v>
      </c>
    </row>
    <row r="6732" spans="13:18">
      <c r="M6732">
        <v>21</v>
      </c>
      <c r="N6732" s="1">
        <v>105</v>
      </c>
      <c r="O6732">
        <f t="shared" si="301"/>
        <v>400000</v>
      </c>
      <c r="P6732" t="str">
        <f t="shared" si="303"/>
        <v>21105400000</v>
      </c>
      <c r="Q6732" t="str">
        <f>VLOOKUP(N6732,'Base rates'!$F$2:$H$1126,3,FALSE)</f>
        <v>&gt;80</v>
      </c>
      <c r="R6732" s="24">
        <f t="shared" si="302"/>
        <v>0.13069772916291822</v>
      </c>
    </row>
    <row r="6733" spans="13:18">
      <c r="M6733">
        <v>21</v>
      </c>
      <c r="N6733" s="1">
        <v>106</v>
      </c>
      <c r="O6733">
        <f t="shared" si="301"/>
        <v>400000</v>
      </c>
      <c r="P6733" t="str">
        <f t="shared" si="303"/>
        <v>21106400000</v>
      </c>
      <c r="Q6733" t="str">
        <f>VLOOKUP(N6733,'Base rates'!$F$2:$H$1126,3,FALSE)</f>
        <v>&gt;80</v>
      </c>
      <c r="R6733" s="24">
        <f t="shared" si="302"/>
        <v>0.13069772916291822</v>
      </c>
    </row>
    <row r="6734" spans="13:18">
      <c r="M6734">
        <v>21</v>
      </c>
      <c r="N6734" s="1">
        <v>107</v>
      </c>
      <c r="O6734">
        <f t="shared" si="301"/>
        <v>400000</v>
      </c>
      <c r="P6734" t="str">
        <f t="shared" si="303"/>
        <v>21107400000</v>
      </c>
      <c r="Q6734" t="str">
        <f>VLOOKUP(N6734,'Base rates'!$F$2:$H$1126,3,FALSE)</f>
        <v>&gt;80</v>
      </c>
      <c r="R6734" s="24">
        <f t="shared" si="302"/>
        <v>0.13069772916291822</v>
      </c>
    </row>
    <row r="6735" spans="13:18">
      <c r="M6735">
        <v>21</v>
      </c>
      <c r="N6735" s="1">
        <v>108</v>
      </c>
      <c r="O6735">
        <f t="shared" si="301"/>
        <v>400000</v>
      </c>
      <c r="P6735" t="str">
        <f t="shared" si="303"/>
        <v>21108400000</v>
      </c>
      <c r="Q6735" t="str">
        <f>VLOOKUP(N6735,'Base rates'!$F$2:$H$1126,3,FALSE)</f>
        <v>&gt;80</v>
      </c>
      <c r="R6735" s="24">
        <f t="shared" si="302"/>
        <v>0.13069772916291822</v>
      </c>
    </row>
    <row r="6736" spans="13:18">
      <c r="M6736">
        <v>21</v>
      </c>
      <c r="N6736" s="1">
        <v>109</v>
      </c>
      <c r="O6736">
        <f t="shared" si="301"/>
        <v>400000</v>
      </c>
      <c r="P6736" t="str">
        <f t="shared" si="303"/>
        <v>21109400000</v>
      </c>
      <c r="Q6736" t="str">
        <f>VLOOKUP(N6736,'Base rates'!$F$2:$H$1126,3,FALSE)</f>
        <v>&gt;80</v>
      </c>
      <c r="R6736" s="24">
        <f t="shared" si="302"/>
        <v>0.13069772916291822</v>
      </c>
    </row>
    <row r="6737" spans="13:18">
      <c r="M6737">
        <v>21</v>
      </c>
      <c r="N6737" s="1">
        <v>110</v>
      </c>
      <c r="O6737">
        <f t="shared" si="301"/>
        <v>400000</v>
      </c>
      <c r="P6737" t="str">
        <f t="shared" si="303"/>
        <v>21110400000</v>
      </c>
      <c r="Q6737" t="str">
        <f>VLOOKUP(N6737,'Base rates'!$F$2:$H$1126,3,FALSE)</f>
        <v>&gt;80</v>
      </c>
      <c r="R6737" s="24">
        <f t="shared" si="302"/>
        <v>0.13069772916291822</v>
      </c>
    </row>
    <row r="6738" spans="13:18">
      <c r="M6738">
        <v>21</v>
      </c>
      <c r="N6738" s="1">
        <v>111</v>
      </c>
      <c r="O6738">
        <f t="shared" si="301"/>
        <v>400000</v>
      </c>
      <c r="P6738" t="str">
        <f t="shared" si="303"/>
        <v>21111400000</v>
      </c>
      <c r="Q6738" t="str">
        <f>VLOOKUP(N6738,'Base rates'!$F$2:$H$1126,3,FALSE)</f>
        <v>&gt;80</v>
      </c>
      <c r="R6738" s="24">
        <f t="shared" si="302"/>
        <v>0.13069772916291822</v>
      </c>
    </row>
    <row r="6739" spans="13:18">
      <c r="M6739">
        <v>21</v>
      </c>
      <c r="N6739" s="1">
        <v>112</v>
      </c>
      <c r="O6739">
        <f t="shared" si="301"/>
        <v>400000</v>
      </c>
      <c r="P6739" t="str">
        <f t="shared" si="303"/>
        <v>21112400000</v>
      </c>
      <c r="Q6739" t="str">
        <f>VLOOKUP(N6739,'Base rates'!$F$2:$H$1126,3,FALSE)</f>
        <v>&gt;80</v>
      </c>
      <c r="R6739" s="24">
        <f t="shared" si="302"/>
        <v>0.13069772916291822</v>
      </c>
    </row>
    <row r="6740" spans="13:18">
      <c r="M6740">
        <v>21</v>
      </c>
      <c r="N6740" s="1">
        <v>113</v>
      </c>
      <c r="O6740">
        <f t="shared" si="301"/>
        <v>400000</v>
      </c>
      <c r="P6740" t="str">
        <f t="shared" si="303"/>
        <v>21113400000</v>
      </c>
      <c r="Q6740" t="str">
        <f>VLOOKUP(N6740,'Base rates'!$F$2:$H$1126,3,FALSE)</f>
        <v>&gt;80</v>
      </c>
      <c r="R6740" s="24">
        <f t="shared" si="302"/>
        <v>0.13069772916291822</v>
      </c>
    </row>
    <row r="6741" spans="13:18">
      <c r="M6741">
        <v>21</v>
      </c>
      <c r="N6741" s="1">
        <v>114</v>
      </c>
      <c r="O6741">
        <f t="shared" si="301"/>
        <v>400000</v>
      </c>
      <c r="P6741" t="str">
        <f t="shared" si="303"/>
        <v>21114400000</v>
      </c>
      <c r="Q6741" t="str">
        <f>VLOOKUP(N6741,'Base rates'!$F$2:$H$1126,3,FALSE)</f>
        <v>&gt;80</v>
      </c>
      <c r="R6741" s="24">
        <f t="shared" si="302"/>
        <v>0.13069772916291822</v>
      </c>
    </row>
    <row r="6742" spans="13:18">
      <c r="M6742">
        <v>21</v>
      </c>
      <c r="N6742" s="1">
        <v>115</v>
      </c>
      <c r="O6742">
        <f t="shared" si="301"/>
        <v>400000</v>
      </c>
      <c r="P6742" t="str">
        <f t="shared" si="303"/>
        <v>21115400000</v>
      </c>
      <c r="Q6742" t="str">
        <f>VLOOKUP(N6742,'Base rates'!$F$2:$H$1126,3,FALSE)</f>
        <v>&gt;80</v>
      </c>
      <c r="R6742" s="24">
        <f t="shared" si="302"/>
        <v>0.13069772916291822</v>
      </c>
    </row>
    <row r="6743" spans="13:18">
      <c r="M6743">
        <v>21</v>
      </c>
      <c r="N6743" s="1">
        <v>116</v>
      </c>
      <c r="O6743">
        <f t="shared" si="301"/>
        <v>400000</v>
      </c>
      <c r="P6743" t="str">
        <f t="shared" si="303"/>
        <v>21116400000</v>
      </c>
      <c r="Q6743" t="str">
        <f>VLOOKUP(N6743,'Base rates'!$F$2:$H$1126,3,FALSE)</f>
        <v>&gt;80</v>
      </c>
      <c r="R6743" s="24">
        <f t="shared" si="302"/>
        <v>0.13069772916291822</v>
      </c>
    </row>
    <row r="6744" spans="13:18">
      <c r="M6744">
        <v>21</v>
      </c>
      <c r="N6744" s="1">
        <v>117</v>
      </c>
      <c r="O6744">
        <f t="shared" si="301"/>
        <v>400000</v>
      </c>
      <c r="P6744" t="str">
        <f t="shared" si="303"/>
        <v>21117400000</v>
      </c>
      <c r="Q6744" t="str">
        <f>VLOOKUP(N6744,'Base rates'!$F$2:$H$1126,3,FALSE)</f>
        <v>&gt;80</v>
      </c>
      <c r="R6744" s="24">
        <f t="shared" si="302"/>
        <v>0.13069772916291822</v>
      </c>
    </row>
    <row r="6745" spans="13:18">
      <c r="M6745">
        <v>21</v>
      </c>
      <c r="N6745" s="1">
        <v>118</v>
      </c>
      <c r="O6745">
        <f t="shared" si="301"/>
        <v>400000</v>
      </c>
      <c r="P6745" t="str">
        <f t="shared" si="303"/>
        <v>21118400000</v>
      </c>
      <c r="Q6745" t="str">
        <f>VLOOKUP(N6745,'Base rates'!$F$2:$H$1126,3,FALSE)</f>
        <v>&gt;80</v>
      </c>
      <c r="R6745" s="24">
        <f t="shared" si="302"/>
        <v>0.13069772916291822</v>
      </c>
    </row>
    <row r="6746" spans="13:18">
      <c r="M6746">
        <v>21</v>
      </c>
      <c r="N6746" s="1">
        <v>119</v>
      </c>
      <c r="O6746">
        <f t="shared" si="301"/>
        <v>400000</v>
      </c>
      <c r="P6746" t="str">
        <f t="shared" si="303"/>
        <v>21119400000</v>
      </c>
      <c r="Q6746" t="str">
        <f>VLOOKUP(N6746,'Base rates'!$F$2:$H$1126,3,FALSE)</f>
        <v>&gt;80</v>
      </c>
      <c r="R6746" s="24">
        <f t="shared" si="302"/>
        <v>0.13069772916291822</v>
      </c>
    </row>
    <row r="6747" spans="13:18">
      <c r="M6747">
        <v>21</v>
      </c>
      <c r="N6747" s="1">
        <v>120</v>
      </c>
      <c r="O6747">
        <f t="shared" si="301"/>
        <v>400000</v>
      </c>
      <c r="P6747" t="str">
        <f t="shared" si="303"/>
        <v>21120400000</v>
      </c>
      <c r="Q6747" t="str">
        <f>VLOOKUP(N6747,'Base rates'!$F$2:$H$1126,3,FALSE)</f>
        <v>&gt;80</v>
      </c>
      <c r="R6747" s="24">
        <f t="shared" si="302"/>
        <v>0.13069772916291822</v>
      </c>
    </row>
    <row r="6748" spans="13:18">
      <c r="M6748">
        <v>21</v>
      </c>
      <c r="N6748" s="1">
        <v>121</v>
      </c>
      <c r="O6748">
        <f t="shared" si="301"/>
        <v>400000</v>
      </c>
      <c r="P6748" t="str">
        <f t="shared" si="303"/>
        <v>21121400000</v>
      </c>
      <c r="Q6748" t="str">
        <f>VLOOKUP(N6748,'Base rates'!$F$2:$H$1126,3,FALSE)</f>
        <v>&gt;80</v>
      </c>
      <c r="R6748" s="24">
        <f t="shared" si="302"/>
        <v>0.13069772916291822</v>
      </c>
    </row>
    <row r="6749" spans="13:18">
      <c r="M6749">
        <v>21</v>
      </c>
      <c r="N6749" s="1">
        <v>122</v>
      </c>
      <c r="O6749">
        <f t="shared" si="301"/>
        <v>400000</v>
      </c>
      <c r="P6749" t="str">
        <f t="shared" si="303"/>
        <v>21122400000</v>
      </c>
      <c r="Q6749" t="str">
        <f>VLOOKUP(N6749,'Base rates'!$F$2:$H$1126,3,FALSE)</f>
        <v>&gt;80</v>
      </c>
      <c r="R6749" s="24">
        <f t="shared" si="302"/>
        <v>0.13069772916291822</v>
      </c>
    </row>
    <row r="6750" spans="13:18">
      <c r="M6750">
        <v>21</v>
      </c>
      <c r="N6750" s="1">
        <v>123</v>
      </c>
      <c r="O6750">
        <f t="shared" si="301"/>
        <v>400000</v>
      </c>
      <c r="P6750" t="str">
        <f t="shared" si="303"/>
        <v>21123400000</v>
      </c>
      <c r="Q6750" t="str">
        <f>VLOOKUP(N6750,'Base rates'!$F$2:$H$1126,3,FALSE)</f>
        <v>&gt;80</v>
      </c>
      <c r="R6750" s="24">
        <f t="shared" si="302"/>
        <v>0.13069772916291822</v>
      </c>
    </row>
    <row r="6751" spans="13:18">
      <c r="M6751">
        <v>21</v>
      </c>
      <c r="N6751" s="1">
        <v>124</v>
      </c>
      <c r="O6751">
        <f t="shared" si="301"/>
        <v>400000</v>
      </c>
      <c r="P6751" t="str">
        <f t="shared" si="303"/>
        <v>21124400000</v>
      </c>
      <c r="Q6751" t="str">
        <f>VLOOKUP(N6751,'Base rates'!$F$2:$H$1126,3,FALSE)</f>
        <v>&gt;80</v>
      </c>
      <c r="R6751" s="24">
        <f t="shared" si="302"/>
        <v>0.13069772916291822</v>
      </c>
    </row>
    <row r="6752" spans="13:18">
      <c r="M6752">
        <v>21</v>
      </c>
      <c r="N6752" s="1">
        <v>125</v>
      </c>
      <c r="O6752">
        <f t="shared" si="301"/>
        <v>400000</v>
      </c>
      <c r="P6752" t="str">
        <f t="shared" si="303"/>
        <v>21125400000</v>
      </c>
      <c r="Q6752" t="str">
        <f>VLOOKUP(N6752,'Base rates'!$F$2:$H$1126,3,FALSE)</f>
        <v>&gt;80</v>
      </c>
      <c r="R6752" s="24">
        <f t="shared" si="302"/>
        <v>0.13069772916291822</v>
      </c>
    </row>
    <row r="6753" spans="13:18">
      <c r="M6753">
        <v>22</v>
      </c>
      <c r="N6753" s="1">
        <v>1</v>
      </c>
      <c r="O6753">
        <f t="shared" si="301"/>
        <v>400000</v>
      </c>
      <c r="P6753" t="str">
        <f t="shared" si="303"/>
        <v>221400000</v>
      </c>
      <c r="Q6753" t="str">
        <f>VLOOKUP(N6753,'Base rates'!$F$2:$H$1126,3,FALSE)</f>
        <v>6-25</v>
      </c>
      <c r="R6753" s="24">
        <f t="shared" si="302"/>
        <v>0.45971497418191343</v>
      </c>
    </row>
    <row r="6754" spans="13:18">
      <c r="M6754">
        <v>22</v>
      </c>
      <c r="N6754" s="1">
        <v>2</v>
      </c>
      <c r="O6754">
        <f t="shared" si="301"/>
        <v>400000</v>
      </c>
      <c r="P6754" t="str">
        <f t="shared" si="303"/>
        <v>222400000</v>
      </c>
      <c r="Q6754" t="str">
        <f>VLOOKUP(N6754,'Base rates'!$F$2:$H$1126,3,FALSE)</f>
        <v>6-25</v>
      </c>
      <c r="R6754" s="24">
        <f t="shared" si="302"/>
        <v>0.45971497418191343</v>
      </c>
    </row>
    <row r="6755" spans="13:18">
      <c r="M6755">
        <v>22</v>
      </c>
      <c r="N6755" s="1">
        <v>3</v>
      </c>
      <c r="O6755">
        <f t="shared" si="301"/>
        <v>400000</v>
      </c>
      <c r="P6755" t="str">
        <f t="shared" si="303"/>
        <v>223400000</v>
      </c>
      <c r="Q6755" t="str">
        <f>VLOOKUP(N6755,'Base rates'!$F$2:$H$1126,3,FALSE)</f>
        <v>6-25</v>
      </c>
      <c r="R6755" s="24">
        <f t="shared" si="302"/>
        <v>0.45971497418191343</v>
      </c>
    </row>
    <row r="6756" spans="13:18">
      <c r="M6756">
        <v>22</v>
      </c>
      <c r="N6756" s="1">
        <v>4</v>
      </c>
      <c r="O6756">
        <f t="shared" si="301"/>
        <v>400000</v>
      </c>
      <c r="P6756" t="str">
        <f t="shared" si="303"/>
        <v>224400000</v>
      </c>
      <c r="Q6756" t="str">
        <f>VLOOKUP(N6756,'Base rates'!$F$2:$H$1126,3,FALSE)</f>
        <v>6-25</v>
      </c>
      <c r="R6756" s="24">
        <f t="shared" si="302"/>
        <v>0.45971497418191343</v>
      </c>
    </row>
    <row r="6757" spans="13:18">
      <c r="M6757">
        <v>22</v>
      </c>
      <c r="N6757" s="1">
        <v>5</v>
      </c>
      <c r="O6757">
        <f t="shared" si="301"/>
        <v>400000</v>
      </c>
      <c r="P6757" t="str">
        <f t="shared" si="303"/>
        <v>225400000</v>
      </c>
      <c r="Q6757" t="str">
        <f>VLOOKUP(N6757,'Base rates'!$F$2:$H$1126,3,FALSE)</f>
        <v>6-25</v>
      </c>
      <c r="R6757" s="24">
        <f t="shared" si="302"/>
        <v>0.45971497418191343</v>
      </c>
    </row>
    <row r="6758" spans="13:18">
      <c r="M6758">
        <v>22</v>
      </c>
      <c r="N6758" s="1">
        <v>6</v>
      </c>
      <c r="O6758">
        <f t="shared" si="301"/>
        <v>400000</v>
      </c>
      <c r="P6758" t="str">
        <f t="shared" si="303"/>
        <v>226400000</v>
      </c>
      <c r="Q6758" t="str">
        <f>VLOOKUP(N6758,'Base rates'!$F$2:$H$1126,3,FALSE)</f>
        <v>6-25</v>
      </c>
      <c r="R6758" s="24">
        <f t="shared" si="302"/>
        <v>0.45971497418191343</v>
      </c>
    </row>
    <row r="6759" spans="13:18">
      <c r="M6759">
        <v>22</v>
      </c>
      <c r="N6759" s="1">
        <v>7</v>
      </c>
      <c r="O6759">
        <f t="shared" si="301"/>
        <v>400000</v>
      </c>
      <c r="P6759" t="str">
        <f t="shared" si="303"/>
        <v>227400000</v>
      </c>
      <c r="Q6759" t="str">
        <f>VLOOKUP(N6759,'Base rates'!$F$2:$H$1126,3,FALSE)</f>
        <v>6-25</v>
      </c>
      <c r="R6759" s="24">
        <f t="shared" si="302"/>
        <v>0.45971497418191343</v>
      </c>
    </row>
    <row r="6760" spans="13:18">
      <c r="M6760">
        <v>22</v>
      </c>
      <c r="N6760" s="1">
        <v>8</v>
      </c>
      <c r="O6760">
        <f t="shared" si="301"/>
        <v>400000</v>
      </c>
      <c r="P6760" t="str">
        <f t="shared" si="303"/>
        <v>228400000</v>
      </c>
      <c r="Q6760" t="str">
        <f>VLOOKUP(N6760,'Base rates'!$F$2:$H$1126,3,FALSE)</f>
        <v>6-25</v>
      </c>
      <c r="R6760" s="24">
        <f t="shared" si="302"/>
        <v>0.45971497418191343</v>
      </c>
    </row>
    <row r="6761" spans="13:18">
      <c r="M6761">
        <v>22</v>
      </c>
      <c r="N6761" s="1">
        <v>9</v>
      </c>
      <c r="O6761">
        <f t="shared" si="301"/>
        <v>400000</v>
      </c>
      <c r="P6761" t="str">
        <f t="shared" si="303"/>
        <v>229400000</v>
      </c>
      <c r="Q6761" t="str">
        <f>VLOOKUP(N6761,'Base rates'!$F$2:$H$1126,3,FALSE)</f>
        <v>6-25</v>
      </c>
      <c r="R6761" s="24">
        <f t="shared" si="302"/>
        <v>0.45971497418191343</v>
      </c>
    </row>
    <row r="6762" spans="13:18">
      <c r="M6762">
        <v>22</v>
      </c>
      <c r="N6762" s="1">
        <v>10</v>
      </c>
      <c r="O6762">
        <f t="shared" si="301"/>
        <v>400000</v>
      </c>
      <c r="P6762" t="str">
        <f t="shared" si="303"/>
        <v>2210400000</v>
      </c>
      <c r="Q6762" t="str">
        <f>VLOOKUP(N6762,'Base rates'!$F$2:$H$1126,3,FALSE)</f>
        <v>6-25</v>
      </c>
      <c r="R6762" s="24">
        <f t="shared" si="302"/>
        <v>0.45971497418191343</v>
      </c>
    </row>
    <row r="6763" spans="13:18">
      <c r="M6763">
        <v>22</v>
      </c>
      <c r="N6763" s="1">
        <v>11</v>
      </c>
      <c r="O6763">
        <f t="shared" si="301"/>
        <v>400000</v>
      </c>
      <c r="P6763" t="str">
        <f t="shared" si="303"/>
        <v>2211400000</v>
      </c>
      <c r="Q6763" t="str">
        <f>VLOOKUP(N6763,'Base rates'!$F$2:$H$1126,3,FALSE)</f>
        <v>6-25</v>
      </c>
      <c r="R6763" s="24">
        <f t="shared" si="302"/>
        <v>0.45971497418191343</v>
      </c>
    </row>
    <row r="6764" spans="13:18">
      <c r="M6764">
        <v>22</v>
      </c>
      <c r="N6764" s="1">
        <v>12</v>
      </c>
      <c r="O6764">
        <f t="shared" si="301"/>
        <v>400000</v>
      </c>
      <c r="P6764" t="str">
        <f t="shared" si="303"/>
        <v>2212400000</v>
      </c>
      <c r="Q6764" t="str">
        <f>VLOOKUP(N6764,'Base rates'!$F$2:$H$1126,3,FALSE)</f>
        <v>6-25</v>
      </c>
      <c r="R6764" s="24">
        <f t="shared" si="302"/>
        <v>0.45971497418191343</v>
      </c>
    </row>
    <row r="6765" spans="13:18">
      <c r="M6765">
        <v>22</v>
      </c>
      <c r="N6765" s="1">
        <v>13</v>
      </c>
      <c r="O6765">
        <f t="shared" si="301"/>
        <v>400000</v>
      </c>
      <c r="P6765" t="str">
        <f t="shared" si="303"/>
        <v>2213400000</v>
      </c>
      <c r="Q6765" t="str">
        <f>VLOOKUP(N6765,'Base rates'!$F$2:$H$1126,3,FALSE)</f>
        <v>6-25</v>
      </c>
      <c r="R6765" s="24">
        <f t="shared" si="302"/>
        <v>0.45971497418191343</v>
      </c>
    </row>
    <row r="6766" spans="13:18">
      <c r="M6766">
        <v>22</v>
      </c>
      <c r="N6766" s="1">
        <v>14</v>
      </c>
      <c r="O6766">
        <f t="shared" si="301"/>
        <v>400000</v>
      </c>
      <c r="P6766" t="str">
        <f t="shared" si="303"/>
        <v>2214400000</v>
      </c>
      <c r="Q6766" t="str">
        <f>VLOOKUP(N6766,'Base rates'!$F$2:$H$1126,3,FALSE)</f>
        <v>6-25</v>
      </c>
      <c r="R6766" s="24">
        <f t="shared" si="302"/>
        <v>0.45971497418191343</v>
      </c>
    </row>
    <row r="6767" spans="13:18">
      <c r="M6767">
        <v>22</v>
      </c>
      <c r="N6767" s="1">
        <v>15</v>
      </c>
      <c r="O6767">
        <f t="shared" si="301"/>
        <v>400000</v>
      </c>
      <c r="P6767" t="str">
        <f t="shared" si="303"/>
        <v>2215400000</v>
      </c>
      <c r="Q6767" t="str">
        <f>VLOOKUP(N6767,'Base rates'!$F$2:$H$1126,3,FALSE)</f>
        <v>6-25</v>
      </c>
      <c r="R6767" s="24">
        <f t="shared" si="302"/>
        <v>0.45971497418191343</v>
      </c>
    </row>
    <row r="6768" spans="13:18">
      <c r="M6768">
        <v>22</v>
      </c>
      <c r="N6768" s="1">
        <v>16</v>
      </c>
      <c r="O6768">
        <f t="shared" si="301"/>
        <v>400000</v>
      </c>
      <c r="P6768" t="str">
        <f t="shared" si="303"/>
        <v>2216400000</v>
      </c>
      <c r="Q6768" t="str">
        <f>VLOOKUP(N6768,'Base rates'!$F$2:$H$1126,3,FALSE)</f>
        <v>6-25</v>
      </c>
      <c r="R6768" s="24">
        <f t="shared" si="302"/>
        <v>0.45971497418191343</v>
      </c>
    </row>
    <row r="6769" spans="13:18">
      <c r="M6769">
        <v>22</v>
      </c>
      <c r="N6769" s="1">
        <v>17</v>
      </c>
      <c r="O6769">
        <f t="shared" ref="O6769:O6832" si="304">$O$6127+50000</f>
        <v>400000</v>
      </c>
      <c r="P6769" t="str">
        <f t="shared" si="303"/>
        <v>2217400000</v>
      </c>
      <c r="Q6769" t="str">
        <f>VLOOKUP(N6769,'Base rates'!$F$2:$H$1126,3,FALSE)</f>
        <v>6-25</v>
      </c>
      <c r="R6769" s="24">
        <f t="shared" si="302"/>
        <v>0.45971497418191343</v>
      </c>
    </row>
    <row r="6770" spans="13:18">
      <c r="M6770">
        <v>22</v>
      </c>
      <c r="N6770" s="1">
        <v>18</v>
      </c>
      <c r="O6770">
        <f t="shared" si="304"/>
        <v>400000</v>
      </c>
      <c r="P6770" t="str">
        <f t="shared" si="303"/>
        <v>2218400000</v>
      </c>
      <c r="Q6770" t="str">
        <f>VLOOKUP(N6770,'Base rates'!$F$2:$H$1126,3,FALSE)</f>
        <v>6-25</v>
      </c>
      <c r="R6770" s="24">
        <f t="shared" si="302"/>
        <v>0.45971497418191343</v>
      </c>
    </row>
    <row r="6771" spans="13:18">
      <c r="M6771">
        <v>22</v>
      </c>
      <c r="N6771" s="1">
        <v>19</v>
      </c>
      <c r="O6771">
        <f t="shared" si="304"/>
        <v>400000</v>
      </c>
      <c r="P6771" t="str">
        <f t="shared" si="303"/>
        <v>2219400000</v>
      </c>
      <c r="Q6771" t="str">
        <f>VLOOKUP(N6771,'Base rates'!$F$2:$H$1126,3,FALSE)</f>
        <v>6-25</v>
      </c>
      <c r="R6771" s="24">
        <f t="shared" si="302"/>
        <v>0.45971497418191343</v>
      </c>
    </row>
    <row r="6772" spans="13:18">
      <c r="M6772">
        <v>22</v>
      </c>
      <c r="N6772" s="1">
        <v>20</v>
      </c>
      <c r="O6772">
        <f t="shared" si="304"/>
        <v>400000</v>
      </c>
      <c r="P6772" t="str">
        <f t="shared" si="303"/>
        <v>2220400000</v>
      </c>
      <c r="Q6772" t="str">
        <f>VLOOKUP(N6772,'Base rates'!$F$2:$H$1126,3,FALSE)</f>
        <v>6-25</v>
      </c>
      <c r="R6772" s="24">
        <f t="shared" si="302"/>
        <v>0.45971497418191343</v>
      </c>
    </row>
    <row r="6773" spans="13:18">
      <c r="M6773">
        <v>22</v>
      </c>
      <c r="N6773" s="1">
        <v>21</v>
      </c>
      <c r="O6773">
        <f t="shared" si="304"/>
        <v>400000</v>
      </c>
      <c r="P6773" t="str">
        <f t="shared" si="303"/>
        <v>2221400000</v>
      </c>
      <c r="Q6773" t="str">
        <f>VLOOKUP(N6773,'Base rates'!$F$2:$H$1126,3,FALSE)</f>
        <v>6-25</v>
      </c>
      <c r="R6773" s="24">
        <f t="shared" si="302"/>
        <v>0.45971497418191343</v>
      </c>
    </row>
    <row r="6774" spans="13:18">
      <c r="M6774">
        <v>22</v>
      </c>
      <c r="N6774" s="1">
        <v>22</v>
      </c>
      <c r="O6774">
        <f t="shared" si="304"/>
        <v>400000</v>
      </c>
      <c r="P6774" t="str">
        <f t="shared" si="303"/>
        <v>2222400000</v>
      </c>
      <c r="Q6774" t="str">
        <f>VLOOKUP(N6774,'Base rates'!$F$2:$H$1126,3,FALSE)</f>
        <v>6-25</v>
      </c>
      <c r="R6774" s="24">
        <f t="shared" si="302"/>
        <v>0.45971497418191343</v>
      </c>
    </row>
    <row r="6775" spans="13:18">
      <c r="M6775">
        <v>22</v>
      </c>
      <c r="N6775" s="1">
        <v>23</v>
      </c>
      <c r="O6775">
        <f t="shared" si="304"/>
        <v>400000</v>
      </c>
      <c r="P6775" t="str">
        <f t="shared" si="303"/>
        <v>2223400000</v>
      </c>
      <c r="Q6775" t="str">
        <f>VLOOKUP(N6775,'Base rates'!$F$2:$H$1126,3,FALSE)</f>
        <v>6-25</v>
      </c>
      <c r="R6775" s="24">
        <f t="shared" si="302"/>
        <v>0.45971497418191343</v>
      </c>
    </row>
    <row r="6776" spans="13:18">
      <c r="M6776">
        <v>22</v>
      </c>
      <c r="N6776" s="1">
        <v>24</v>
      </c>
      <c r="O6776">
        <f t="shared" si="304"/>
        <v>400000</v>
      </c>
      <c r="P6776" t="str">
        <f t="shared" si="303"/>
        <v>2224400000</v>
      </c>
      <c r="Q6776" t="str">
        <f>VLOOKUP(N6776,'Base rates'!$F$2:$H$1126,3,FALSE)</f>
        <v>6-25</v>
      </c>
      <c r="R6776" s="24">
        <f t="shared" si="302"/>
        <v>0.45971497418191343</v>
      </c>
    </row>
    <row r="6777" spans="13:18">
      <c r="M6777">
        <v>22</v>
      </c>
      <c r="N6777" s="1">
        <v>25</v>
      </c>
      <c r="O6777">
        <f t="shared" si="304"/>
        <v>400000</v>
      </c>
      <c r="P6777" t="str">
        <f t="shared" si="303"/>
        <v>2225400000</v>
      </c>
      <c r="Q6777" t="str">
        <f>VLOOKUP(N6777,'Base rates'!$F$2:$H$1126,3,FALSE)</f>
        <v>6-25</v>
      </c>
      <c r="R6777" s="24">
        <f t="shared" si="302"/>
        <v>0.45971497418191343</v>
      </c>
    </row>
    <row r="6778" spans="13:18">
      <c r="M6778">
        <v>22</v>
      </c>
      <c r="N6778" s="1">
        <v>26</v>
      </c>
      <c r="O6778">
        <f t="shared" si="304"/>
        <v>400000</v>
      </c>
      <c r="P6778" t="str">
        <f t="shared" si="303"/>
        <v>2226400000</v>
      </c>
      <c r="Q6778" t="str">
        <f>VLOOKUP(N6778,'Base rates'!$F$2:$H$1126,3,FALSE)</f>
        <v>26-35</v>
      </c>
      <c r="R6778" s="24">
        <f t="shared" si="302"/>
        <v>0.45214605250823758</v>
      </c>
    </row>
    <row r="6779" spans="13:18">
      <c r="M6779">
        <v>22</v>
      </c>
      <c r="N6779" s="1">
        <v>27</v>
      </c>
      <c r="O6779">
        <f t="shared" si="304"/>
        <v>400000</v>
      </c>
      <c r="P6779" t="str">
        <f t="shared" si="303"/>
        <v>2227400000</v>
      </c>
      <c r="Q6779" t="str">
        <f>VLOOKUP(N6779,'Base rates'!$F$2:$H$1126,3,FALSE)</f>
        <v>26-35</v>
      </c>
      <c r="R6779" s="24">
        <f t="shared" si="302"/>
        <v>0.45214605250823758</v>
      </c>
    </row>
    <row r="6780" spans="13:18">
      <c r="M6780">
        <v>22</v>
      </c>
      <c r="N6780" s="1">
        <v>28</v>
      </c>
      <c r="O6780">
        <f t="shared" si="304"/>
        <v>400000</v>
      </c>
      <c r="P6780" t="str">
        <f t="shared" si="303"/>
        <v>2228400000</v>
      </c>
      <c r="Q6780" t="str">
        <f>VLOOKUP(N6780,'Base rates'!$F$2:$H$1126,3,FALSE)</f>
        <v>26-35</v>
      </c>
      <c r="R6780" s="24">
        <f t="shared" si="302"/>
        <v>0.45214605250823758</v>
      </c>
    </row>
    <row r="6781" spans="13:18">
      <c r="M6781">
        <v>22</v>
      </c>
      <c r="N6781" s="1">
        <v>29</v>
      </c>
      <c r="O6781">
        <f t="shared" si="304"/>
        <v>400000</v>
      </c>
      <c r="P6781" t="str">
        <f t="shared" si="303"/>
        <v>2229400000</v>
      </c>
      <c r="Q6781" t="str">
        <f>VLOOKUP(N6781,'Base rates'!$F$2:$H$1126,3,FALSE)</f>
        <v>26-35</v>
      </c>
      <c r="R6781" s="24">
        <f t="shared" si="302"/>
        <v>0.45214605250823758</v>
      </c>
    </row>
    <row r="6782" spans="13:18">
      <c r="M6782">
        <v>22</v>
      </c>
      <c r="N6782" s="1">
        <v>30</v>
      </c>
      <c r="O6782">
        <f t="shared" si="304"/>
        <v>400000</v>
      </c>
      <c r="P6782" t="str">
        <f t="shared" si="303"/>
        <v>2230400000</v>
      </c>
      <c r="Q6782" t="str">
        <f>VLOOKUP(N6782,'Base rates'!$F$2:$H$1126,3,FALSE)</f>
        <v>26-35</v>
      </c>
      <c r="R6782" s="24">
        <f t="shared" si="302"/>
        <v>0.45214605250823758</v>
      </c>
    </row>
    <row r="6783" spans="13:18">
      <c r="M6783">
        <v>22</v>
      </c>
      <c r="N6783" s="1">
        <v>31</v>
      </c>
      <c r="O6783">
        <f t="shared" si="304"/>
        <v>400000</v>
      </c>
      <c r="P6783" t="str">
        <f t="shared" si="303"/>
        <v>2231400000</v>
      </c>
      <c r="Q6783" t="str">
        <f>VLOOKUP(N6783,'Base rates'!$F$2:$H$1126,3,FALSE)</f>
        <v>26-35</v>
      </c>
      <c r="R6783" s="24">
        <f t="shared" si="302"/>
        <v>0.45214605250823758</v>
      </c>
    </row>
    <row r="6784" spans="13:18">
      <c r="M6784">
        <v>22</v>
      </c>
      <c r="N6784" s="1">
        <v>32</v>
      </c>
      <c r="O6784">
        <f t="shared" si="304"/>
        <v>400000</v>
      </c>
      <c r="P6784" t="str">
        <f t="shared" si="303"/>
        <v>2232400000</v>
      </c>
      <c r="Q6784" t="str">
        <f>VLOOKUP(N6784,'Base rates'!$F$2:$H$1126,3,FALSE)</f>
        <v>26-35</v>
      </c>
      <c r="R6784" s="24">
        <f t="shared" si="302"/>
        <v>0.45214605250823758</v>
      </c>
    </row>
    <row r="6785" spans="13:18">
      <c r="M6785">
        <v>22</v>
      </c>
      <c r="N6785" s="1">
        <v>33</v>
      </c>
      <c r="O6785">
        <f t="shared" si="304"/>
        <v>400000</v>
      </c>
      <c r="P6785" t="str">
        <f t="shared" si="303"/>
        <v>2233400000</v>
      </c>
      <c r="Q6785" t="str">
        <f>VLOOKUP(N6785,'Base rates'!$F$2:$H$1126,3,FALSE)</f>
        <v>26-35</v>
      </c>
      <c r="R6785" s="24">
        <f t="shared" si="302"/>
        <v>0.45214605250823758</v>
      </c>
    </row>
    <row r="6786" spans="13:18">
      <c r="M6786">
        <v>22</v>
      </c>
      <c r="N6786" s="1">
        <v>34</v>
      </c>
      <c r="O6786">
        <f t="shared" si="304"/>
        <v>400000</v>
      </c>
      <c r="P6786" t="str">
        <f t="shared" si="303"/>
        <v>2234400000</v>
      </c>
      <c r="Q6786" t="str">
        <f>VLOOKUP(N6786,'Base rates'!$F$2:$H$1126,3,FALSE)</f>
        <v>26-35</v>
      </c>
      <c r="R6786" s="24">
        <f t="shared" si="302"/>
        <v>0.45214605250823758</v>
      </c>
    </row>
    <row r="6787" spans="13:18">
      <c r="M6787">
        <v>22</v>
      </c>
      <c r="N6787" s="1">
        <v>35</v>
      </c>
      <c r="O6787">
        <f t="shared" si="304"/>
        <v>400000</v>
      </c>
      <c r="P6787" t="str">
        <f t="shared" si="303"/>
        <v>2235400000</v>
      </c>
      <c r="Q6787" t="str">
        <f>VLOOKUP(N6787,'Base rates'!$F$2:$H$1126,3,FALSE)</f>
        <v>26-35</v>
      </c>
      <c r="R6787" s="24">
        <f t="shared" ref="R6787:R6850" si="305">VLOOKUP(M6787&amp;O6787&amp;Q6787,$W$2:$X$694,2,FALSE)</f>
        <v>0.45214605250823758</v>
      </c>
    </row>
    <row r="6788" spans="13:18">
      <c r="M6788">
        <v>22</v>
      </c>
      <c r="N6788" s="1">
        <v>36</v>
      </c>
      <c r="O6788">
        <f t="shared" si="304"/>
        <v>400000</v>
      </c>
      <c r="P6788" t="str">
        <f t="shared" ref="P6788:P6851" si="306">M6788&amp;N6788&amp;O6788</f>
        <v>2236400000</v>
      </c>
      <c r="Q6788" t="str">
        <f>VLOOKUP(N6788,'Base rates'!$F$2:$H$1126,3,FALSE)</f>
        <v>36-45</v>
      </c>
      <c r="R6788" s="24">
        <f t="shared" si="305"/>
        <v>0.44460130495822225</v>
      </c>
    </row>
    <row r="6789" spans="13:18">
      <c r="M6789">
        <v>22</v>
      </c>
      <c r="N6789" s="1">
        <v>37</v>
      </c>
      <c r="O6789">
        <f t="shared" si="304"/>
        <v>400000</v>
      </c>
      <c r="P6789" t="str">
        <f t="shared" si="306"/>
        <v>2237400000</v>
      </c>
      <c r="Q6789" t="str">
        <f>VLOOKUP(N6789,'Base rates'!$F$2:$H$1126,3,FALSE)</f>
        <v>36-45</v>
      </c>
      <c r="R6789" s="24">
        <f t="shared" si="305"/>
        <v>0.44460130495822225</v>
      </c>
    </row>
    <row r="6790" spans="13:18">
      <c r="M6790">
        <v>22</v>
      </c>
      <c r="N6790" s="1">
        <v>38</v>
      </c>
      <c r="O6790">
        <f t="shared" si="304"/>
        <v>400000</v>
      </c>
      <c r="P6790" t="str">
        <f t="shared" si="306"/>
        <v>2238400000</v>
      </c>
      <c r="Q6790" t="str">
        <f>VLOOKUP(N6790,'Base rates'!$F$2:$H$1126,3,FALSE)</f>
        <v>36-45</v>
      </c>
      <c r="R6790" s="24">
        <f t="shared" si="305"/>
        <v>0.44460130495822225</v>
      </c>
    </row>
    <row r="6791" spans="13:18">
      <c r="M6791">
        <v>22</v>
      </c>
      <c r="N6791" s="1">
        <v>39</v>
      </c>
      <c r="O6791">
        <f t="shared" si="304"/>
        <v>400000</v>
      </c>
      <c r="P6791" t="str">
        <f t="shared" si="306"/>
        <v>2239400000</v>
      </c>
      <c r="Q6791" t="str">
        <f>VLOOKUP(N6791,'Base rates'!$F$2:$H$1126,3,FALSE)</f>
        <v>36-45</v>
      </c>
      <c r="R6791" s="24">
        <f t="shared" si="305"/>
        <v>0.44460130495822225</v>
      </c>
    </row>
    <row r="6792" spans="13:18">
      <c r="M6792">
        <v>22</v>
      </c>
      <c r="N6792" s="1">
        <v>40</v>
      </c>
      <c r="O6792">
        <f t="shared" si="304"/>
        <v>400000</v>
      </c>
      <c r="P6792" t="str">
        <f t="shared" si="306"/>
        <v>2240400000</v>
      </c>
      <c r="Q6792" t="str">
        <f>VLOOKUP(N6792,'Base rates'!$F$2:$H$1126,3,FALSE)</f>
        <v>36-45</v>
      </c>
      <c r="R6792" s="24">
        <f t="shared" si="305"/>
        <v>0.44460130495822225</v>
      </c>
    </row>
    <row r="6793" spans="13:18">
      <c r="M6793">
        <v>22</v>
      </c>
      <c r="N6793" s="1">
        <v>41</v>
      </c>
      <c r="O6793">
        <f t="shared" si="304"/>
        <v>400000</v>
      </c>
      <c r="P6793" t="str">
        <f t="shared" si="306"/>
        <v>2241400000</v>
      </c>
      <c r="Q6793" t="str">
        <f>VLOOKUP(N6793,'Base rates'!$F$2:$H$1126,3,FALSE)</f>
        <v>36-45</v>
      </c>
      <c r="R6793" s="24">
        <f t="shared" si="305"/>
        <v>0.44460130495822225</v>
      </c>
    </row>
    <row r="6794" spans="13:18">
      <c r="M6794">
        <v>22</v>
      </c>
      <c r="N6794" s="1">
        <v>42</v>
      </c>
      <c r="O6794">
        <f t="shared" si="304"/>
        <v>400000</v>
      </c>
      <c r="P6794" t="str">
        <f t="shared" si="306"/>
        <v>2242400000</v>
      </c>
      <c r="Q6794" t="str">
        <f>VLOOKUP(N6794,'Base rates'!$F$2:$H$1126,3,FALSE)</f>
        <v>36-45</v>
      </c>
      <c r="R6794" s="24">
        <f t="shared" si="305"/>
        <v>0.44460130495822225</v>
      </c>
    </row>
    <row r="6795" spans="13:18">
      <c r="M6795">
        <v>22</v>
      </c>
      <c r="N6795" s="1">
        <v>43</v>
      </c>
      <c r="O6795">
        <f t="shared" si="304"/>
        <v>400000</v>
      </c>
      <c r="P6795" t="str">
        <f t="shared" si="306"/>
        <v>2243400000</v>
      </c>
      <c r="Q6795" t="str">
        <f>VLOOKUP(N6795,'Base rates'!$F$2:$H$1126,3,FALSE)</f>
        <v>36-45</v>
      </c>
      <c r="R6795" s="24">
        <f t="shared" si="305"/>
        <v>0.44460130495822225</v>
      </c>
    </row>
    <row r="6796" spans="13:18">
      <c r="M6796">
        <v>22</v>
      </c>
      <c r="N6796" s="1">
        <v>44</v>
      </c>
      <c r="O6796">
        <f t="shared" si="304"/>
        <v>400000</v>
      </c>
      <c r="P6796" t="str">
        <f t="shared" si="306"/>
        <v>2244400000</v>
      </c>
      <c r="Q6796" t="str">
        <f>VLOOKUP(N6796,'Base rates'!$F$2:$H$1126,3,FALSE)</f>
        <v>36-45</v>
      </c>
      <c r="R6796" s="24">
        <f t="shared" si="305"/>
        <v>0.44460130495822225</v>
      </c>
    </row>
    <row r="6797" spans="13:18">
      <c r="M6797">
        <v>22</v>
      </c>
      <c r="N6797" s="1">
        <v>45</v>
      </c>
      <c r="O6797">
        <f t="shared" si="304"/>
        <v>400000</v>
      </c>
      <c r="P6797" t="str">
        <f t="shared" si="306"/>
        <v>2245400000</v>
      </c>
      <c r="Q6797" t="str">
        <f>VLOOKUP(N6797,'Base rates'!$F$2:$H$1126,3,FALSE)</f>
        <v>36-45</v>
      </c>
      <c r="R6797" s="24">
        <f t="shared" si="305"/>
        <v>0.44460130495822225</v>
      </c>
    </row>
    <row r="6798" spans="13:18">
      <c r="M6798">
        <v>22</v>
      </c>
      <c r="N6798" s="1">
        <v>46</v>
      </c>
      <c r="O6798">
        <f t="shared" si="304"/>
        <v>400000</v>
      </c>
      <c r="P6798" t="str">
        <f t="shared" si="306"/>
        <v>2246400000</v>
      </c>
      <c r="Q6798" t="str">
        <f>VLOOKUP(N6798,'Base rates'!$F$2:$H$1126,3,FALSE)</f>
        <v>46-50</v>
      </c>
      <c r="R6798" s="24">
        <f t="shared" si="305"/>
        <v>0.43354107974167455</v>
      </c>
    </row>
    <row r="6799" spans="13:18">
      <c r="M6799">
        <v>22</v>
      </c>
      <c r="N6799" s="1">
        <v>47</v>
      </c>
      <c r="O6799">
        <f t="shared" si="304"/>
        <v>400000</v>
      </c>
      <c r="P6799" t="str">
        <f t="shared" si="306"/>
        <v>2247400000</v>
      </c>
      <c r="Q6799" t="str">
        <f>VLOOKUP(N6799,'Base rates'!$F$2:$H$1126,3,FALSE)</f>
        <v>46-50</v>
      </c>
      <c r="R6799" s="24">
        <f t="shared" si="305"/>
        <v>0.43354107974167455</v>
      </c>
    </row>
    <row r="6800" spans="13:18">
      <c r="M6800">
        <v>22</v>
      </c>
      <c r="N6800" s="1">
        <v>48</v>
      </c>
      <c r="O6800">
        <f t="shared" si="304"/>
        <v>400000</v>
      </c>
      <c r="P6800" t="str">
        <f t="shared" si="306"/>
        <v>2248400000</v>
      </c>
      <c r="Q6800" t="str">
        <f>VLOOKUP(N6800,'Base rates'!$F$2:$H$1126,3,FALSE)</f>
        <v>46-50</v>
      </c>
      <c r="R6800" s="24">
        <f t="shared" si="305"/>
        <v>0.43354107974167455</v>
      </c>
    </row>
    <row r="6801" spans="13:18">
      <c r="M6801">
        <v>22</v>
      </c>
      <c r="N6801" s="1">
        <v>49</v>
      </c>
      <c r="O6801">
        <f t="shared" si="304"/>
        <v>400000</v>
      </c>
      <c r="P6801" t="str">
        <f t="shared" si="306"/>
        <v>2249400000</v>
      </c>
      <c r="Q6801" t="str">
        <f>VLOOKUP(N6801,'Base rates'!$F$2:$H$1126,3,FALSE)</f>
        <v>46-50</v>
      </c>
      <c r="R6801" s="24">
        <f t="shared" si="305"/>
        <v>0.43354107974167455</v>
      </c>
    </row>
    <row r="6802" spans="13:18">
      <c r="M6802">
        <v>22</v>
      </c>
      <c r="N6802" s="1">
        <v>50</v>
      </c>
      <c r="O6802">
        <f t="shared" si="304"/>
        <v>400000</v>
      </c>
      <c r="P6802" t="str">
        <f t="shared" si="306"/>
        <v>2250400000</v>
      </c>
      <c r="Q6802" t="str">
        <f>VLOOKUP(N6802,'Base rates'!$F$2:$H$1126,3,FALSE)</f>
        <v>46-50</v>
      </c>
      <c r="R6802" s="24">
        <f t="shared" si="305"/>
        <v>0.43354107974167455</v>
      </c>
    </row>
    <row r="6803" spans="13:18">
      <c r="M6803">
        <v>22</v>
      </c>
      <c r="N6803" s="1">
        <v>51</v>
      </c>
      <c r="O6803">
        <f t="shared" si="304"/>
        <v>400000</v>
      </c>
      <c r="P6803" t="str">
        <f t="shared" si="306"/>
        <v>2251400000</v>
      </c>
      <c r="Q6803" t="str">
        <f>VLOOKUP(N6803,'Base rates'!$F$2:$H$1126,3,FALSE)</f>
        <v>51-55</v>
      </c>
      <c r="R6803" s="24">
        <f t="shared" si="305"/>
        <v>0.36691856295267611</v>
      </c>
    </row>
    <row r="6804" spans="13:18">
      <c r="M6804">
        <v>22</v>
      </c>
      <c r="N6804" s="1">
        <v>52</v>
      </c>
      <c r="O6804">
        <f t="shared" si="304"/>
        <v>400000</v>
      </c>
      <c r="P6804" t="str">
        <f t="shared" si="306"/>
        <v>2252400000</v>
      </c>
      <c r="Q6804" t="str">
        <f>VLOOKUP(N6804,'Base rates'!$F$2:$H$1126,3,FALSE)</f>
        <v>51-55</v>
      </c>
      <c r="R6804" s="24">
        <f t="shared" si="305"/>
        <v>0.36691856295267611</v>
      </c>
    </row>
    <row r="6805" spans="13:18">
      <c r="M6805">
        <v>22</v>
      </c>
      <c r="N6805" s="1">
        <v>53</v>
      </c>
      <c r="O6805">
        <f t="shared" si="304"/>
        <v>400000</v>
      </c>
      <c r="P6805" t="str">
        <f t="shared" si="306"/>
        <v>2253400000</v>
      </c>
      <c r="Q6805" t="str">
        <f>VLOOKUP(N6805,'Base rates'!$F$2:$H$1126,3,FALSE)</f>
        <v>51-55</v>
      </c>
      <c r="R6805" s="24">
        <f t="shared" si="305"/>
        <v>0.36691856295267611</v>
      </c>
    </row>
    <row r="6806" spans="13:18">
      <c r="M6806">
        <v>22</v>
      </c>
      <c r="N6806" s="1">
        <v>54</v>
      </c>
      <c r="O6806">
        <f t="shared" si="304"/>
        <v>400000</v>
      </c>
      <c r="P6806" t="str">
        <f t="shared" si="306"/>
        <v>2254400000</v>
      </c>
      <c r="Q6806" t="str">
        <f>VLOOKUP(N6806,'Base rates'!$F$2:$H$1126,3,FALSE)</f>
        <v>51-55</v>
      </c>
      <c r="R6806" s="24">
        <f t="shared" si="305"/>
        <v>0.36691856295267611</v>
      </c>
    </row>
    <row r="6807" spans="13:18">
      <c r="M6807">
        <v>22</v>
      </c>
      <c r="N6807" s="1">
        <v>55</v>
      </c>
      <c r="O6807">
        <f t="shared" si="304"/>
        <v>400000</v>
      </c>
      <c r="P6807" t="str">
        <f t="shared" si="306"/>
        <v>2255400000</v>
      </c>
      <c r="Q6807" t="str">
        <f>VLOOKUP(N6807,'Base rates'!$F$2:$H$1126,3,FALSE)</f>
        <v>51-55</v>
      </c>
      <c r="R6807" s="24">
        <f t="shared" si="305"/>
        <v>0.36691856295267611</v>
      </c>
    </row>
    <row r="6808" spans="13:18">
      <c r="M6808">
        <v>22</v>
      </c>
      <c r="N6808" s="1">
        <v>56</v>
      </c>
      <c r="O6808">
        <f t="shared" si="304"/>
        <v>400000</v>
      </c>
      <c r="P6808" t="str">
        <f t="shared" si="306"/>
        <v>2256400000</v>
      </c>
      <c r="Q6808" t="str">
        <f>VLOOKUP(N6808,'Base rates'!$F$2:$H$1126,3,FALSE)</f>
        <v>56-60</v>
      </c>
      <c r="R6808" s="24">
        <f t="shared" si="305"/>
        <v>0.24820682475476552</v>
      </c>
    </row>
    <row r="6809" spans="13:18">
      <c r="M6809">
        <v>22</v>
      </c>
      <c r="N6809" s="1">
        <v>57</v>
      </c>
      <c r="O6809">
        <f t="shared" si="304"/>
        <v>400000</v>
      </c>
      <c r="P6809" t="str">
        <f t="shared" si="306"/>
        <v>2257400000</v>
      </c>
      <c r="Q6809" t="str">
        <f>VLOOKUP(N6809,'Base rates'!$F$2:$H$1126,3,FALSE)</f>
        <v>56-60</v>
      </c>
      <c r="R6809" s="24">
        <f t="shared" si="305"/>
        <v>0.24820682475476552</v>
      </c>
    </row>
    <row r="6810" spans="13:18">
      <c r="M6810">
        <v>22</v>
      </c>
      <c r="N6810" s="1">
        <v>58</v>
      </c>
      <c r="O6810">
        <f t="shared" si="304"/>
        <v>400000</v>
      </c>
      <c r="P6810" t="str">
        <f t="shared" si="306"/>
        <v>2258400000</v>
      </c>
      <c r="Q6810" t="str">
        <f>VLOOKUP(N6810,'Base rates'!$F$2:$H$1126,3,FALSE)</f>
        <v>56-60</v>
      </c>
      <c r="R6810" s="24">
        <f t="shared" si="305"/>
        <v>0.24820682475476552</v>
      </c>
    </row>
    <row r="6811" spans="13:18">
      <c r="M6811">
        <v>22</v>
      </c>
      <c r="N6811" s="1">
        <v>59</v>
      </c>
      <c r="O6811">
        <f t="shared" si="304"/>
        <v>400000</v>
      </c>
      <c r="P6811" t="str">
        <f t="shared" si="306"/>
        <v>2259400000</v>
      </c>
      <c r="Q6811" t="str">
        <f>VLOOKUP(N6811,'Base rates'!$F$2:$H$1126,3,FALSE)</f>
        <v>56-60</v>
      </c>
      <c r="R6811" s="24">
        <f t="shared" si="305"/>
        <v>0.24820682475476552</v>
      </c>
    </row>
    <row r="6812" spans="13:18">
      <c r="M6812">
        <v>22</v>
      </c>
      <c r="N6812" s="1">
        <v>60</v>
      </c>
      <c r="O6812">
        <f t="shared" si="304"/>
        <v>400000</v>
      </c>
      <c r="P6812" t="str">
        <f t="shared" si="306"/>
        <v>2260400000</v>
      </c>
      <c r="Q6812" t="str">
        <f>VLOOKUP(N6812,'Base rates'!$F$2:$H$1126,3,FALSE)</f>
        <v>56-60</v>
      </c>
      <c r="R6812" s="24">
        <f t="shared" si="305"/>
        <v>0.24820682475476552</v>
      </c>
    </row>
    <row r="6813" spans="13:18">
      <c r="M6813">
        <v>22</v>
      </c>
      <c r="N6813" s="1">
        <v>61</v>
      </c>
      <c r="O6813">
        <f t="shared" si="304"/>
        <v>400000</v>
      </c>
      <c r="P6813" t="str">
        <f t="shared" si="306"/>
        <v>2261400000</v>
      </c>
      <c r="Q6813" t="str">
        <f>VLOOKUP(N6813,'Base rates'!$F$2:$H$1126,3,FALSE)</f>
        <v>61-65</v>
      </c>
      <c r="R6813" s="24">
        <f t="shared" si="305"/>
        <v>0.17528493025670011</v>
      </c>
    </row>
    <row r="6814" spans="13:18">
      <c r="M6814">
        <v>22</v>
      </c>
      <c r="N6814" s="1">
        <v>62</v>
      </c>
      <c r="O6814">
        <f t="shared" si="304"/>
        <v>400000</v>
      </c>
      <c r="P6814" t="str">
        <f t="shared" si="306"/>
        <v>2262400000</v>
      </c>
      <c r="Q6814" t="str">
        <f>VLOOKUP(N6814,'Base rates'!$F$2:$H$1126,3,FALSE)</f>
        <v>61-65</v>
      </c>
      <c r="R6814" s="24">
        <f t="shared" si="305"/>
        <v>0.17528493025670011</v>
      </c>
    </row>
    <row r="6815" spans="13:18">
      <c r="M6815">
        <v>22</v>
      </c>
      <c r="N6815" s="1">
        <v>63</v>
      </c>
      <c r="O6815">
        <f t="shared" si="304"/>
        <v>400000</v>
      </c>
      <c r="P6815" t="str">
        <f t="shared" si="306"/>
        <v>2263400000</v>
      </c>
      <c r="Q6815" t="str">
        <f>VLOOKUP(N6815,'Base rates'!$F$2:$H$1126,3,FALSE)</f>
        <v>61-65</v>
      </c>
      <c r="R6815" s="24">
        <f t="shared" si="305"/>
        <v>0.17528493025670011</v>
      </c>
    </row>
    <row r="6816" spans="13:18">
      <c r="M6816">
        <v>22</v>
      </c>
      <c r="N6816" s="1">
        <v>64</v>
      </c>
      <c r="O6816">
        <f t="shared" si="304"/>
        <v>400000</v>
      </c>
      <c r="P6816" t="str">
        <f t="shared" si="306"/>
        <v>2264400000</v>
      </c>
      <c r="Q6816" t="str">
        <f>VLOOKUP(N6816,'Base rates'!$F$2:$H$1126,3,FALSE)</f>
        <v>61-65</v>
      </c>
      <c r="R6816" s="24">
        <f t="shared" si="305"/>
        <v>0.17528493025670011</v>
      </c>
    </row>
    <row r="6817" spans="13:18">
      <c r="M6817">
        <v>22</v>
      </c>
      <c r="N6817" s="1">
        <v>65</v>
      </c>
      <c r="O6817">
        <f t="shared" si="304"/>
        <v>400000</v>
      </c>
      <c r="P6817" t="str">
        <f t="shared" si="306"/>
        <v>2265400000</v>
      </c>
      <c r="Q6817" t="str">
        <f>VLOOKUP(N6817,'Base rates'!$F$2:$H$1126,3,FALSE)</f>
        <v>61-65</v>
      </c>
      <c r="R6817" s="24">
        <f t="shared" si="305"/>
        <v>0.17528493025670011</v>
      </c>
    </row>
    <row r="6818" spans="13:18">
      <c r="M6818">
        <v>22</v>
      </c>
      <c r="N6818" s="1">
        <v>66</v>
      </c>
      <c r="O6818">
        <f t="shared" si="304"/>
        <v>400000</v>
      </c>
      <c r="P6818" t="str">
        <f t="shared" si="306"/>
        <v>2266400000</v>
      </c>
      <c r="Q6818" t="str">
        <f>VLOOKUP(N6818,'Base rates'!$F$2:$H$1126,3,FALSE)</f>
        <v>66-70</v>
      </c>
      <c r="R6818" s="24">
        <f t="shared" si="305"/>
        <v>0.1646949252126777</v>
      </c>
    </row>
    <row r="6819" spans="13:18">
      <c r="M6819">
        <v>22</v>
      </c>
      <c r="N6819" s="1">
        <v>67</v>
      </c>
      <c r="O6819">
        <f t="shared" si="304"/>
        <v>400000</v>
      </c>
      <c r="P6819" t="str">
        <f t="shared" si="306"/>
        <v>2267400000</v>
      </c>
      <c r="Q6819" t="str">
        <f>VLOOKUP(N6819,'Base rates'!$F$2:$H$1126,3,FALSE)</f>
        <v>66-70</v>
      </c>
      <c r="R6819" s="24">
        <f t="shared" si="305"/>
        <v>0.1646949252126777</v>
      </c>
    </row>
    <row r="6820" spans="13:18">
      <c r="M6820">
        <v>22</v>
      </c>
      <c r="N6820" s="1">
        <v>68</v>
      </c>
      <c r="O6820">
        <f t="shared" si="304"/>
        <v>400000</v>
      </c>
      <c r="P6820" t="str">
        <f t="shared" si="306"/>
        <v>2268400000</v>
      </c>
      <c r="Q6820" t="str">
        <f>VLOOKUP(N6820,'Base rates'!$F$2:$H$1126,3,FALSE)</f>
        <v>66-70</v>
      </c>
      <c r="R6820" s="24">
        <f t="shared" si="305"/>
        <v>0.1646949252126777</v>
      </c>
    </row>
    <row r="6821" spans="13:18">
      <c r="M6821">
        <v>22</v>
      </c>
      <c r="N6821" s="1">
        <v>69</v>
      </c>
      <c r="O6821">
        <f t="shared" si="304"/>
        <v>400000</v>
      </c>
      <c r="P6821" t="str">
        <f t="shared" si="306"/>
        <v>2269400000</v>
      </c>
      <c r="Q6821" t="str">
        <f>VLOOKUP(N6821,'Base rates'!$F$2:$H$1126,3,FALSE)</f>
        <v>66-70</v>
      </c>
      <c r="R6821" s="24">
        <f t="shared" si="305"/>
        <v>0.1646949252126777</v>
      </c>
    </row>
    <row r="6822" spans="13:18">
      <c r="M6822">
        <v>22</v>
      </c>
      <c r="N6822" s="1">
        <v>70</v>
      </c>
      <c r="O6822">
        <f t="shared" si="304"/>
        <v>400000</v>
      </c>
      <c r="P6822" t="str">
        <f t="shared" si="306"/>
        <v>2270400000</v>
      </c>
      <c r="Q6822" t="str">
        <f>VLOOKUP(N6822,'Base rates'!$F$2:$H$1126,3,FALSE)</f>
        <v>66-70</v>
      </c>
      <c r="R6822" s="24">
        <f t="shared" si="305"/>
        <v>0.1646949252126777</v>
      </c>
    </row>
    <row r="6823" spans="13:18">
      <c r="M6823">
        <v>22</v>
      </c>
      <c r="N6823" s="1">
        <v>71</v>
      </c>
      <c r="O6823">
        <f t="shared" si="304"/>
        <v>400000</v>
      </c>
      <c r="P6823" t="str">
        <f t="shared" si="306"/>
        <v>2271400000</v>
      </c>
      <c r="Q6823" t="str">
        <f>VLOOKUP(N6823,'Base rates'!$F$2:$H$1126,3,FALSE)</f>
        <v>71-75</v>
      </c>
      <c r="R6823" s="24">
        <f t="shared" si="305"/>
        <v>0.15956326405999888</v>
      </c>
    </row>
    <row r="6824" spans="13:18">
      <c r="M6824">
        <v>22</v>
      </c>
      <c r="N6824" s="1">
        <v>72</v>
      </c>
      <c r="O6824">
        <f t="shared" si="304"/>
        <v>400000</v>
      </c>
      <c r="P6824" t="str">
        <f t="shared" si="306"/>
        <v>2272400000</v>
      </c>
      <c r="Q6824" t="str">
        <f>VLOOKUP(N6824,'Base rates'!$F$2:$H$1126,3,FALSE)</f>
        <v>71-75</v>
      </c>
      <c r="R6824" s="24">
        <f t="shared" si="305"/>
        <v>0.15956326405999888</v>
      </c>
    </row>
    <row r="6825" spans="13:18">
      <c r="M6825">
        <v>22</v>
      </c>
      <c r="N6825" s="1">
        <v>73</v>
      </c>
      <c r="O6825">
        <f t="shared" si="304"/>
        <v>400000</v>
      </c>
      <c r="P6825" t="str">
        <f t="shared" si="306"/>
        <v>2273400000</v>
      </c>
      <c r="Q6825" t="str">
        <f>VLOOKUP(N6825,'Base rates'!$F$2:$H$1126,3,FALSE)</f>
        <v>71-75</v>
      </c>
      <c r="R6825" s="24">
        <f t="shared" si="305"/>
        <v>0.15956326405999888</v>
      </c>
    </row>
    <row r="6826" spans="13:18">
      <c r="M6826">
        <v>22</v>
      </c>
      <c r="N6826" s="1">
        <v>74</v>
      </c>
      <c r="O6826">
        <f t="shared" si="304"/>
        <v>400000</v>
      </c>
      <c r="P6826" t="str">
        <f t="shared" si="306"/>
        <v>2274400000</v>
      </c>
      <c r="Q6826" t="str">
        <f>VLOOKUP(N6826,'Base rates'!$F$2:$H$1126,3,FALSE)</f>
        <v>71-75</v>
      </c>
      <c r="R6826" s="24">
        <f t="shared" si="305"/>
        <v>0.15956326405999888</v>
      </c>
    </row>
    <row r="6827" spans="13:18">
      <c r="M6827">
        <v>22</v>
      </c>
      <c r="N6827" s="1">
        <v>75</v>
      </c>
      <c r="O6827">
        <f t="shared" si="304"/>
        <v>400000</v>
      </c>
      <c r="P6827" t="str">
        <f t="shared" si="306"/>
        <v>2275400000</v>
      </c>
      <c r="Q6827" t="str">
        <f>VLOOKUP(N6827,'Base rates'!$F$2:$H$1126,3,FALSE)</f>
        <v>71-75</v>
      </c>
      <c r="R6827" s="24">
        <f t="shared" si="305"/>
        <v>0.15956326405999888</v>
      </c>
    </row>
    <row r="6828" spans="13:18">
      <c r="M6828">
        <v>22</v>
      </c>
      <c r="N6828" s="1">
        <v>76</v>
      </c>
      <c r="O6828">
        <f t="shared" si="304"/>
        <v>400000</v>
      </c>
      <c r="P6828" t="str">
        <f t="shared" si="306"/>
        <v>2276400000</v>
      </c>
      <c r="Q6828" t="str">
        <f>VLOOKUP(N6828,'Base rates'!$F$2:$H$1126,3,FALSE)</f>
        <v>76-80</v>
      </c>
      <c r="R6828" s="24">
        <f t="shared" si="305"/>
        <v>0.15668503839331205</v>
      </c>
    </row>
    <row r="6829" spans="13:18">
      <c r="M6829">
        <v>22</v>
      </c>
      <c r="N6829" s="1">
        <v>77</v>
      </c>
      <c r="O6829">
        <f t="shared" si="304"/>
        <v>400000</v>
      </c>
      <c r="P6829" t="str">
        <f t="shared" si="306"/>
        <v>2277400000</v>
      </c>
      <c r="Q6829" t="str">
        <f>VLOOKUP(N6829,'Base rates'!$F$2:$H$1126,3,FALSE)</f>
        <v>76-80</v>
      </c>
      <c r="R6829" s="24">
        <f t="shared" si="305"/>
        <v>0.15668503839331205</v>
      </c>
    </row>
    <row r="6830" spans="13:18">
      <c r="M6830">
        <v>22</v>
      </c>
      <c r="N6830" s="1">
        <v>78</v>
      </c>
      <c r="O6830">
        <f t="shared" si="304"/>
        <v>400000</v>
      </c>
      <c r="P6830" t="str">
        <f t="shared" si="306"/>
        <v>2278400000</v>
      </c>
      <c r="Q6830" t="str">
        <f>VLOOKUP(N6830,'Base rates'!$F$2:$H$1126,3,FALSE)</f>
        <v>76-80</v>
      </c>
      <c r="R6830" s="24">
        <f t="shared" si="305"/>
        <v>0.15668503839331205</v>
      </c>
    </row>
    <row r="6831" spans="13:18">
      <c r="M6831">
        <v>22</v>
      </c>
      <c r="N6831" s="1">
        <v>79</v>
      </c>
      <c r="O6831">
        <f t="shared" si="304"/>
        <v>400000</v>
      </c>
      <c r="P6831" t="str">
        <f t="shared" si="306"/>
        <v>2279400000</v>
      </c>
      <c r="Q6831" t="str">
        <f>VLOOKUP(N6831,'Base rates'!$F$2:$H$1126,3,FALSE)</f>
        <v>76-80</v>
      </c>
      <c r="R6831" s="24">
        <f t="shared" si="305"/>
        <v>0.15668503839331205</v>
      </c>
    </row>
    <row r="6832" spans="13:18">
      <c r="M6832">
        <v>22</v>
      </c>
      <c r="N6832" s="1">
        <v>80</v>
      </c>
      <c r="O6832">
        <f t="shared" si="304"/>
        <v>400000</v>
      </c>
      <c r="P6832" t="str">
        <f t="shared" si="306"/>
        <v>2280400000</v>
      </c>
      <c r="Q6832" t="str">
        <f>VLOOKUP(N6832,'Base rates'!$F$2:$H$1126,3,FALSE)</f>
        <v>76-80</v>
      </c>
      <c r="R6832" s="24">
        <f t="shared" si="305"/>
        <v>0.15668503839331205</v>
      </c>
    </row>
    <row r="6833" spans="13:18">
      <c r="M6833">
        <v>22</v>
      </c>
      <c r="N6833" s="1">
        <v>81</v>
      </c>
      <c r="O6833">
        <f t="shared" ref="O6833:O6896" si="307">$O$6127+50000</f>
        <v>400000</v>
      </c>
      <c r="P6833" t="str">
        <f t="shared" si="306"/>
        <v>2281400000</v>
      </c>
      <c r="Q6833" t="str">
        <f>VLOOKUP(N6833,'Base rates'!$F$2:$H$1126,3,FALSE)</f>
        <v>&gt;80</v>
      </c>
      <c r="R6833" s="24">
        <f t="shared" si="305"/>
        <v>0.15448166722232992</v>
      </c>
    </row>
    <row r="6834" spans="13:18">
      <c r="M6834">
        <v>22</v>
      </c>
      <c r="N6834" s="1">
        <v>82</v>
      </c>
      <c r="O6834">
        <f t="shared" si="307"/>
        <v>400000</v>
      </c>
      <c r="P6834" t="str">
        <f t="shared" si="306"/>
        <v>2282400000</v>
      </c>
      <c r="Q6834" t="str">
        <f>VLOOKUP(N6834,'Base rates'!$F$2:$H$1126,3,FALSE)</f>
        <v>&gt;80</v>
      </c>
      <c r="R6834" s="24">
        <f t="shared" si="305"/>
        <v>0.15448166722232992</v>
      </c>
    </row>
    <row r="6835" spans="13:18">
      <c r="M6835">
        <v>22</v>
      </c>
      <c r="N6835" s="1">
        <v>83</v>
      </c>
      <c r="O6835">
        <f t="shared" si="307"/>
        <v>400000</v>
      </c>
      <c r="P6835" t="str">
        <f t="shared" si="306"/>
        <v>2283400000</v>
      </c>
      <c r="Q6835" t="str">
        <f>VLOOKUP(N6835,'Base rates'!$F$2:$H$1126,3,FALSE)</f>
        <v>&gt;80</v>
      </c>
      <c r="R6835" s="24">
        <f t="shared" si="305"/>
        <v>0.15448166722232992</v>
      </c>
    </row>
    <row r="6836" spans="13:18">
      <c r="M6836">
        <v>22</v>
      </c>
      <c r="N6836" s="1">
        <v>84</v>
      </c>
      <c r="O6836">
        <f t="shared" si="307"/>
        <v>400000</v>
      </c>
      <c r="P6836" t="str">
        <f t="shared" si="306"/>
        <v>2284400000</v>
      </c>
      <c r="Q6836" t="str">
        <f>VLOOKUP(N6836,'Base rates'!$F$2:$H$1126,3,FALSE)</f>
        <v>&gt;80</v>
      </c>
      <c r="R6836" s="24">
        <f t="shared" si="305"/>
        <v>0.15448166722232992</v>
      </c>
    </row>
    <row r="6837" spans="13:18">
      <c r="M6837">
        <v>22</v>
      </c>
      <c r="N6837" s="1">
        <v>85</v>
      </c>
      <c r="O6837">
        <f t="shared" si="307"/>
        <v>400000</v>
      </c>
      <c r="P6837" t="str">
        <f t="shared" si="306"/>
        <v>2285400000</v>
      </c>
      <c r="Q6837" t="str">
        <f>VLOOKUP(N6837,'Base rates'!$F$2:$H$1126,3,FALSE)</f>
        <v>&gt;80</v>
      </c>
      <c r="R6837" s="24">
        <f t="shared" si="305"/>
        <v>0.15448166722232992</v>
      </c>
    </row>
    <row r="6838" spans="13:18">
      <c r="M6838">
        <v>22</v>
      </c>
      <c r="N6838" s="1">
        <v>86</v>
      </c>
      <c r="O6838">
        <f t="shared" si="307"/>
        <v>400000</v>
      </c>
      <c r="P6838" t="str">
        <f t="shared" si="306"/>
        <v>2286400000</v>
      </c>
      <c r="Q6838" t="str">
        <f>VLOOKUP(N6838,'Base rates'!$F$2:$H$1126,3,FALSE)</f>
        <v>&gt;80</v>
      </c>
      <c r="R6838" s="24">
        <f t="shared" si="305"/>
        <v>0.15448166722232992</v>
      </c>
    </row>
    <row r="6839" spans="13:18">
      <c r="M6839">
        <v>22</v>
      </c>
      <c r="N6839" s="1">
        <v>87</v>
      </c>
      <c r="O6839">
        <f t="shared" si="307"/>
        <v>400000</v>
      </c>
      <c r="P6839" t="str">
        <f t="shared" si="306"/>
        <v>2287400000</v>
      </c>
      <c r="Q6839" t="str">
        <f>VLOOKUP(N6839,'Base rates'!$F$2:$H$1126,3,FALSE)</f>
        <v>&gt;80</v>
      </c>
      <c r="R6839" s="24">
        <f t="shared" si="305"/>
        <v>0.15448166722232992</v>
      </c>
    </row>
    <row r="6840" spans="13:18">
      <c r="M6840">
        <v>22</v>
      </c>
      <c r="N6840" s="1">
        <v>88</v>
      </c>
      <c r="O6840">
        <f t="shared" si="307"/>
        <v>400000</v>
      </c>
      <c r="P6840" t="str">
        <f t="shared" si="306"/>
        <v>2288400000</v>
      </c>
      <c r="Q6840" t="str">
        <f>VLOOKUP(N6840,'Base rates'!$F$2:$H$1126,3,FALSE)</f>
        <v>&gt;80</v>
      </c>
      <c r="R6840" s="24">
        <f t="shared" si="305"/>
        <v>0.15448166722232992</v>
      </c>
    </row>
    <row r="6841" spans="13:18">
      <c r="M6841">
        <v>22</v>
      </c>
      <c r="N6841" s="1">
        <v>89</v>
      </c>
      <c r="O6841">
        <f t="shared" si="307"/>
        <v>400000</v>
      </c>
      <c r="P6841" t="str">
        <f t="shared" si="306"/>
        <v>2289400000</v>
      </c>
      <c r="Q6841" t="str">
        <f>VLOOKUP(N6841,'Base rates'!$F$2:$H$1126,3,FALSE)</f>
        <v>&gt;80</v>
      </c>
      <c r="R6841" s="24">
        <f t="shared" si="305"/>
        <v>0.15448166722232992</v>
      </c>
    </row>
    <row r="6842" spans="13:18">
      <c r="M6842">
        <v>22</v>
      </c>
      <c r="N6842" s="1">
        <v>90</v>
      </c>
      <c r="O6842">
        <f t="shared" si="307"/>
        <v>400000</v>
      </c>
      <c r="P6842" t="str">
        <f t="shared" si="306"/>
        <v>2290400000</v>
      </c>
      <c r="Q6842" t="str">
        <f>VLOOKUP(N6842,'Base rates'!$F$2:$H$1126,3,FALSE)</f>
        <v>&gt;80</v>
      </c>
      <c r="R6842" s="24">
        <f t="shared" si="305"/>
        <v>0.15448166722232992</v>
      </c>
    </row>
    <row r="6843" spans="13:18">
      <c r="M6843">
        <v>22</v>
      </c>
      <c r="N6843" s="1">
        <v>91</v>
      </c>
      <c r="O6843">
        <f t="shared" si="307"/>
        <v>400000</v>
      </c>
      <c r="P6843" t="str">
        <f t="shared" si="306"/>
        <v>2291400000</v>
      </c>
      <c r="Q6843" t="str">
        <f>VLOOKUP(N6843,'Base rates'!$F$2:$H$1126,3,FALSE)</f>
        <v>&gt;80</v>
      </c>
      <c r="R6843" s="24">
        <f t="shared" si="305"/>
        <v>0.15448166722232992</v>
      </c>
    </row>
    <row r="6844" spans="13:18">
      <c r="M6844">
        <v>22</v>
      </c>
      <c r="N6844" s="1">
        <v>92</v>
      </c>
      <c r="O6844">
        <f t="shared" si="307"/>
        <v>400000</v>
      </c>
      <c r="P6844" t="str">
        <f t="shared" si="306"/>
        <v>2292400000</v>
      </c>
      <c r="Q6844" t="str">
        <f>VLOOKUP(N6844,'Base rates'!$F$2:$H$1126,3,FALSE)</f>
        <v>&gt;80</v>
      </c>
      <c r="R6844" s="24">
        <f t="shared" si="305"/>
        <v>0.15448166722232992</v>
      </c>
    </row>
    <row r="6845" spans="13:18">
      <c r="M6845">
        <v>22</v>
      </c>
      <c r="N6845" s="1">
        <v>93</v>
      </c>
      <c r="O6845">
        <f t="shared" si="307"/>
        <v>400000</v>
      </c>
      <c r="P6845" t="str">
        <f t="shared" si="306"/>
        <v>2293400000</v>
      </c>
      <c r="Q6845" t="str">
        <f>VLOOKUP(N6845,'Base rates'!$F$2:$H$1126,3,FALSE)</f>
        <v>&gt;80</v>
      </c>
      <c r="R6845" s="24">
        <f t="shared" si="305"/>
        <v>0.15448166722232992</v>
      </c>
    </row>
    <row r="6846" spans="13:18">
      <c r="M6846">
        <v>22</v>
      </c>
      <c r="N6846" s="1">
        <v>94</v>
      </c>
      <c r="O6846">
        <f t="shared" si="307"/>
        <v>400000</v>
      </c>
      <c r="P6846" t="str">
        <f t="shared" si="306"/>
        <v>2294400000</v>
      </c>
      <c r="Q6846" t="str">
        <f>VLOOKUP(N6846,'Base rates'!$F$2:$H$1126,3,FALSE)</f>
        <v>&gt;80</v>
      </c>
      <c r="R6846" s="24">
        <f t="shared" si="305"/>
        <v>0.15448166722232992</v>
      </c>
    </row>
    <row r="6847" spans="13:18">
      <c r="M6847">
        <v>22</v>
      </c>
      <c r="N6847" s="1">
        <v>95</v>
      </c>
      <c r="O6847">
        <f t="shared" si="307"/>
        <v>400000</v>
      </c>
      <c r="P6847" t="str">
        <f t="shared" si="306"/>
        <v>2295400000</v>
      </c>
      <c r="Q6847" t="str">
        <f>VLOOKUP(N6847,'Base rates'!$F$2:$H$1126,3,FALSE)</f>
        <v>&gt;80</v>
      </c>
      <c r="R6847" s="24">
        <f t="shared" si="305"/>
        <v>0.15448166722232992</v>
      </c>
    </row>
    <row r="6848" spans="13:18">
      <c r="M6848">
        <v>22</v>
      </c>
      <c r="N6848" s="1">
        <v>96</v>
      </c>
      <c r="O6848">
        <f t="shared" si="307"/>
        <v>400000</v>
      </c>
      <c r="P6848" t="str">
        <f t="shared" si="306"/>
        <v>2296400000</v>
      </c>
      <c r="Q6848" t="str">
        <f>VLOOKUP(N6848,'Base rates'!$F$2:$H$1126,3,FALSE)</f>
        <v>&gt;80</v>
      </c>
      <c r="R6848" s="24">
        <f t="shared" si="305"/>
        <v>0.15448166722232992</v>
      </c>
    </row>
    <row r="6849" spans="13:18">
      <c r="M6849">
        <v>22</v>
      </c>
      <c r="N6849" s="1">
        <v>97</v>
      </c>
      <c r="O6849">
        <f t="shared" si="307"/>
        <v>400000</v>
      </c>
      <c r="P6849" t="str">
        <f t="shared" si="306"/>
        <v>2297400000</v>
      </c>
      <c r="Q6849" t="str">
        <f>VLOOKUP(N6849,'Base rates'!$F$2:$H$1126,3,FALSE)</f>
        <v>&gt;80</v>
      </c>
      <c r="R6849" s="24">
        <f t="shared" si="305"/>
        <v>0.15448166722232992</v>
      </c>
    </row>
    <row r="6850" spans="13:18">
      <c r="M6850">
        <v>22</v>
      </c>
      <c r="N6850" s="1">
        <v>98</v>
      </c>
      <c r="O6850">
        <f t="shared" si="307"/>
        <v>400000</v>
      </c>
      <c r="P6850" t="str">
        <f t="shared" si="306"/>
        <v>2298400000</v>
      </c>
      <c r="Q6850" t="str">
        <f>VLOOKUP(N6850,'Base rates'!$F$2:$H$1126,3,FALSE)</f>
        <v>&gt;80</v>
      </c>
      <c r="R6850" s="24">
        <f t="shared" si="305"/>
        <v>0.15448166722232992</v>
      </c>
    </row>
    <row r="6851" spans="13:18">
      <c r="M6851">
        <v>22</v>
      </c>
      <c r="N6851" s="1">
        <v>99</v>
      </c>
      <c r="O6851">
        <f t="shared" si="307"/>
        <v>400000</v>
      </c>
      <c r="P6851" t="str">
        <f t="shared" si="306"/>
        <v>2299400000</v>
      </c>
      <c r="Q6851" t="str">
        <f>VLOOKUP(N6851,'Base rates'!$F$2:$H$1126,3,FALSE)</f>
        <v>&gt;80</v>
      </c>
      <c r="R6851" s="24">
        <f t="shared" ref="R6851:R6914" si="308">VLOOKUP(M6851&amp;O6851&amp;Q6851,$W$2:$X$694,2,FALSE)</f>
        <v>0.15448166722232992</v>
      </c>
    </row>
    <row r="6852" spans="13:18">
      <c r="M6852">
        <v>22</v>
      </c>
      <c r="N6852" s="1">
        <v>100</v>
      </c>
      <c r="O6852">
        <f t="shared" si="307"/>
        <v>400000</v>
      </c>
      <c r="P6852" t="str">
        <f t="shared" ref="P6852:P6915" si="309">M6852&amp;N6852&amp;O6852</f>
        <v>22100400000</v>
      </c>
      <c r="Q6852" t="str">
        <f>VLOOKUP(N6852,'Base rates'!$F$2:$H$1126,3,FALSE)</f>
        <v>&gt;80</v>
      </c>
      <c r="R6852" s="24">
        <f t="shared" si="308"/>
        <v>0.15448166722232992</v>
      </c>
    </row>
    <row r="6853" spans="13:18">
      <c r="M6853">
        <v>22</v>
      </c>
      <c r="N6853" s="1">
        <v>101</v>
      </c>
      <c r="O6853">
        <f t="shared" si="307"/>
        <v>400000</v>
      </c>
      <c r="P6853" t="str">
        <f t="shared" si="309"/>
        <v>22101400000</v>
      </c>
      <c r="Q6853" t="str">
        <f>VLOOKUP(N6853,'Base rates'!$F$2:$H$1126,3,FALSE)</f>
        <v>&gt;80</v>
      </c>
      <c r="R6853" s="24">
        <f t="shared" si="308"/>
        <v>0.15448166722232992</v>
      </c>
    </row>
    <row r="6854" spans="13:18">
      <c r="M6854">
        <v>22</v>
      </c>
      <c r="N6854" s="1">
        <v>102</v>
      </c>
      <c r="O6854">
        <f t="shared" si="307"/>
        <v>400000</v>
      </c>
      <c r="P6854" t="str">
        <f t="shared" si="309"/>
        <v>22102400000</v>
      </c>
      <c r="Q6854" t="str">
        <f>VLOOKUP(N6854,'Base rates'!$F$2:$H$1126,3,FALSE)</f>
        <v>&gt;80</v>
      </c>
      <c r="R6854" s="24">
        <f t="shared" si="308"/>
        <v>0.15448166722232992</v>
      </c>
    </row>
    <row r="6855" spans="13:18">
      <c r="M6855">
        <v>22</v>
      </c>
      <c r="N6855" s="1">
        <v>103</v>
      </c>
      <c r="O6855">
        <f t="shared" si="307"/>
        <v>400000</v>
      </c>
      <c r="P6855" t="str">
        <f t="shared" si="309"/>
        <v>22103400000</v>
      </c>
      <c r="Q6855" t="str">
        <f>VLOOKUP(N6855,'Base rates'!$F$2:$H$1126,3,FALSE)</f>
        <v>&gt;80</v>
      </c>
      <c r="R6855" s="24">
        <f t="shared" si="308"/>
        <v>0.15448166722232992</v>
      </c>
    </row>
    <row r="6856" spans="13:18">
      <c r="M6856">
        <v>22</v>
      </c>
      <c r="N6856" s="1">
        <v>104</v>
      </c>
      <c r="O6856">
        <f t="shared" si="307"/>
        <v>400000</v>
      </c>
      <c r="P6856" t="str">
        <f t="shared" si="309"/>
        <v>22104400000</v>
      </c>
      <c r="Q6856" t="str">
        <f>VLOOKUP(N6856,'Base rates'!$F$2:$H$1126,3,FALSE)</f>
        <v>&gt;80</v>
      </c>
      <c r="R6856" s="24">
        <f t="shared" si="308"/>
        <v>0.15448166722232992</v>
      </c>
    </row>
    <row r="6857" spans="13:18">
      <c r="M6857">
        <v>22</v>
      </c>
      <c r="N6857" s="1">
        <v>105</v>
      </c>
      <c r="O6857">
        <f t="shared" si="307"/>
        <v>400000</v>
      </c>
      <c r="P6857" t="str">
        <f t="shared" si="309"/>
        <v>22105400000</v>
      </c>
      <c r="Q6857" t="str">
        <f>VLOOKUP(N6857,'Base rates'!$F$2:$H$1126,3,FALSE)</f>
        <v>&gt;80</v>
      </c>
      <c r="R6857" s="24">
        <f t="shared" si="308"/>
        <v>0.15448166722232992</v>
      </c>
    </row>
    <row r="6858" spans="13:18">
      <c r="M6858">
        <v>22</v>
      </c>
      <c r="N6858" s="1">
        <v>106</v>
      </c>
      <c r="O6858">
        <f t="shared" si="307"/>
        <v>400000</v>
      </c>
      <c r="P6858" t="str">
        <f t="shared" si="309"/>
        <v>22106400000</v>
      </c>
      <c r="Q6858" t="str">
        <f>VLOOKUP(N6858,'Base rates'!$F$2:$H$1126,3,FALSE)</f>
        <v>&gt;80</v>
      </c>
      <c r="R6858" s="24">
        <f t="shared" si="308"/>
        <v>0.15448166722232992</v>
      </c>
    </row>
    <row r="6859" spans="13:18">
      <c r="M6859">
        <v>22</v>
      </c>
      <c r="N6859" s="1">
        <v>107</v>
      </c>
      <c r="O6859">
        <f t="shared" si="307"/>
        <v>400000</v>
      </c>
      <c r="P6859" t="str">
        <f t="shared" si="309"/>
        <v>22107400000</v>
      </c>
      <c r="Q6859" t="str">
        <f>VLOOKUP(N6859,'Base rates'!$F$2:$H$1126,3,FALSE)</f>
        <v>&gt;80</v>
      </c>
      <c r="R6859" s="24">
        <f t="shared" si="308"/>
        <v>0.15448166722232992</v>
      </c>
    </row>
    <row r="6860" spans="13:18">
      <c r="M6860">
        <v>22</v>
      </c>
      <c r="N6860" s="1">
        <v>108</v>
      </c>
      <c r="O6860">
        <f t="shared" si="307"/>
        <v>400000</v>
      </c>
      <c r="P6860" t="str">
        <f t="shared" si="309"/>
        <v>22108400000</v>
      </c>
      <c r="Q6860" t="str">
        <f>VLOOKUP(N6860,'Base rates'!$F$2:$H$1126,3,FALSE)</f>
        <v>&gt;80</v>
      </c>
      <c r="R6860" s="24">
        <f t="shared" si="308"/>
        <v>0.15448166722232992</v>
      </c>
    </row>
    <row r="6861" spans="13:18">
      <c r="M6861">
        <v>22</v>
      </c>
      <c r="N6861" s="1">
        <v>109</v>
      </c>
      <c r="O6861">
        <f t="shared" si="307"/>
        <v>400000</v>
      </c>
      <c r="P6861" t="str">
        <f t="shared" si="309"/>
        <v>22109400000</v>
      </c>
      <c r="Q6861" t="str">
        <f>VLOOKUP(N6861,'Base rates'!$F$2:$H$1126,3,FALSE)</f>
        <v>&gt;80</v>
      </c>
      <c r="R6861" s="24">
        <f t="shared" si="308"/>
        <v>0.15448166722232992</v>
      </c>
    </row>
    <row r="6862" spans="13:18">
      <c r="M6862">
        <v>22</v>
      </c>
      <c r="N6862" s="1">
        <v>110</v>
      </c>
      <c r="O6862">
        <f t="shared" si="307"/>
        <v>400000</v>
      </c>
      <c r="P6862" t="str">
        <f t="shared" si="309"/>
        <v>22110400000</v>
      </c>
      <c r="Q6862" t="str">
        <f>VLOOKUP(N6862,'Base rates'!$F$2:$H$1126,3,FALSE)</f>
        <v>&gt;80</v>
      </c>
      <c r="R6862" s="24">
        <f t="shared" si="308"/>
        <v>0.15448166722232992</v>
      </c>
    </row>
    <row r="6863" spans="13:18">
      <c r="M6863">
        <v>22</v>
      </c>
      <c r="N6863" s="1">
        <v>111</v>
      </c>
      <c r="O6863">
        <f t="shared" si="307"/>
        <v>400000</v>
      </c>
      <c r="P6863" t="str">
        <f t="shared" si="309"/>
        <v>22111400000</v>
      </c>
      <c r="Q6863" t="str">
        <f>VLOOKUP(N6863,'Base rates'!$F$2:$H$1126,3,FALSE)</f>
        <v>&gt;80</v>
      </c>
      <c r="R6863" s="24">
        <f t="shared" si="308"/>
        <v>0.15448166722232992</v>
      </c>
    </row>
    <row r="6864" spans="13:18">
      <c r="M6864">
        <v>22</v>
      </c>
      <c r="N6864" s="1">
        <v>112</v>
      </c>
      <c r="O6864">
        <f t="shared" si="307"/>
        <v>400000</v>
      </c>
      <c r="P6864" t="str">
        <f t="shared" si="309"/>
        <v>22112400000</v>
      </c>
      <c r="Q6864" t="str">
        <f>VLOOKUP(N6864,'Base rates'!$F$2:$H$1126,3,FALSE)</f>
        <v>&gt;80</v>
      </c>
      <c r="R6864" s="24">
        <f t="shared" si="308"/>
        <v>0.15448166722232992</v>
      </c>
    </row>
    <row r="6865" spans="13:18">
      <c r="M6865">
        <v>22</v>
      </c>
      <c r="N6865" s="1">
        <v>113</v>
      </c>
      <c r="O6865">
        <f t="shared" si="307"/>
        <v>400000</v>
      </c>
      <c r="P6865" t="str">
        <f t="shared" si="309"/>
        <v>22113400000</v>
      </c>
      <c r="Q6865" t="str">
        <f>VLOOKUP(N6865,'Base rates'!$F$2:$H$1126,3,FALSE)</f>
        <v>&gt;80</v>
      </c>
      <c r="R6865" s="24">
        <f t="shared" si="308"/>
        <v>0.15448166722232992</v>
      </c>
    </row>
    <row r="6866" spans="13:18">
      <c r="M6866">
        <v>22</v>
      </c>
      <c r="N6866" s="1">
        <v>114</v>
      </c>
      <c r="O6866">
        <f t="shared" si="307"/>
        <v>400000</v>
      </c>
      <c r="P6866" t="str">
        <f t="shared" si="309"/>
        <v>22114400000</v>
      </c>
      <c r="Q6866" t="str">
        <f>VLOOKUP(N6866,'Base rates'!$F$2:$H$1126,3,FALSE)</f>
        <v>&gt;80</v>
      </c>
      <c r="R6866" s="24">
        <f t="shared" si="308"/>
        <v>0.15448166722232992</v>
      </c>
    </row>
    <row r="6867" spans="13:18">
      <c r="M6867">
        <v>22</v>
      </c>
      <c r="N6867" s="1">
        <v>115</v>
      </c>
      <c r="O6867">
        <f t="shared" si="307"/>
        <v>400000</v>
      </c>
      <c r="P6867" t="str">
        <f t="shared" si="309"/>
        <v>22115400000</v>
      </c>
      <c r="Q6867" t="str">
        <f>VLOOKUP(N6867,'Base rates'!$F$2:$H$1126,3,FALSE)</f>
        <v>&gt;80</v>
      </c>
      <c r="R6867" s="24">
        <f t="shared" si="308"/>
        <v>0.15448166722232992</v>
      </c>
    </row>
    <row r="6868" spans="13:18">
      <c r="M6868">
        <v>22</v>
      </c>
      <c r="N6868" s="1">
        <v>116</v>
      </c>
      <c r="O6868">
        <f t="shared" si="307"/>
        <v>400000</v>
      </c>
      <c r="P6868" t="str">
        <f t="shared" si="309"/>
        <v>22116400000</v>
      </c>
      <c r="Q6868" t="str">
        <f>VLOOKUP(N6868,'Base rates'!$F$2:$H$1126,3,FALSE)</f>
        <v>&gt;80</v>
      </c>
      <c r="R6868" s="24">
        <f t="shared" si="308"/>
        <v>0.15448166722232992</v>
      </c>
    </row>
    <row r="6869" spans="13:18">
      <c r="M6869">
        <v>22</v>
      </c>
      <c r="N6869" s="1">
        <v>117</v>
      </c>
      <c r="O6869">
        <f t="shared" si="307"/>
        <v>400000</v>
      </c>
      <c r="P6869" t="str">
        <f t="shared" si="309"/>
        <v>22117400000</v>
      </c>
      <c r="Q6869" t="str">
        <f>VLOOKUP(N6869,'Base rates'!$F$2:$H$1126,3,FALSE)</f>
        <v>&gt;80</v>
      </c>
      <c r="R6869" s="24">
        <f t="shared" si="308"/>
        <v>0.15448166722232992</v>
      </c>
    </row>
    <row r="6870" spans="13:18">
      <c r="M6870">
        <v>22</v>
      </c>
      <c r="N6870" s="1">
        <v>118</v>
      </c>
      <c r="O6870">
        <f t="shared" si="307"/>
        <v>400000</v>
      </c>
      <c r="P6870" t="str">
        <f t="shared" si="309"/>
        <v>22118400000</v>
      </c>
      <c r="Q6870" t="str">
        <f>VLOOKUP(N6870,'Base rates'!$F$2:$H$1126,3,FALSE)</f>
        <v>&gt;80</v>
      </c>
      <c r="R6870" s="24">
        <f t="shared" si="308"/>
        <v>0.15448166722232992</v>
      </c>
    </row>
    <row r="6871" spans="13:18">
      <c r="M6871">
        <v>22</v>
      </c>
      <c r="N6871" s="1">
        <v>119</v>
      </c>
      <c r="O6871">
        <f t="shared" si="307"/>
        <v>400000</v>
      </c>
      <c r="P6871" t="str">
        <f t="shared" si="309"/>
        <v>22119400000</v>
      </c>
      <c r="Q6871" t="str">
        <f>VLOOKUP(N6871,'Base rates'!$F$2:$H$1126,3,FALSE)</f>
        <v>&gt;80</v>
      </c>
      <c r="R6871" s="24">
        <f t="shared" si="308"/>
        <v>0.15448166722232992</v>
      </c>
    </row>
    <row r="6872" spans="13:18">
      <c r="M6872">
        <v>22</v>
      </c>
      <c r="N6872" s="1">
        <v>120</v>
      </c>
      <c r="O6872">
        <f t="shared" si="307"/>
        <v>400000</v>
      </c>
      <c r="P6872" t="str">
        <f t="shared" si="309"/>
        <v>22120400000</v>
      </c>
      <c r="Q6872" t="str">
        <f>VLOOKUP(N6872,'Base rates'!$F$2:$H$1126,3,FALSE)</f>
        <v>&gt;80</v>
      </c>
      <c r="R6872" s="24">
        <f t="shared" si="308"/>
        <v>0.15448166722232992</v>
      </c>
    </row>
    <row r="6873" spans="13:18">
      <c r="M6873">
        <v>22</v>
      </c>
      <c r="N6873" s="1">
        <v>121</v>
      </c>
      <c r="O6873">
        <f t="shared" si="307"/>
        <v>400000</v>
      </c>
      <c r="P6873" t="str">
        <f t="shared" si="309"/>
        <v>22121400000</v>
      </c>
      <c r="Q6873" t="str">
        <f>VLOOKUP(N6873,'Base rates'!$F$2:$H$1126,3,FALSE)</f>
        <v>&gt;80</v>
      </c>
      <c r="R6873" s="24">
        <f t="shared" si="308"/>
        <v>0.15448166722232992</v>
      </c>
    </row>
    <row r="6874" spans="13:18">
      <c r="M6874">
        <v>22</v>
      </c>
      <c r="N6874" s="1">
        <v>122</v>
      </c>
      <c r="O6874">
        <f t="shared" si="307"/>
        <v>400000</v>
      </c>
      <c r="P6874" t="str">
        <f t="shared" si="309"/>
        <v>22122400000</v>
      </c>
      <c r="Q6874" t="str">
        <f>VLOOKUP(N6874,'Base rates'!$F$2:$H$1126,3,FALSE)</f>
        <v>&gt;80</v>
      </c>
      <c r="R6874" s="24">
        <f t="shared" si="308"/>
        <v>0.15448166722232992</v>
      </c>
    </row>
    <row r="6875" spans="13:18">
      <c r="M6875">
        <v>22</v>
      </c>
      <c r="N6875" s="1">
        <v>123</v>
      </c>
      <c r="O6875">
        <f t="shared" si="307"/>
        <v>400000</v>
      </c>
      <c r="P6875" t="str">
        <f t="shared" si="309"/>
        <v>22123400000</v>
      </c>
      <c r="Q6875" t="str">
        <f>VLOOKUP(N6875,'Base rates'!$F$2:$H$1126,3,FALSE)</f>
        <v>&gt;80</v>
      </c>
      <c r="R6875" s="24">
        <f t="shared" si="308"/>
        <v>0.15448166722232992</v>
      </c>
    </row>
    <row r="6876" spans="13:18">
      <c r="M6876">
        <v>22</v>
      </c>
      <c r="N6876" s="1">
        <v>124</v>
      </c>
      <c r="O6876">
        <f t="shared" si="307"/>
        <v>400000</v>
      </c>
      <c r="P6876" t="str">
        <f t="shared" si="309"/>
        <v>22124400000</v>
      </c>
      <c r="Q6876" t="str">
        <f>VLOOKUP(N6876,'Base rates'!$F$2:$H$1126,3,FALSE)</f>
        <v>&gt;80</v>
      </c>
      <c r="R6876" s="24">
        <f t="shared" si="308"/>
        <v>0.15448166722232992</v>
      </c>
    </row>
    <row r="6877" spans="13:18">
      <c r="M6877">
        <v>22</v>
      </c>
      <c r="N6877" s="1">
        <v>125</v>
      </c>
      <c r="O6877">
        <f t="shared" si="307"/>
        <v>400000</v>
      </c>
      <c r="P6877" t="str">
        <f t="shared" si="309"/>
        <v>22125400000</v>
      </c>
      <c r="Q6877" t="str">
        <f>VLOOKUP(N6877,'Base rates'!$F$2:$H$1126,3,FALSE)</f>
        <v>&gt;80</v>
      </c>
      <c r="R6877" s="24">
        <f t="shared" si="308"/>
        <v>0.15448166722232992</v>
      </c>
    </row>
    <row r="6878" spans="13:18">
      <c r="M6878">
        <v>23</v>
      </c>
      <c r="N6878" s="1">
        <v>1</v>
      </c>
      <c r="O6878">
        <f t="shared" si="307"/>
        <v>400000</v>
      </c>
      <c r="P6878" t="str">
        <f t="shared" si="309"/>
        <v>231400000</v>
      </c>
      <c r="Q6878" t="str">
        <f>VLOOKUP(N6878,'Base rates'!$F$2:$H$1126,3,FALSE)</f>
        <v>6-25</v>
      </c>
      <c r="R6878" s="24">
        <f t="shared" si="308"/>
        <v>0.48802538426517328</v>
      </c>
    </row>
    <row r="6879" spans="13:18">
      <c r="M6879">
        <v>23</v>
      </c>
      <c r="N6879" s="1">
        <v>2</v>
      </c>
      <c r="O6879">
        <f t="shared" si="307"/>
        <v>400000</v>
      </c>
      <c r="P6879" t="str">
        <f t="shared" si="309"/>
        <v>232400000</v>
      </c>
      <c r="Q6879" t="str">
        <f>VLOOKUP(N6879,'Base rates'!$F$2:$H$1126,3,FALSE)</f>
        <v>6-25</v>
      </c>
      <c r="R6879" s="24">
        <f t="shared" si="308"/>
        <v>0.48802538426517328</v>
      </c>
    </row>
    <row r="6880" spans="13:18">
      <c r="M6880">
        <v>23</v>
      </c>
      <c r="N6880" s="1">
        <v>3</v>
      </c>
      <c r="O6880">
        <f t="shared" si="307"/>
        <v>400000</v>
      </c>
      <c r="P6880" t="str">
        <f t="shared" si="309"/>
        <v>233400000</v>
      </c>
      <c r="Q6880" t="str">
        <f>VLOOKUP(N6880,'Base rates'!$F$2:$H$1126,3,FALSE)</f>
        <v>6-25</v>
      </c>
      <c r="R6880" s="24">
        <f t="shared" si="308"/>
        <v>0.48802538426517328</v>
      </c>
    </row>
    <row r="6881" spans="13:18">
      <c r="M6881">
        <v>23</v>
      </c>
      <c r="N6881" s="1">
        <v>4</v>
      </c>
      <c r="O6881">
        <f t="shared" si="307"/>
        <v>400000</v>
      </c>
      <c r="P6881" t="str">
        <f t="shared" si="309"/>
        <v>234400000</v>
      </c>
      <c r="Q6881" t="str">
        <f>VLOOKUP(N6881,'Base rates'!$F$2:$H$1126,3,FALSE)</f>
        <v>6-25</v>
      </c>
      <c r="R6881" s="24">
        <f t="shared" si="308"/>
        <v>0.48802538426517328</v>
      </c>
    </row>
    <row r="6882" spans="13:18">
      <c r="M6882">
        <v>23</v>
      </c>
      <c r="N6882" s="1">
        <v>5</v>
      </c>
      <c r="O6882">
        <f t="shared" si="307"/>
        <v>400000</v>
      </c>
      <c r="P6882" t="str">
        <f t="shared" si="309"/>
        <v>235400000</v>
      </c>
      <c r="Q6882" t="str">
        <f>VLOOKUP(N6882,'Base rates'!$F$2:$H$1126,3,FALSE)</f>
        <v>6-25</v>
      </c>
      <c r="R6882" s="24">
        <f t="shared" si="308"/>
        <v>0.48802538426517328</v>
      </c>
    </row>
    <row r="6883" spans="13:18">
      <c r="M6883">
        <v>23</v>
      </c>
      <c r="N6883" s="1">
        <v>6</v>
      </c>
      <c r="O6883">
        <f t="shared" si="307"/>
        <v>400000</v>
      </c>
      <c r="P6883" t="str">
        <f t="shared" si="309"/>
        <v>236400000</v>
      </c>
      <c r="Q6883" t="str">
        <f>VLOOKUP(N6883,'Base rates'!$F$2:$H$1126,3,FALSE)</f>
        <v>6-25</v>
      </c>
      <c r="R6883" s="24">
        <f t="shared" si="308"/>
        <v>0.48802538426517328</v>
      </c>
    </row>
    <row r="6884" spans="13:18">
      <c r="M6884">
        <v>23</v>
      </c>
      <c r="N6884" s="1">
        <v>7</v>
      </c>
      <c r="O6884">
        <f t="shared" si="307"/>
        <v>400000</v>
      </c>
      <c r="P6884" t="str">
        <f t="shared" si="309"/>
        <v>237400000</v>
      </c>
      <c r="Q6884" t="str">
        <f>VLOOKUP(N6884,'Base rates'!$F$2:$H$1126,3,FALSE)</f>
        <v>6-25</v>
      </c>
      <c r="R6884" s="24">
        <f t="shared" si="308"/>
        <v>0.48802538426517328</v>
      </c>
    </row>
    <row r="6885" spans="13:18">
      <c r="M6885">
        <v>23</v>
      </c>
      <c r="N6885" s="1">
        <v>8</v>
      </c>
      <c r="O6885">
        <f t="shared" si="307"/>
        <v>400000</v>
      </c>
      <c r="P6885" t="str">
        <f t="shared" si="309"/>
        <v>238400000</v>
      </c>
      <c r="Q6885" t="str">
        <f>VLOOKUP(N6885,'Base rates'!$F$2:$H$1126,3,FALSE)</f>
        <v>6-25</v>
      </c>
      <c r="R6885" s="24">
        <f t="shared" si="308"/>
        <v>0.48802538426517328</v>
      </c>
    </row>
    <row r="6886" spans="13:18">
      <c r="M6886">
        <v>23</v>
      </c>
      <c r="N6886" s="1">
        <v>9</v>
      </c>
      <c r="O6886">
        <f t="shared" si="307"/>
        <v>400000</v>
      </c>
      <c r="P6886" t="str">
        <f t="shared" si="309"/>
        <v>239400000</v>
      </c>
      <c r="Q6886" t="str">
        <f>VLOOKUP(N6886,'Base rates'!$F$2:$H$1126,3,FALSE)</f>
        <v>6-25</v>
      </c>
      <c r="R6886" s="24">
        <f t="shared" si="308"/>
        <v>0.48802538426517328</v>
      </c>
    </row>
    <row r="6887" spans="13:18">
      <c r="M6887">
        <v>23</v>
      </c>
      <c r="N6887" s="1">
        <v>10</v>
      </c>
      <c r="O6887">
        <f t="shared" si="307"/>
        <v>400000</v>
      </c>
      <c r="P6887" t="str">
        <f t="shared" si="309"/>
        <v>2310400000</v>
      </c>
      <c r="Q6887" t="str">
        <f>VLOOKUP(N6887,'Base rates'!$F$2:$H$1126,3,FALSE)</f>
        <v>6-25</v>
      </c>
      <c r="R6887" s="24">
        <f t="shared" si="308"/>
        <v>0.48802538426517328</v>
      </c>
    </row>
    <row r="6888" spans="13:18">
      <c r="M6888">
        <v>23</v>
      </c>
      <c r="N6888" s="1">
        <v>11</v>
      </c>
      <c r="O6888">
        <f t="shared" si="307"/>
        <v>400000</v>
      </c>
      <c r="P6888" t="str">
        <f t="shared" si="309"/>
        <v>2311400000</v>
      </c>
      <c r="Q6888" t="str">
        <f>VLOOKUP(N6888,'Base rates'!$F$2:$H$1126,3,FALSE)</f>
        <v>6-25</v>
      </c>
      <c r="R6888" s="24">
        <f t="shared" si="308"/>
        <v>0.48802538426517328</v>
      </c>
    </row>
    <row r="6889" spans="13:18">
      <c r="M6889">
        <v>23</v>
      </c>
      <c r="N6889" s="1">
        <v>12</v>
      </c>
      <c r="O6889">
        <f t="shared" si="307"/>
        <v>400000</v>
      </c>
      <c r="P6889" t="str">
        <f t="shared" si="309"/>
        <v>2312400000</v>
      </c>
      <c r="Q6889" t="str">
        <f>VLOOKUP(N6889,'Base rates'!$F$2:$H$1126,3,FALSE)</f>
        <v>6-25</v>
      </c>
      <c r="R6889" s="24">
        <f t="shared" si="308"/>
        <v>0.48802538426517328</v>
      </c>
    </row>
    <row r="6890" spans="13:18">
      <c r="M6890">
        <v>23</v>
      </c>
      <c r="N6890" s="1">
        <v>13</v>
      </c>
      <c r="O6890">
        <f t="shared" si="307"/>
        <v>400000</v>
      </c>
      <c r="P6890" t="str">
        <f t="shared" si="309"/>
        <v>2313400000</v>
      </c>
      <c r="Q6890" t="str">
        <f>VLOOKUP(N6890,'Base rates'!$F$2:$H$1126,3,FALSE)</f>
        <v>6-25</v>
      </c>
      <c r="R6890" s="24">
        <f t="shared" si="308"/>
        <v>0.48802538426517328</v>
      </c>
    </row>
    <row r="6891" spans="13:18">
      <c r="M6891">
        <v>23</v>
      </c>
      <c r="N6891" s="1">
        <v>14</v>
      </c>
      <c r="O6891">
        <f t="shared" si="307"/>
        <v>400000</v>
      </c>
      <c r="P6891" t="str">
        <f t="shared" si="309"/>
        <v>2314400000</v>
      </c>
      <c r="Q6891" t="str">
        <f>VLOOKUP(N6891,'Base rates'!$F$2:$H$1126,3,FALSE)</f>
        <v>6-25</v>
      </c>
      <c r="R6891" s="24">
        <f t="shared" si="308"/>
        <v>0.48802538426517328</v>
      </c>
    </row>
    <row r="6892" spans="13:18">
      <c r="M6892">
        <v>23</v>
      </c>
      <c r="N6892" s="1">
        <v>15</v>
      </c>
      <c r="O6892">
        <f t="shared" si="307"/>
        <v>400000</v>
      </c>
      <c r="P6892" t="str">
        <f t="shared" si="309"/>
        <v>2315400000</v>
      </c>
      <c r="Q6892" t="str">
        <f>VLOOKUP(N6892,'Base rates'!$F$2:$H$1126,3,FALSE)</f>
        <v>6-25</v>
      </c>
      <c r="R6892" s="24">
        <f t="shared" si="308"/>
        <v>0.48802538426517328</v>
      </c>
    </row>
    <row r="6893" spans="13:18">
      <c r="M6893">
        <v>23</v>
      </c>
      <c r="N6893" s="1">
        <v>16</v>
      </c>
      <c r="O6893">
        <f t="shared" si="307"/>
        <v>400000</v>
      </c>
      <c r="P6893" t="str">
        <f t="shared" si="309"/>
        <v>2316400000</v>
      </c>
      <c r="Q6893" t="str">
        <f>VLOOKUP(N6893,'Base rates'!$F$2:$H$1126,3,FALSE)</f>
        <v>6-25</v>
      </c>
      <c r="R6893" s="24">
        <f t="shared" si="308"/>
        <v>0.48802538426517328</v>
      </c>
    </row>
    <row r="6894" spans="13:18">
      <c r="M6894">
        <v>23</v>
      </c>
      <c r="N6894" s="1">
        <v>17</v>
      </c>
      <c r="O6894">
        <f t="shared" si="307"/>
        <v>400000</v>
      </c>
      <c r="P6894" t="str">
        <f t="shared" si="309"/>
        <v>2317400000</v>
      </c>
      <c r="Q6894" t="str">
        <f>VLOOKUP(N6894,'Base rates'!$F$2:$H$1126,3,FALSE)</f>
        <v>6-25</v>
      </c>
      <c r="R6894" s="24">
        <f t="shared" si="308"/>
        <v>0.48802538426517328</v>
      </c>
    </row>
    <row r="6895" spans="13:18">
      <c r="M6895">
        <v>23</v>
      </c>
      <c r="N6895" s="1">
        <v>18</v>
      </c>
      <c r="O6895">
        <f t="shared" si="307"/>
        <v>400000</v>
      </c>
      <c r="P6895" t="str">
        <f t="shared" si="309"/>
        <v>2318400000</v>
      </c>
      <c r="Q6895" t="str">
        <f>VLOOKUP(N6895,'Base rates'!$F$2:$H$1126,3,FALSE)</f>
        <v>6-25</v>
      </c>
      <c r="R6895" s="24">
        <f t="shared" si="308"/>
        <v>0.48802538426517328</v>
      </c>
    </row>
    <row r="6896" spans="13:18">
      <c r="M6896">
        <v>23</v>
      </c>
      <c r="N6896" s="1">
        <v>19</v>
      </c>
      <c r="O6896">
        <f t="shared" si="307"/>
        <v>400000</v>
      </c>
      <c r="P6896" t="str">
        <f t="shared" si="309"/>
        <v>2319400000</v>
      </c>
      <c r="Q6896" t="str">
        <f>VLOOKUP(N6896,'Base rates'!$F$2:$H$1126,3,FALSE)</f>
        <v>6-25</v>
      </c>
      <c r="R6896" s="24">
        <f t="shared" si="308"/>
        <v>0.48802538426517328</v>
      </c>
    </row>
    <row r="6897" spans="13:18">
      <c r="M6897">
        <v>23</v>
      </c>
      <c r="N6897" s="1">
        <v>20</v>
      </c>
      <c r="O6897">
        <f t="shared" ref="O6897:O6960" si="310">$O$6127+50000</f>
        <v>400000</v>
      </c>
      <c r="P6897" t="str">
        <f t="shared" si="309"/>
        <v>2320400000</v>
      </c>
      <c r="Q6897" t="str">
        <f>VLOOKUP(N6897,'Base rates'!$F$2:$H$1126,3,FALSE)</f>
        <v>6-25</v>
      </c>
      <c r="R6897" s="24">
        <f t="shared" si="308"/>
        <v>0.48802538426517328</v>
      </c>
    </row>
    <row r="6898" spans="13:18">
      <c r="M6898">
        <v>23</v>
      </c>
      <c r="N6898" s="1">
        <v>21</v>
      </c>
      <c r="O6898">
        <f t="shared" si="310"/>
        <v>400000</v>
      </c>
      <c r="P6898" t="str">
        <f t="shared" si="309"/>
        <v>2321400000</v>
      </c>
      <c r="Q6898" t="str">
        <f>VLOOKUP(N6898,'Base rates'!$F$2:$H$1126,3,FALSE)</f>
        <v>6-25</v>
      </c>
      <c r="R6898" s="24">
        <f t="shared" si="308"/>
        <v>0.48802538426517328</v>
      </c>
    </row>
    <row r="6899" spans="13:18">
      <c r="M6899">
        <v>23</v>
      </c>
      <c r="N6899" s="1">
        <v>22</v>
      </c>
      <c r="O6899">
        <f t="shared" si="310"/>
        <v>400000</v>
      </c>
      <c r="P6899" t="str">
        <f t="shared" si="309"/>
        <v>2322400000</v>
      </c>
      <c r="Q6899" t="str">
        <f>VLOOKUP(N6899,'Base rates'!$F$2:$H$1126,3,FALSE)</f>
        <v>6-25</v>
      </c>
      <c r="R6899" s="24">
        <f t="shared" si="308"/>
        <v>0.48802538426517328</v>
      </c>
    </row>
    <row r="6900" spans="13:18">
      <c r="M6900">
        <v>23</v>
      </c>
      <c r="N6900" s="1">
        <v>23</v>
      </c>
      <c r="O6900">
        <f t="shared" si="310"/>
        <v>400000</v>
      </c>
      <c r="P6900" t="str">
        <f t="shared" si="309"/>
        <v>2323400000</v>
      </c>
      <c r="Q6900" t="str">
        <f>VLOOKUP(N6900,'Base rates'!$F$2:$H$1126,3,FALSE)</f>
        <v>6-25</v>
      </c>
      <c r="R6900" s="24">
        <f t="shared" si="308"/>
        <v>0.48802538426517328</v>
      </c>
    </row>
    <row r="6901" spans="13:18">
      <c r="M6901">
        <v>23</v>
      </c>
      <c r="N6901" s="1">
        <v>24</v>
      </c>
      <c r="O6901">
        <f t="shared" si="310"/>
        <v>400000</v>
      </c>
      <c r="P6901" t="str">
        <f t="shared" si="309"/>
        <v>2324400000</v>
      </c>
      <c r="Q6901" t="str">
        <f>VLOOKUP(N6901,'Base rates'!$F$2:$H$1126,3,FALSE)</f>
        <v>6-25</v>
      </c>
      <c r="R6901" s="24">
        <f t="shared" si="308"/>
        <v>0.48802538426517328</v>
      </c>
    </row>
    <row r="6902" spans="13:18">
      <c r="M6902">
        <v>23</v>
      </c>
      <c r="N6902" s="1">
        <v>25</v>
      </c>
      <c r="O6902">
        <f t="shared" si="310"/>
        <v>400000</v>
      </c>
      <c r="P6902" t="str">
        <f t="shared" si="309"/>
        <v>2325400000</v>
      </c>
      <c r="Q6902" t="str">
        <f>VLOOKUP(N6902,'Base rates'!$F$2:$H$1126,3,FALSE)</f>
        <v>6-25</v>
      </c>
      <c r="R6902" s="24">
        <f t="shared" si="308"/>
        <v>0.48802538426517328</v>
      </c>
    </row>
    <row r="6903" spans="13:18">
      <c r="M6903">
        <v>23</v>
      </c>
      <c r="N6903" s="1">
        <v>26</v>
      </c>
      <c r="O6903">
        <f t="shared" si="310"/>
        <v>400000</v>
      </c>
      <c r="P6903" t="str">
        <f t="shared" si="309"/>
        <v>2326400000</v>
      </c>
      <c r="Q6903" t="str">
        <f>VLOOKUP(N6903,'Base rates'!$F$2:$H$1126,3,FALSE)</f>
        <v>26-35</v>
      </c>
      <c r="R6903" s="24">
        <f t="shared" si="308"/>
        <v>0.47893082709796841</v>
      </c>
    </row>
    <row r="6904" spans="13:18">
      <c r="M6904">
        <v>23</v>
      </c>
      <c r="N6904" s="1">
        <v>27</v>
      </c>
      <c r="O6904">
        <f t="shared" si="310"/>
        <v>400000</v>
      </c>
      <c r="P6904" t="str">
        <f t="shared" si="309"/>
        <v>2327400000</v>
      </c>
      <c r="Q6904" t="str">
        <f>VLOOKUP(N6904,'Base rates'!$F$2:$H$1126,3,FALSE)</f>
        <v>26-35</v>
      </c>
      <c r="R6904" s="24">
        <f t="shared" si="308"/>
        <v>0.47893082709796841</v>
      </c>
    </row>
    <row r="6905" spans="13:18">
      <c r="M6905">
        <v>23</v>
      </c>
      <c r="N6905" s="1">
        <v>28</v>
      </c>
      <c r="O6905">
        <f t="shared" si="310"/>
        <v>400000</v>
      </c>
      <c r="P6905" t="str">
        <f t="shared" si="309"/>
        <v>2328400000</v>
      </c>
      <c r="Q6905" t="str">
        <f>VLOOKUP(N6905,'Base rates'!$F$2:$H$1126,3,FALSE)</f>
        <v>26-35</v>
      </c>
      <c r="R6905" s="24">
        <f t="shared" si="308"/>
        <v>0.47893082709796841</v>
      </c>
    </row>
    <row r="6906" spans="13:18">
      <c r="M6906">
        <v>23</v>
      </c>
      <c r="N6906" s="1">
        <v>29</v>
      </c>
      <c r="O6906">
        <f t="shared" si="310"/>
        <v>400000</v>
      </c>
      <c r="P6906" t="str">
        <f t="shared" si="309"/>
        <v>2329400000</v>
      </c>
      <c r="Q6906" t="str">
        <f>VLOOKUP(N6906,'Base rates'!$F$2:$H$1126,3,FALSE)</f>
        <v>26-35</v>
      </c>
      <c r="R6906" s="24">
        <f t="shared" si="308"/>
        <v>0.47893082709796841</v>
      </c>
    </row>
    <row r="6907" spans="13:18">
      <c r="M6907">
        <v>23</v>
      </c>
      <c r="N6907" s="1">
        <v>30</v>
      </c>
      <c r="O6907">
        <f t="shared" si="310"/>
        <v>400000</v>
      </c>
      <c r="P6907" t="str">
        <f t="shared" si="309"/>
        <v>2330400000</v>
      </c>
      <c r="Q6907" t="str">
        <f>VLOOKUP(N6907,'Base rates'!$F$2:$H$1126,3,FALSE)</f>
        <v>26-35</v>
      </c>
      <c r="R6907" s="24">
        <f t="shared" si="308"/>
        <v>0.47893082709796841</v>
      </c>
    </row>
    <row r="6908" spans="13:18">
      <c r="M6908">
        <v>23</v>
      </c>
      <c r="N6908" s="1">
        <v>31</v>
      </c>
      <c r="O6908">
        <f t="shared" si="310"/>
        <v>400000</v>
      </c>
      <c r="P6908" t="str">
        <f t="shared" si="309"/>
        <v>2331400000</v>
      </c>
      <c r="Q6908" t="str">
        <f>VLOOKUP(N6908,'Base rates'!$F$2:$H$1126,3,FALSE)</f>
        <v>26-35</v>
      </c>
      <c r="R6908" s="24">
        <f t="shared" si="308"/>
        <v>0.47893082709796841</v>
      </c>
    </row>
    <row r="6909" spans="13:18">
      <c r="M6909">
        <v>23</v>
      </c>
      <c r="N6909" s="1">
        <v>32</v>
      </c>
      <c r="O6909">
        <f t="shared" si="310"/>
        <v>400000</v>
      </c>
      <c r="P6909" t="str">
        <f t="shared" si="309"/>
        <v>2332400000</v>
      </c>
      <c r="Q6909" t="str">
        <f>VLOOKUP(N6909,'Base rates'!$F$2:$H$1126,3,FALSE)</f>
        <v>26-35</v>
      </c>
      <c r="R6909" s="24">
        <f t="shared" si="308"/>
        <v>0.47893082709796841</v>
      </c>
    </row>
    <row r="6910" spans="13:18">
      <c r="M6910">
        <v>23</v>
      </c>
      <c r="N6910" s="1">
        <v>33</v>
      </c>
      <c r="O6910">
        <f t="shared" si="310"/>
        <v>400000</v>
      </c>
      <c r="P6910" t="str">
        <f t="shared" si="309"/>
        <v>2333400000</v>
      </c>
      <c r="Q6910" t="str">
        <f>VLOOKUP(N6910,'Base rates'!$F$2:$H$1126,3,FALSE)</f>
        <v>26-35</v>
      </c>
      <c r="R6910" s="24">
        <f t="shared" si="308"/>
        <v>0.47893082709796841</v>
      </c>
    </row>
    <row r="6911" spans="13:18">
      <c r="M6911">
        <v>23</v>
      </c>
      <c r="N6911" s="1">
        <v>34</v>
      </c>
      <c r="O6911">
        <f t="shared" si="310"/>
        <v>400000</v>
      </c>
      <c r="P6911" t="str">
        <f t="shared" si="309"/>
        <v>2334400000</v>
      </c>
      <c r="Q6911" t="str">
        <f>VLOOKUP(N6911,'Base rates'!$F$2:$H$1126,3,FALSE)</f>
        <v>26-35</v>
      </c>
      <c r="R6911" s="24">
        <f t="shared" si="308"/>
        <v>0.47893082709796841</v>
      </c>
    </row>
    <row r="6912" spans="13:18">
      <c r="M6912">
        <v>23</v>
      </c>
      <c r="N6912" s="1">
        <v>35</v>
      </c>
      <c r="O6912">
        <f t="shared" si="310"/>
        <v>400000</v>
      </c>
      <c r="P6912" t="str">
        <f t="shared" si="309"/>
        <v>2335400000</v>
      </c>
      <c r="Q6912" t="str">
        <f>VLOOKUP(N6912,'Base rates'!$F$2:$H$1126,3,FALSE)</f>
        <v>26-35</v>
      </c>
      <c r="R6912" s="24">
        <f t="shared" si="308"/>
        <v>0.47893082709796841</v>
      </c>
    </row>
    <row r="6913" spans="13:18">
      <c r="M6913">
        <v>23</v>
      </c>
      <c r="N6913" s="1">
        <v>36</v>
      </c>
      <c r="O6913">
        <f t="shared" si="310"/>
        <v>400000</v>
      </c>
      <c r="P6913" t="str">
        <f t="shared" si="309"/>
        <v>2336400000</v>
      </c>
      <c r="Q6913" t="str">
        <f>VLOOKUP(N6913,'Base rates'!$F$2:$H$1126,3,FALSE)</f>
        <v>36-45</v>
      </c>
      <c r="R6913" s="24">
        <f t="shared" si="308"/>
        <v>0.48872715141120737</v>
      </c>
    </row>
    <row r="6914" spans="13:18">
      <c r="M6914">
        <v>23</v>
      </c>
      <c r="N6914" s="1">
        <v>37</v>
      </c>
      <c r="O6914">
        <f t="shared" si="310"/>
        <v>400000</v>
      </c>
      <c r="P6914" t="str">
        <f t="shared" si="309"/>
        <v>2337400000</v>
      </c>
      <c r="Q6914" t="str">
        <f>VLOOKUP(N6914,'Base rates'!$F$2:$H$1126,3,FALSE)</f>
        <v>36-45</v>
      </c>
      <c r="R6914" s="24">
        <f t="shared" si="308"/>
        <v>0.48872715141120737</v>
      </c>
    </row>
    <row r="6915" spans="13:18">
      <c r="M6915">
        <v>23</v>
      </c>
      <c r="N6915" s="1">
        <v>38</v>
      </c>
      <c r="O6915">
        <f t="shared" si="310"/>
        <v>400000</v>
      </c>
      <c r="P6915" t="str">
        <f t="shared" si="309"/>
        <v>2338400000</v>
      </c>
      <c r="Q6915" t="str">
        <f>VLOOKUP(N6915,'Base rates'!$F$2:$H$1126,3,FALSE)</f>
        <v>36-45</v>
      </c>
      <c r="R6915" s="24">
        <f t="shared" ref="R6915:R6978" si="311">VLOOKUP(M6915&amp;O6915&amp;Q6915,$W$2:$X$694,2,FALSE)</f>
        <v>0.48872715141120737</v>
      </c>
    </row>
    <row r="6916" spans="13:18">
      <c r="M6916">
        <v>23</v>
      </c>
      <c r="N6916" s="1">
        <v>39</v>
      </c>
      <c r="O6916">
        <f t="shared" si="310"/>
        <v>400000</v>
      </c>
      <c r="P6916" t="str">
        <f t="shared" ref="P6916:P6979" si="312">M6916&amp;N6916&amp;O6916</f>
        <v>2339400000</v>
      </c>
      <c r="Q6916" t="str">
        <f>VLOOKUP(N6916,'Base rates'!$F$2:$H$1126,3,FALSE)</f>
        <v>36-45</v>
      </c>
      <c r="R6916" s="24">
        <f t="shared" si="311"/>
        <v>0.48872715141120737</v>
      </c>
    </row>
    <row r="6917" spans="13:18">
      <c r="M6917">
        <v>23</v>
      </c>
      <c r="N6917" s="1">
        <v>40</v>
      </c>
      <c r="O6917">
        <f t="shared" si="310"/>
        <v>400000</v>
      </c>
      <c r="P6917" t="str">
        <f t="shared" si="312"/>
        <v>2340400000</v>
      </c>
      <c r="Q6917" t="str">
        <f>VLOOKUP(N6917,'Base rates'!$F$2:$H$1126,3,FALSE)</f>
        <v>36-45</v>
      </c>
      <c r="R6917" s="24">
        <f t="shared" si="311"/>
        <v>0.48872715141120737</v>
      </c>
    </row>
    <row r="6918" spans="13:18">
      <c r="M6918">
        <v>23</v>
      </c>
      <c r="N6918" s="1">
        <v>41</v>
      </c>
      <c r="O6918">
        <f t="shared" si="310"/>
        <v>400000</v>
      </c>
      <c r="P6918" t="str">
        <f t="shared" si="312"/>
        <v>2341400000</v>
      </c>
      <c r="Q6918" t="str">
        <f>VLOOKUP(N6918,'Base rates'!$F$2:$H$1126,3,FALSE)</f>
        <v>36-45</v>
      </c>
      <c r="R6918" s="24">
        <f t="shared" si="311"/>
        <v>0.48872715141120737</v>
      </c>
    </row>
    <row r="6919" spans="13:18">
      <c r="M6919">
        <v>23</v>
      </c>
      <c r="N6919" s="1">
        <v>42</v>
      </c>
      <c r="O6919">
        <f t="shared" si="310"/>
        <v>400000</v>
      </c>
      <c r="P6919" t="str">
        <f t="shared" si="312"/>
        <v>2342400000</v>
      </c>
      <c r="Q6919" t="str">
        <f>VLOOKUP(N6919,'Base rates'!$F$2:$H$1126,3,FALSE)</f>
        <v>36-45</v>
      </c>
      <c r="R6919" s="24">
        <f t="shared" si="311"/>
        <v>0.48872715141120737</v>
      </c>
    </row>
    <row r="6920" spans="13:18">
      <c r="M6920">
        <v>23</v>
      </c>
      <c r="N6920" s="1">
        <v>43</v>
      </c>
      <c r="O6920">
        <f t="shared" si="310"/>
        <v>400000</v>
      </c>
      <c r="P6920" t="str">
        <f t="shared" si="312"/>
        <v>2343400000</v>
      </c>
      <c r="Q6920" t="str">
        <f>VLOOKUP(N6920,'Base rates'!$F$2:$H$1126,3,FALSE)</f>
        <v>36-45</v>
      </c>
      <c r="R6920" s="24">
        <f t="shared" si="311"/>
        <v>0.48872715141120737</v>
      </c>
    </row>
    <row r="6921" spans="13:18">
      <c r="M6921">
        <v>23</v>
      </c>
      <c r="N6921" s="1">
        <v>44</v>
      </c>
      <c r="O6921">
        <f t="shared" si="310"/>
        <v>400000</v>
      </c>
      <c r="P6921" t="str">
        <f t="shared" si="312"/>
        <v>2344400000</v>
      </c>
      <c r="Q6921" t="str">
        <f>VLOOKUP(N6921,'Base rates'!$F$2:$H$1126,3,FALSE)</f>
        <v>36-45</v>
      </c>
      <c r="R6921" s="24">
        <f t="shared" si="311"/>
        <v>0.48872715141120737</v>
      </c>
    </row>
    <row r="6922" spans="13:18">
      <c r="M6922">
        <v>23</v>
      </c>
      <c r="N6922" s="1">
        <v>45</v>
      </c>
      <c r="O6922">
        <f t="shared" si="310"/>
        <v>400000</v>
      </c>
      <c r="P6922" t="str">
        <f t="shared" si="312"/>
        <v>2345400000</v>
      </c>
      <c r="Q6922" t="str">
        <f>VLOOKUP(N6922,'Base rates'!$F$2:$H$1126,3,FALSE)</f>
        <v>36-45</v>
      </c>
      <c r="R6922" s="24">
        <f t="shared" si="311"/>
        <v>0.48872715141120737</v>
      </c>
    </row>
    <row r="6923" spans="13:18">
      <c r="M6923">
        <v>23</v>
      </c>
      <c r="N6923" s="1">
        <v>46</v>
      </c>
      <c r="O6923">
        <f t="shared" si="310"/>
        <v>400000</v>
      </c>
      <c r="P6923" t="str">
        <f t="shared" si="312"/>
        <v>2346400000</v>
      </c>
      <c r="Q6923" t="str">
        <f>VLOOKUP(N6923,'Base rates'!$F$2:$H$1126,3,FALSE)</f>
        <v>46-50</v>
      </c>
      <c r="R6923" s="24">
        <f t="shared" si="311"/>
        <v>0.48759852930373371</v>
      </c>
    </row>
    <row r="6924" spans="13:18">
      <c r="M6924">
        <v>23</v>
      </c>
      <c r="N6924" s="1">
        <v>47</v>
      </c>
      <c r="O6924">
        <f t="shared" si="310"/>
        <v>400000</v>
      </c>
      <c r="P6924" t="str">
        <f t="shared" si="312"/>
        <v>2347400000</v>
      </c>
      <c r="Q6924" t="str">
        <f>VLOOKUP(N6924,'Base rates'!$F$2:$H$1126,3,FALSE)</f>
        <v>46-50</v>
      </c>
      <c r="R6924" s="24">
        <f t="shared" si="311"/>
        <v>0.48759852930373371</v>
      </c>
    </row>
    <row r="6925" spans="13:18">
      <c r="M6925">
        <v>23</v>
      </c>
      <c r="N6925" s="1">
        <v>48</v>
      </c>
      <c r="O6925">
        <f t="shared" si="310"/>
        <v>400000</v>
      </c>
      <c r="P6925" t="str">
        <f t="shared" si="312"/>
        <v>2348400000</v>
      </c>
      <c r="Q6925" t="str">
        <f>VLOOKUP(N6925,'Base rates'!$F$2:$H$1126,3,FALSE)</f>
        <v>46-50</v>
      </c>
      <c r="R6925" s="24">
        <f t="shared" si="311"/>
        <v>0.48759852930373371</v>
      </c>
    </row>
    <row r="6926" spans="13:18">
      <c r="M6926">
        <v>23</v>
      </c>
      <c r="N6926" s="1">
        <v>49</v>
      </c>
      <c r="O6926">
        <f t="shared" si="310"/>
        <v>400000</v>
      </c>
      <c r="P6926" t="str">
        <f t="shared" si="312"/>
        <v>2349400000</v>
      </c>
      <c r="Q6926" t="str">
        <f>VLOOKUP(N6926,'Base rates'!$F$2:$H$1126,3,FALSE)</f>
        <v>46-50</v>
      </c>
      <c r="R6926" s="24">
        <f t="shared" si="311"/>
        <v>0.48759852930373371</v>
      </c>
    </row>
    <row r="6927" spans="13:18">
      <c r="M6927">
        <v>23</v>
      </c>
      <c r="N6927" s="1">
        <v>50</v>
      </c>
      <c r="O6927">
        <f t="shared" si="310"/>
        <v>400000</v>
      </c>
      <c r="P6927" t="str">
        <f t="shared" si="312"/>
        <v>2350400000</v>
      </c>
      <c r="Q6927" t="str">
        <f>VLOOKUP(N6927,'Base rates'!$F$2:$H$1126,3,FALSE)</f>
        <v>46-50</v>
      </c>
      <c r="R6927" s="24">
        <f t="shared" si="311"/>
        <v>0.48759852930373371</v>
      </c>
    </row>
    <row r="6928" spans="13:18">
      <c r="M6928">
        <v>23</v>
      </c>
      <c r="N6928" s="1">
        <v>51</v>
      </c>
      <c r="O6928">
        <f t="shared" si="310"/>
        <v>400000</v>
      </c>
      <c r="P6928" t="str">
        <f t="shared" si="312"/>
        <v>2351400000</v>
      </c>
      <c r="Q6928" t="str">
        <f>VLOOKUP(N6928,'Base rates'!$F$2:$H$1126,3,FALSE)</f>
        <v>51-55</v>
      </c>
      <c r="R6928" s="24">
        <f t="shared" si="311"/>
        <v>0.3925902489918347</v>
      </c>
    </row>
    <row r="6929" spans="13:18">
      <c r="M6929">
        <v>23</v>
      </c>
      <c r="N6929" s="1">
        <v>52</v>
      </c>
      <c r="O6929">
        <f t="shared" si="310"/>
        <v>400000</v>
      </c>
      <c r="P6929" t="str">
        <f t="shared" si="312"/>
        <v>2352400000</v>
      </c>
      <c r="Q6929" t="str">
        <f>VLOOKUP(N6929,'Base rates'!$F$2:$H$1126,3,FALSE)</f>
        <v>51-55</v>
      </c>
      <c r="R6929" s="24">
        <f t="shared" si="311"/>
        <v>0.3925902489918347</v>
      </c>
    </row>
    <row r="6930" spans="13:18">
      <c r="M6930">
        <v>23</v>
      </c>
      <c r="N6930" s="1">
        <v>53</v>
      </c>
      <c r="O6930">
        <f t="shared" si="310"/>
        <v>400000</v>
      </c>
      <c r="P6930" t="str">
        <f t="shared" si="312"/>
        <v>2353400000</v>
      </c>
      <c r="Q6930" t="str">
        <f>VLOOKUP(N6930,'Base rates'!$F$2:$H$1126,3,FALSE)</f>
        <v>51-55</v>
      </c>
      <c r="R6930" s="24">
        <f t="shared" si="311"/>
        <v>0.3925902489918347</v>
      </c>
    </row>
    <row r="6931" spans="13:18">
      <c r="M6931">
        <v>23</v>
      </c>
      <c r="N6931" s="1">
        <v>54</v>
      </c>
      <c r="O6931">
        <f t="shared" si="310"/>
        <v>400000</v>
      </c>
      <c r="P6931" t="str">
        <f t="shared" si="312"/>
        <v>2354400000</v>
      </c>
      <c r="Q6931" t="str">
        <f>VLOOKUP(N6931,'Base rates'!$F$2:$H$1126,3,FALSE)</f>
        <v>51-55</v>
      </c>
      <c r="R6931" s="24">
        <f t="shared" si="311"/>
        <v>0.3925902489918347</v>
      </c>
    </row>
    <row r="6932" spans="13:18">
      <c r="M6932">
        <v>23</v>
      </c>
      <c r="N6932" s="1">
        <v>55</v>
      </c>
      <c r="O6932">
        <f t="shared" si="310"/>
        <v>400000</v>
      </c>
      <c r="P6932" t="str">
        <f t="shared" si="312"/>
        <v>2355400000</v>
      </c>
      <c r="Q6932" t="str">
        <f>VLOOKUP(N6932,'Base rates'!$F$2:$H$1126,3,FALSE)</f>
        <v>51-55</v>
      </c>
      <c r="R6932" s="24">
        <f t="shared" si="311"/>
        <v>0.3925902489918347</v>
      </c>
    </row>
    <row r="6933" spans="13:18">
      <c r="M6933">
        <v>23</v>
      </c>
      <c r="N6933" s="1">
        <v>56</v>
      </c>
      <c r="O6933">
        <f t="shared" si="310"/>
        <v>400000</v>
      </c>
      <c r="P6933" t="str">
        <f t="shared" si="312"/>
        <v>2356400000</v>
      </c>
      <c r="Q6933" t="str">
        <f>VLOOKUP(N6933,'Base rates'!$F$2:$H$1126,3,FALSE)</f>
        <v>56-60</v>
      </c>
      <c r="R6933" s="24">
        <f t="shared" si="311"/>
        <v>0.26111993088895291</v>
      </c>
    </row>
    <row r="6934" spans="13:18">
      <c r="M6934">
        <v>23</v>
      </c>
      <c r="N6934" s="1">
        <v>57</v>
      </c>
      <c r="O6934">
        <f t="shared" si="310"/>
        <v>400000</v>
      </c>
      <c r="P6934" t="str">
        <f t="shared" si="312"/>
        <v>2357400000</v>
      </c>
      <c r="Q6934" t="str">
        <f>VLOOKUP(N6934,'Base rates'!$F$2:$H$1126,3,FALSE)</f>
        <v>56-60</v>
      </c>
      <c r="R6934" s="24">
        <f t="shared" si="311"/>
        <v>0.26111993088895291</v>
      </c>
    </row>
    <row r="6935" spans="13:18">
      <c r="M6935">
        <v>23</v>
      </c>
      <c r="N6935" s="1">
        <v>58</v>
      </c>
      <c r="O6935">
        <f t="shared" si="310"/>
        <v>400000</v>
      </c>
      <c r="P6935" t="str">
        <f t="shared" si="312"/>
        <v>2358400000</v>
      </c>
      <c r="Q6935" t="str">
        <f>VLOOKUP(N6935,'Base rates'!$F$2:$H$1126,3,FALSE)</f>
        <v>56-60</v>
      </c>
      <c r="R6935" s="24">
        <f t="shared" si="311"/>
        <v>0.26111993088895291</v>
      </c>
    </row>
    <row r="6936" spans="13:18">
      <c r="M6936">
        <v>23</v>
      </c>
      <c r="N6936" s="1">
        <v>59</v>
      </c>
      <c r="O6936">
        <f t="shared" si="310"/>
        <v>400000</v>
      </c>
      <c r="P6936" t="str">
        <f t="shared" si="312"/>
        <v>2359400000</v>
      </c>
      <c r="Q6936" t="str">
        <f>VLOOKUP(N6936,'Base rates'!$F$2:$H$1126,3,FALSE)</f>
        <v>56-60</v>
      </c>
      <c r="R6936" s="24">
        <f t="shared" si="311"/>
        <v>0.26111993088895291</v>
      </c>
    </row>
    <row r="6937" spans="13:18">
      <c r="M6937">
        <v>23</v>
      </c>
      <c r="N6937" s="1">
        <v>60</v>
      </c>
      <c r="O6937">
        <f t="shared" si="310"/>
        <v>400000</v>
      </c>
      <c r="P6937" t="str">
        <f t="shared" si="312"/>
        <v>2360400000</v>
      </c>
      <c r="Q6937" t="str">
        <f>VLOOKUP(N6937,'Base rates'!$F$2:$H$1126,3,FALSE)</f>
        <v>56-60</v>
      </c>
      <c r="R6937" s="24">
        <f t="shared" si="311"/>
        <v>0.26111993088895291</v>
      </c>
    </row>
    <row r="6938" spans="13:18">
      <c r="M6938">
        <v>23</v>
      </c>
      <c r="N6938" s="1">
        <v>61</v>
      </c>
      <c r="O6938">
        <f t="shared" si="310"/>
        <v>400000</v>
      </c>
      <c r="P6938" t="str">
        <f t="shared" si="312"/>
        <v>2361400000</v>
      </c>
      <c r="Q6938" t="str">
        <f>VLOOKUP(N6938,'Base rates'!$F$2:$H$1126,3,FALSE)</f>
        <v>61-65</v>
      </c>
      <c r="R6938" s="24">
        <f t="shared" si="311"/>
        <v>0.17194708444199058</v>
      </c>
    </row>
    <row r="6939" spans="13:18">
      <c r="M6939">
        <v>23</v>
      </c>
      <c r="N6939" s="1">
        <v>62</v>
      </c>
      <c r="O6939">
        <f t="shared" si="310"/>
        <v>400000</v>
      </c>
      <c r="P6939" t="str">
        <f t="shared" si="312"/>
        <v>2362400000</v>
      </c>
      <c r="Q6939" t="str">
        <f>VLOOKUP(N6939,'Base rates'!$F$2:$H$1126,3,FALSE)</f>
        <v>61-65</v>
      </c>
      <c r="R6939" s="24">
        <f t="shared" si="311"/>
        <v>0.17194708444199058</v>
      </c>
    </row>
    <row r="6940" spans="13:18">
      <c r="M6940">
        <v>23</v>
      </c>
      <c r="N6940" s="1">
        <v>63</v>
      </c>
      <c r="O6940">
        <f t="shared" si="310"/>
        <v>400000</v>
      </c>
      <c r="P6940" t="str">
        <f t="shared" si="312"/>
        <v>2363400000</v>
      </c>
      <c r="Q6940" t="str">
        <f>VLOOKUP(N6940,'Base rates'!$F$2:$H$1126,3,FALSE)</f>
        <v>61-65</v>
      </c>
      <c r="R6940" s="24">
        <f t="shared" si="311"/>
        <v>0.17194708444199058</v>
      </c>
    </row>
    <row r="6941" spans="13:18">
      <c r="M6941">
        <v>23</v>
      </c>
      <c r="N6941" s="1">
        <v>64</v>
      </c>
      <c r="O6941">
        <f t="shared" si="310"/>
        <v>400000</v>
      </c>
      <c r="P6941" t="str">
        <f t="shared" si="312"/>
        <v>2364400000</v>
      </c>
      <c r="Q6941" t="str">
        <f>VLOOKUP(N6941,'Base rates'!$F$2:$H$1126,3,FALSE)</f>
        <v>61-65</v>
      </c>
      <c r="R6941" s="24">
        <f t="shared" si="311"/>
        <v>0.17194708444199058</v>
      </c>
    </row>
    <row r="6942" spans="13:18">
      <c r="M6942">
        <v>23</v>
      </c>
      <c r="N6942" s="1">
        <v>65</v>
      </c>
      <c r="O6942">
        <f t="shared" si="310"/>
        <v>400000</v>
      </c>
      <c r="P6942" t="str">
        <f t="shared" si="312"/>
        <v>2365400000</v>
      </c>
      <c r="Q6942" t="str">
        <f>VLOOKUP(N6942,'Base rates'!$F$2:$H$1126,3,FALSE)</f>
        <v>61-65</v>
      </c>
      <c r="R6942" s="24">
        <f t="shared" si="311"/>
        <v>0.17194708444199058</v>
      </c>
    </row>
    <row r="6943" spans="13:18">
      <c r="M6943">
        <v>23</v>
      </c>
      <c r="N6943" s="1">
        <v>66</v>
      </c>
      <c r="O6943">
        <f t="shared" si="310"/>
        <v>400000</v>
      </c>
      <c r="P6943" t="str">
        <f t="shared" si="312"/>
        <v>2366400000</v>
      </c>
      <c r="Q6943" t="str">
        <f>VLOOKUP(N6943,'Base rates'!$F$2:$H$1126,3,FALSE)</f>
        <v>66-70</v>
      </c>
      <c r="R6943" s="24">
        <f t="shared" si="311"/>
        <v>0.16800567567829161</v>
      </c>
    </row>
    <row r="6944" spans="13:18">
      <c r="M6944">
        <v>23</v>
      </c>
      <c r="N6944" s="1">
        <v>67</v>
      </c>
      <c r="O6944">
        <f t="shared" si="310"/>
        <v>400000</v>
      </c>
      <c r="P6944" t="str">
        <f t="shared" si="312"/>
        <v>2367400000</v>
      </c>
      <c r="Q6944" t="str">
        <f>VLOOKUP(N6944,'Base rates'!$F$2:$H$1126,3,FALSE)</f>
        <v>66-70</v>
      </c>
      <c r="R6944" s="24">
        <f t="shared" si="311"/>
        <v>0.16800567567829161</v>
      </c>
    </row>
    <row r="6945" spans="13:18">
      <c r="M6945">
        <v>23</v>
      </c>
      <c r="N6945" s="1">
        <v>68</v>
      </c>
      <c r="O6945">
        <f t="shared" si="310"/>
        <v>400000</v>
      </c>
      <c r="P6945" t="str">
        <f t="shared" si="312"/>
        <v>2368400000</v>
      </c>
      <c r="Q6945" t="str">
        <f>VLOOKUP(N6945,'Base rates'!$F$2:$H$1126,3,FALSE)</f>
        <v>66-70</v>
      </c>
      <c r="R6945" s="24">
        <f t="shared" si="311"/>
        <v>0.16800567567829161</v>
      </c>
    </row>
    <row r="6946" spans="13:18">
      <c r="M6946">
        <v>23</v>
      </c>
      <c r="N6946" s="1">
        <v>69</v>
      </c>
      <c r="O6946">
        <f t="shared" si="310"/>
        <v>400000</v>
      </c>
      <c r="P6946" t="str">
        <f t="shared" si="312"/>
        <v>2369400000</v>
      </c>
      <c r="Q6946" t="str">
        <f>VLOOKUP(N6946,'Base rates'!$F$2:$H$1126,3,FALSE)</f>
        <v>66-70</v>
      </c>
      <c r="R6946" s="24">
        <f t="shared" si="311"/>
        <v>0.16800567567829161</v>
      </c>
    </row>
    <row r="6947" spans="13:18">
      <c r="M6947">
        <v>23</v>
      </c>
      <c r="N6947" s="1">
        <v>70</v>
      </c>
      <c r="O6947">
        <f t="shared" si="310"/>
        <v>400000</v>
      </c>
      <c r="P6947" t="str">
        <f t="shared" si="312"/>
        <v>2370400000</v>
      </c>
      <c r="Q6947" t="str">
        <f>VLOOKUP(N6947,'Base rates'!$F$2:$H$1126,3,FALSE)</f>
        <v>66-70</v>
      </c>
      <c r="R6947" s="24">
        <f t="shared" si="311"/>
        <v>0.16800567567829161</v>
      </c>
    </row>
    <row r="6948" spans="13:18">
      <c r="M6948">
        <v>23</v>
      </c>
      <c r="N6948" s="1">
        <v>71</v>
      </c>
      <c r="O6948">
        <f t="shared" si="310"/>
        <v>400000</v>
      </c>
      <c r="P6948" t="str">
        <f t="shared" si="312"/>
        <v>2371400000</v>
      </c>
      <c r="Q6948" t="str">
        <f>VLOOKUP(N6948,'Base rates'!$F$2:$H$1126,3,FALSE)</f>
        <v>71-75</v>
      </c>
      <c r="R6948" s="24">
        <f t="shared" si="311"/>
        <v>0.17167689768689698</v>
      </c>
    </row>
    <row r="6949" spans="13:18">
      <c r="M6949">
        <v>23</v>
      </c>
      <c r="N6949" s="1">
        <v>72</v>
      </c>
      <c r="O6949">
        <f t="shared" si="310"/>
        <v>400000</v>
      </c>
      <c r="P6949" t="str">
        <f t="shared" si="312"/>
        <v>2372400000</v>
      </c>
      <c r="Q6949" t="str">
        <f>VLOOKUP(N6949,'Base rates'!$F$2:$H$1126,3,FALSE)</f>
        <v>71-75</v>
      </c>
      <c r="R6949" s="24">
        <f t="shared" si="311"/>
        <v>0.17167689768689698</v>
      </c>
    </row>
    <row r="6950" spans="13:18">
      <c r="M6950">
        <v>23</v>
      </c>
      <c r="N6950" s="1">
        <v>73</v>
      </c>
      <c r="O6950">
        <f t="shared" si="310"/>
        <v>400000</v>
      </c>
      <c r="P6950" t="str">
        <f t="shared" si="312"/>
        <v>2373400000</v>
      </c>
      <c r="Q6950" t="str">
        <f>VLOOKUP(N6950,'Base rates'!$F$2:$H$1126,3,FALSE)</f>
        <v>71-75</v>
      </c>
      <c r="R6950" s="24">
        <f t="shared" si="311"/>
        <v>0.17167689768689698</v>
      </c>
    </row>
    <row r="6951" spans="13:18">
      <c r="M6951">
        <v>23</v>
      </c>
      <c r="N6951" s="1">
        <v>74</v>
      </c>
      <c r="O6951">
        <f t="shared" si="310"/>
        <v>400000</v>
      </c>
      <c r="P6951" t="str">
        <f t="shared" si="312"/>
        <v>2374400000</v>
      </c>
      <c r="Q6951" t="str">
        <f>VLOOKUP(N6951,'Base rates'!$F$2:$H$1126,3,FALSE)</f>
        <v>71-75</v>
      </c>
      <c r="R6951" s="24">
        <f t="shared" si="311"/>
        <v>0.17167689768689698</v>
      </c>
    </row>
    <row r="6952" spans="13:18">
      <c r="M6952">
        <v>23</v>
      </c>
      <c r="N6952" s="1">
        <v>75</v>
      </c>
      <c r="O6952">
        <f t="shared" si="310"/>
        <v>400000</v>
      </c>
      <c r="P6952" t="str">
        <f t="shared" si="312"/>
        <v>2375400000</v>
      </c>
      <c r="Q6952" t="str">
        <f>VLOOKUP(N6952,'Base rates'!$F$2:$H$1126,3,FALSE)</f>
        <v>71-75</v>
      </c>
      <c r="R6952" s="24">
        <f t="shared" si="311"/>
        <v>0.17167689768689698</v>
      </c>
    </row>
    <row r="6953" spans="13:18">
      <c r="M6953">
        <v>23</v>
      </c>
      <c r="N6953" s="1">
        <v>76</v>
      </c>
      <c r="O6953">
        <f t="shared" si="310"/>
        <v>400000</v>
      </c>
      <c r="P6953" t="str">
        <f t="shared" si="312"/>
        <v>2376400000</v>
      </c>
      <c r="Q6953" t="str">
        <f>VLOOKUP(N6953,'Base rates'!$F$2:$H$1126,3,FALSE)</f>
        <v>76-80</v>
      </c>
      <c r="R6953" s="24">
        <f t="shared" si="311"/>
        <v>0.1756657026434093</v>
      </c>
    </row>
    <row r="6954" spans="13:18">
      <c r="M6954">
        <v>23</v>
      </c>
      <c r="N6954" s="1">
        <v>77</v>
      </c>
      <c r="O6954">
        <f t="shared" si="310"/>
        <v>400000</v>
      </c>
      <c r="P6954" t="str">
        <f t="shared" si="312"/>
        <v>2377400000</v>
      </c>
      <c r="Q6954" t="str">
        <f>VLOOKUP(N6954,'Base rates'!$F$2:$H$1126,3,FALSE)</f>
        <v>76-80</v>
      </c>
      <c r="R6954" s="24">
        <f t="shared" si="311"/>
        <v>0.1756657026434093</v>
      </c>
    </row>
    <row r="6955" spans="13:18">
      <c r="M6955">
        <v>23</v>
      </c>
      <c r="N6955" s="1">
        <v>78</v>
      </c>
      <c r="O6955">
        <f t="shared" si="310"/>
        <v>400000</v>
      </c>
      <c r="P6955" t="str">
        <f t="shared" si="312"/>
        <v>2378400000</v>
      </c>
      <c r="Q6955" t="str">
        <f>VLOOKUP(N6955,'Base rates'!$F$2:$H$1126,3,FALSE)</f>
        <v>76-80</v>
      </c>
      <c r="R6955" s="24">
        <f t="shared" si="311"/>
        <v>0.1756657026434093</v>
      </c>
    </row>
    <row r="6956" spans="13:18">
      <c r="M6956">
        <v>23</v>
      </c>
      <c r="N6956" s="1">
        <v>79</v>
      </c>
      <c r="O6956">
        <f t="shared" si="310"/>
        <v>400000</v>
      </c>
      <c r="P6956" t="str">
        <f t="shared" si="312"/>
        <v>2379400000</v>
      </c>
      <c r="Q6956" t="str">
        <f>VLOOKUP(N6956,'Base rates'!$F$2:$H$1126,3,FALSE)</f>
        <v>76-80</v>
      </c>
      <c r="R6956" s="24">
        <f t="shared" si="311"/>
        <v>0.1756657026434093</v>
      </c>
    </row>
    <row r="6957" spans="13:18">
      <c r="M6957">
        <v>23</v>
      </c>
      <c r="N6957" s="1">
        <v>80</v>
      </c>
      <c r="O6957">
        <f t="shared" si="310"/>
        <v>400000</v>
      </c>
      <c r="P6957" t="str">
        <f t="shared" si="312"/>
        <v>2380400000</v>
      </c>
      <c r="Q6957" t="str">
        <f>VLOOKUP(N6957,'Base rates'!$F$2:$H$1126,3,FALSE)</f>
        <v>76-80</v>
      </c>
      <c r="R6957" s="24">
        <f t="shared" si="311"/>
        <v>0.1756657026434093</v>
      </c>
    </row>
    <row r="6958" spans="13:18">
      <c r="M6958">
        <v>23</v>
      </c>
      <c r="N6958" s="1">
        <v>81</v>
      </c>
      <c r="O6958">
        <f t="shared" si="310"/>
        <v>400000</v>
      </c>
      <c r="P6958" t="str">
        <f t="shared" si="312"/>
        <v>2381400000</v>
      </c>
      <c r="Q6958" t="str">
        <f>VLOOKUP(N6958,'Base rates'!$F$2:$H$1126,3,FALSE)</f>
        <v>&gt;80</v>
      </c>
      <c r="R6958" s="24">
        <f t="shared" si="311"/>
        <v>0.17611666226549183</v>
      </c>
    </row>
    <row r="6959" spans="13:18">
      <c r="M6959">
        <v>23</v>
      </c>
      <c r="N6959" s="1">
        <v>82</v>
      </c>
      <c r="O6959">
        <f t="shared" si="310"/>
        <v>400000</v>
      </c>
      <c r="P6959" t="str">
        <f t="shared" si="312"/>
        <v>2382400000</v>
      </c>
      <c r="Q6959" t="str">
        <f>VLOOKUP(N6959,'Base rates'!$F$2:$H$1126,3,FALSE)</f>
        <v>&gt;80</v>
      </c>
      <c r="R6959" s="24">
        <f t="shared" si="311"/>
        <v>0.17611666226549183</v>
      </c>
    </row>
    <row r="6960" spans="13:18">
      <c r="M6960">
        <v>23</v>
      </c>
      <c r="N6960" s="1">
        <v>83</v>
      </c>
      <c r="O6960">
        <f t="shared" si="310"/>
        <v>400000</v>
      </c>
      <c r="P6960" t="str">
        <f t="shared" si="312"/>
        <v>2383400000</v>
      </c>
      <c r="Q6960" t="str">
        <f>VLOOKUP(N6960,'Base rates'!$F$2:$H$1126,3,FALSE)</f>
        <v>&gt;80</v>
      </c>
      <c r="R6960" s="24">
        <f t="shared" si="311"/>
        <v>0.17611666226549183</v>
      </c>
    </row>
    <row r="6961" spans="13:18">
      <c r="M6961">
        <v>23</v>
      </c>
      <c r="N6961" s="1">
        <v>84</v>
      </c>
      <c r="O6961">
        <f t="shared" ref="O6961:O7002" si="313">$O$6127+50000</f>
        <v>400000</v>
      </c>
      <c r="P6961" t="str">
        <f t="shared" si="312"/>
        <v>2384400000</v>
      </c>
      <c r="Q6961" t="str">
        <f>VLOOKUP(N6961,'Base rates'!$F$2:$H$1126,3,FALSE)</f>
        <v>&gt;80</v>
      </c>
      <c r="R6961" s="24">
        <f t="shared" si="311"/>
        <v>0.17611666226549183</v>
      </c>
    </row>
    <row r="6962" spans="13:18">
      <c r="M6962">
        <v>23</v>
      </c>
      <c r="N6962" s="1">
        <v>85</v>
      </c>
      <c r="O6962">
        <f t="shared" si="313"/>
        <v>400000</v>
      </c>
      <c r="P6962" t="str">
        <f t="shared" si="312"/>
        <v>2385400000</v>
      </c>
      <c r="Q6962" t="str">
        <f>VLOOKUP(N6962,'Base rates'!$F$2:$H$1126,3,FALSE)</f>
        <v>&gt;80</v>
      </c>
      <c r="R6962" s="24">
        <f t="shared" si="311"/>
        <v>0.17611666226549183</v>
      </c>
    </row>
    <row r="6963" spans="13:18">
      <c r="M6963">
        <v>23</v>
      </c>
      <c r="N6963" s="1">
        <v>86</v>
      </c>
      <c r="O6963">
        <f t="shared" si="313"/>
        <v>400000</v>
      </c>
      <c r="P6963" t="str">
        <f t="shared" si="312"/>
        <v>2386400000</v>
      </c>
      <c r="Q6963" t="str">
        <f>VLOOKUP(N6963,'Base rates'!$F$2:$H$1126,3,FALSE)</f>
        <v>&gt;80</v>
      </c>
      <c r="R6963" s="24">
        <f t="shared" si="311"/>
        <v>0.17611666226549183</v>
      </c>
    </row>
    <row r="6964" spans="13:18">
      <c r="M6964">
        <v>23</v>
      </c>
      <c r="N6964" s="1">
        <v>87</v>
      </c>
      <c r="O6964">
        <f t="shared" si="313"/>
        <v>400000</v>
      </c>
      <c r="P6964" t="str">
        <f t="shared" si="312"/>
        <v>2387400000</v>
      </c>
      <c r="Q6964" t="str">
        <f>VLOOKUP(N6964,'Base rates'!$F$2:$H$1126,3,FALSE)</f>
        <v>&gt;80</v>
      </c>
      <c r="R6964" s="24">
        <f t="shared" si="311"/>
        <v>0.17611666226549183</v>
      </c>
    </row>
    <row r="6965" spans="13:18">
      <c r="M6965">
        <v>23</v>
      </c>
      <c r="N6965" s="1">
        <v>88</v>
      </c>
      <c r="O6965">
        <f t="shared" si="313"/>
        <v>400000</v>
      </c>
      <c r="P6965" t="str">
        <f t="shared" si="312"/>
        <v>2388400000</v>
      </c>
      <c r="Q6965" t="str">
        <f>VLOOKUP(N6965,'Base rates'!$F$2:$H$1126,3,FALSE)</f>
        <v>&gt;80</v>
      </c>
      <c r="R6965" s="24">
        <f t="shared" si="311"/>
        <v>0.17611666226549183</v>
      </c>
    </row>
    <row r="6966" spans="13:18">
      <c r="M6966">
        <v>23</v>
      </c>
      <c r="N6966" s="1">
        <v>89</v>
      </c>
      <c r="O6966">
        <f t="shared" si="313"/>
        <v>400000</v>
      </c>
      <c r="P6966" t="str">
        <f t="shared" si="312"/>
        <v>2389400000</v>
      </c>
      <c r="Q6966" t="str">
        <f>VLOOKUP(N6966,'Base rates'!$F$2:$H$1126,3,FALSE)</f>
        <v>&gt;80</v>
      </c>
      <c r="R6966" s="24">
        <f t="shared" si="311"/>
        <v>0.17611666226549183</v>
      </c>
    </row>
    <row r="6967" spans="13:18">
      <c r="M6967">
        <v>23</v>
      </c>
      <c r="N6967" s="1">
        <v>90</v>
      </c>
      <c r="O6967">
        <f t="shared" si="313"/>
        <v>400000</v>
      </c>
      <c r="P6967" t="str">
        <f t="shared" si="312"/>
        <v>2390400000</v>
      </c>
      <c r="Q6967" t="str">
        <f>VLOOKUP(N6967,'Base rates'!$F$2:$H$1126,3,FALSE)</f>
        <v>&gt;80</v>
      </c>
      <c r="R6967" s="24">
        <f t="shared" si="311"/>
        <v>0.17611666226549183</v>
      </c>
    </row>
    <row r="6968" spans="13:18">
      <c r="M6968">
        <v>23</v>
      </c>
      <c r="N6968" s="1">
        <v>91</v>
      </c>
      <c r="O6968">
        <f t="shared" si="313"/>
        <v>400000</v>
      </c>
      <c r="P6968" t="str">
        <f t="shared" si="312"/>
        <v>2391400000</v>
      </c>
      <c r="Q6968" t="str">
        <f>VLOOKUP(N6968,'Base rates'!$F$2:$H$1126,3,FALSE)</f>
        <v>&gt;80</v>
      </c>
      <c r="R6968" s="24">
        <f t="shared" si="311"/>
        <v>0.17611666226549183</v>
      </c>
    </row>
    <row r="6969" spans="13:18">
      <c r="M6969">
        <v>23</v>
      </c>
      <c r="N6969" s="1">
        <v>92</v>
      </c>
      <c r="O6969">
        <f t="shared" si="313"/>
        <v>400000</v>
      </c>
      <c r="P6969" t="str">
        <f t="shared" si="312"/>
        <v>2392400000</v>
      </c>
      <c r="Q6969" t="str">
        <f>VLOOKUP(N6969,'Base rates'!$F$2:$H$1126,3,FALSE)</f>
        <v>&gt;80</v>
      </c>
      <c r="R6969" s="24">
        <f t="shared" si="311"/>
        <v>0.17611666226549183</v>
      </c>
    </row>
    <row r="6970" spans="13:18">
      <c r="M6970">
        <v>23</v>
      </c>
      <c r="N6970" s="1">
        <v>93</v>
      </c>
      <c r="O6970">
        <f t="shared" si="313"/>
        <v>400000</v>
      </c>
      <c r="P6970" t="str">
        <f t="shared" si="312"/>
        <v>2393400000</v>
      </c>
      <c r="Q6970" t="str">
        <f>VLOOKUP(N6970,'Base rates'!$F$2:$H$1126,3,FALSE)</f>
        <v>&gt;80</v>
      </c>
      <c r="R6970" s="24">
        <f t="shared" si="311"/>
        <v>0.17611666226549183</v>
      </c>
    </row>
    <row r="6971" spans="13:18">
      <c r="M6971">
        <v>23</v>
      </c>
      <c r="N6971" s="1">
        <v>94</v>
      </c>
      <c r="O6971">
        <f t="shared" si="313"/>
        <v>400000</v>
      </c>
      <c r="P6971" t="str">
        <f t="shared" si="312"/>
        <v>2394400000</v>
      </c>
      <c r="Q6971" t="str">
        <f>VLOOKUP(N6971,'Base rates'!$F$2:$H$1126,3,FALSE)</f>
        <v>&gt;80</v>
      </c>
      <c r="R6971" s="24">
        <f t="shared" si="311"/>
        <v>0.17611666226549183</v>
      </c>
    </row>
    <row r="6972" spans="13:18">
      <c r="M6972">
        <v>23</v>
      </c>
      <c r="N6972" s="1">
        <v>95</v>
      </c>
      <c r="O6972">
        <f t="shared" si="313"/>
        <v>400000</v>
      </c>
      <c r="P6972" t="str">
        <f t="shared" si="312"/>
        <v>2395400000</v>
      </c>
      <c r="Q6972" t="str">
        <f>VLOOKUP(N6972,'Base rates'!$F$2:$H$1126,3,FALSE)</f>
        <v>&gt;80</v>
      </c>
      <c r="R6972" s="24">
        <f t="shared" si="311"/>
        <v>0.17611666226549183</v>
      </c>
    </row>
    <row r="6973" spans="13:18">
      <c r="M6973">
        <v>23</v>
      </c>
      <c r="N6973" s="1">
        <v>96</v>
      </c>
      <c r="O6973">
        <f t="shared" si="313"/>
        <v>400000</v>
      </c>
      <c r="P6973" t="str">
        <f t="shared" si="312"/>
        <v>2396400000</v>
      </c>
      <c r="Q6973" t="str">
        <f>VLOOKUP(N6973,'Base rates'!$F$2:$H$1126,3,FALSE)</f>
        <v>&gt;80</v>
      </c>
      <c r="R6973" s="24">
        <f t="shared" si="311"/>
        <v>0.17611666226549183</v>
      </c>
    </row>
    <row r="6974" spans="13:18">
      <c r="M6974">
        <v>23</v>
      </c>
      <c r="N6974" s="1">
        <v>97</v>
      </c>
      <c r="O6974">
        <f t="shared" si="313"/>
        <v>400000</v>
      </c>
      <c r="P6974" t="str">
        <f t="shared" si="312"/>
        <v>2397400000</v>
      </c>
      <c r="Q6974" t="str">
        <f>VLOOKUP(N6974,'Base rates'!$F$2:$H$1126,3,FALSE)</f>
        <v>&gt;80</v>
      </c>
      <c r="R6974" s="24">
        <f t="shared" si="311"/>
        <v>0.17611666226549183</v>
      </c>
    </row>
    <row r="6975" spans="13:18">
      <c r="M6975">
        <v>23</v>
      </c>
      <c r="N6975" s="1">
        <v>98</v>
      </c>
      <c r="O6975">
        <f t="shared" si="313"/>
        <v>400000</v>
      </c>
      <c r="P6975" t="str">
        <f t="shared" si="312"/>
        <v>2398400000</v>
      </c>
      <c r="Q6975" t="str">
        <f>VLOOKUP(N6975,'Base rates'!$F$2:$H$1126,3,FALSE)</f>
        <v>&gt;80</v>
      </c>
      <c r="R6975" s="24">
        <f t="shared" si="311"/>
        <v>0.17611666226549183</v>
      </c>
    </row>
    <row r="6976" spans="13:18">
      <c r="M6976">
        <v>23</v>
      </c>
      <c r="N6976" s="1">
        <v>99</v>
      </c>
      <c r="O6976">
        <f t="shared" si="313"/>
        <v>400000</v>
      </c>
      <c r="P6976" t="str">
        <f t="shared" si="312"/>
        <v>2399400000</v>
      </c>
      <c r="Q6976" t="str">
        <f>VLOOKUP(N6976,'Base rates'!$F$2:$H$1126,3,FALSE)</f>
        <v>&gt;80</v>
      </c>
      <c r="R6976" s="24">
        <f t="shared" si="311"/>
        <v>0.17611666226549183</v>
      </c>
    </row>
    <row r="6977" spans="13:18">
      <c r="M6977">
        <v>23</v>
      </c>
      <c r="N6977" s="1">
        <v>100</v>
      </c>
      <c r="O6977">
        <f t="shared" si="313"/>
        <v>400000</v>
      </c>
      <c r="P6977" t="str">
        <f t="shared" si="312"/>
        <v>23100400000</v>
      </c>
      <c r="Q6977" t="str">
        <f>VLOOKUP(N6977,'Base rates'!$F$2:$H$1126,3,FALSE)</f>
        <v>&gt;80</v>
      </c>
      <c r="R6977" s="24">
        <f t="shared" si="311"/>
        <v>0.17611666226549183</v>
      </c>
    </row>
    <row r="6978" spans="13:18">
      <c r="M6978">
        <v>23</v>
      </c>
      <c r="N6978" s="1">
        <v>101</v>
      </c>
      <c r="O6978">
        <f t="shared" si="313"/>
        <v>400000</v>
      </c>
      <c r="P6978" t="str">
        <f t="shared" si="312"/>
        <v>23101400000</v>
      </c>
      <c r="Q6978" t="str">
        <f>VLOOKUP(N6978,'Base rates'!$F$2:$H$1126,3,FALSE)</f>
        <v>&gt;80</v>
      </c>
      <c r="R6978" s="24">
        <f t="shared" si="311"/>
        <v>0.17611666226549183</v>
      </c>
    </row>
    <row r="6979" spans="13:18">
      <c r="M6979">
        <v>23</v>
      </c>
      <c r="N6979" s="1">
        <v>102</v>
      </c>
      <c r="O6979">
        <f t="shared" si="313"/>
        <v>400000</v>
      </c>
      <c r="P6979" t="str">
        <f t="shared" si="312"/>
        <v>23102400000</v>
      </c>
      <c r="Q6979" t="str">
        <f>VLOOKUP(N6979,'Base rates'!$F$2:$H$1126,3,FALSE)</f>
        <v>&gt;80</v>
      </c>
      <c r="R6979" s="24">
        <f t="shared" ref="R6979:R7042" si="314">VLOOKUP(M6979&amp;O6979&amp;Q6979,$W$2:$X$694,2,FALSE)</f>
        <v>0.17611666226549183</v>
      </c>
    </row>
    <row r="6980" spans="13:18">
      <c r="M6980">
        <v>23</v>
      </c>
      <c r="N6980" s="1">
        <v>103</v>
      </c>
      <c r="O6980">
        <f t="shared" si="313"/>
        <v>400000</v>
      </c>
      <c r="P6980" t="str">
        <f t="shared" ref="P6980:P7043" si="315">M6980&amp;N6980&amp;O6980</f>
        <v>23103400000</v>
      </c>
      <c r="Q6980" t="str">
        <f>VLOOKUP(N6980,'Base rates'!$F$2:$H$1126,3,FALSE)</f>
        <v>&gt;80</v>
      </c>
      <c r="R6980" s="24">
        <f t="shared" si="314"/>
        <v>0.17611666226549183</v>
      </c>
    </row>
    <row r="6981" spans="13:18">
      <c r="M6981">
        <v>23</v>
      </c>
      <c r="N6981" s="1">
        <v>104</v>
      </c>
      <c r="O6981">
        <f t="shared" si="313"/>
        <v>400000</v>
      </c>
      <c r="P6981" t="str">
        <f t="shared" si="315"/>
        <v>23104400000</v>
      </c>
      <c r="Q6981" t="str">
        <f>VLOOKUP(N6981,'Base rates'!$F$2:$H$1126,3,FALSE)</f>
        <v>&gt;80</v>
      </c>
      <c r="R6981" s="24">
        <f t="shared" si="314"/>
        <v>0.17611666226549183</v>
      </c>
    </row>
    <row r="6982" spans="13:18">
      <c r="M6982">
        <v>23</v>
      </c>
      <c r="N6982" s="1">
        <v>105</v>
      </c>
      <c r="O6982">
        <f t="shared" si="313"/>
        <v>400000</v>
      </c>
      <c r="P6982" t="str">
        <f t="shared" si="315"/>
        <v>23105400000</v>
      </c>
      <c r="Q6982" t="str">
        <f>VLOOKUP(N6982,'Base rates'!$F$2:$H$1126,3,FALSE)</f>
        <v>&gt;80</v>
      </c>
      <c r="R6982" s="24">
        <f t="shared" si="314"/>
        <v>0.17611666226549183</v>
      </c>
    </row>
    <row r="6983" spans="13:18">
      <c r="M6983">
        <v>23</v>
      </c>
      <c r="N6983" s="1">
        <v>106</v>
      </c>
      <c r="O6983">
        <f t="shared" si="313"/>
        <v>400000</v>
      </c>
      <c r="P6983" t="str">
        <f t="shared" si="315"/>
        <v>23106400000</v>
      </c>
      <c r="Q6983" t="str">
        <f>VLOOKUP(N6983,'Base rates'!$F$2:$H$1126,3,FALSE)</f>
        <v>&gt;80</v>
      </c>
      <c r="R6983" s="24">
        <f t="shared" si="314"/>
        <v>0.17611666226549183</v>
      </c>
    </row>
    <row r="6984" spans="13:18">
      <c r="M6984">
        <v>23</v>
      </c>
      <c r="N6984" s="1">
        <v>107</v>
      </c>
      <c r="O6984">
        <f t="shared" si="313"/>
        <v>400000</v>
      </c>
      <c r="P6984" t="str">
        <f t="shared" si="315"/>
        <v>23107400000</v>
      </c>
      <c r="Q6984" t="str">
        <f>VLOOKUP(N6984,'Base rates'!$F$2:$H$1126,3,FALSE)</f>
        <v>&gt;80</v>
      </c>
      <c r="R6984" s="24">
        <f t="shared" si="314"/>
        <v>0.17611666226549183</v>
      </c>
    </row>
    <row r="6985" spans="13:18">
      <c r="M6985">
        <v>23</v>
      </c>
      <c r="N6985" s="1">
        <v>108</v>
      </c>
      <c r="O6985">
        <f t="shared" si="313"/>
        <v>400000</v>
      </c>
      <c r="P6985" t="str">
        <f t="shared" si="315"/>
        <v>23108400000</v>
      </c>
      <c r="Q6985" t="str">
        <f>VLOOKUP(N6985,'Base rates'!$F$2:$H$1126,3,FALSE)</f>
        <v>&gt;80</v>
      </c>
      <c r="R6985" s="24">
        <f t="shared" si="314"/>
        <v>0.17611666226549183</v>
      </c>
    </row>
    <row r="6986" spans="13:18">
      <c r="M6986">
        <v>23</v>
      </c>
      <c r="N6986" s="1">
        <v>109</v>
      </c>
      <c r="O6986">
        <f t="shared" si="313"/>
        <v>400000</v>
      </c>
      <c r="P6986" t="str">
        <f t="shared" si="315"/>
        <v>23109400000</v>
      </c>
      <c r="Q6986" t="str">
        <f>VLOOKUP(N6986,'Base rates'!$F$2:$H$1126,3,FALSE)</f>
        <v>&gt;80</v>
      </c>
      <c r="R6986" s="24">
        <f t="shared" si="314"/>
        <v>0.17611666226549183</v>
      </c>
    </row>
    <row r="6987" spans="13:18">
      <c r="M6987">
        <v>23</v>
      </c>
      <c r="N6987" s="1">
        <v>110</v>
      </c>
      <c r="O6987">
        <f t="shared" si="313"/>
        <v>400000</v>
      </c>
      <c r="P6987" t="str">
        <f t="shared" si="315"/>
        <v>23110400000</v>
      </c>
      <c r="Q6987" t="str">
        <f>VLOOKUP(N6987,'Base rates'!$F$2:$H$1126,3,FALSE)</f>
        <v>&gt;80</v>
      </c>
      <c r="R6987" s="24">
        <f t="shared" si="314"/>
        <v>0.17611666226549183</v>
      </c>
    </row>
    <row r="6988" spans="13:18">
      <c r="M6988">
        <v>23</v>
      </c>
      <c r="N6988" s="1">
        <v>111</v>
      </c>
      <c r="O6988">
        <f t="shared" si="313"/>
        <v>400000</v>
      </c>
      <c r="P6988" t="str">
        <f t="shared" si="315"/>
        <v>23111400000</v>
      </c>
      <c r="Q6988" t="str">
        <f>VLOOKUP(N6988,'Base rates'!$F$2:$H$1126,3,FALSE)</f>
        <v>&gt;80</v>
      </c>
      <c r="R6988" s="24">
        <f t="shared" si="314"/>
        <v>0.17611666226549183</v>
      </c>
    </row>
    <row r="6989" spans="13:18">
      <c r="M6989">
        <v>23</v>
      </c>
      <c r="N6989" s="1">
        <v>112</v>
      </c>
      <c r="O6989">
        <f t="shared" si="313"/>
        <v>400000</v>
      </c>
      <c r="P6989" t="str">
        <f t="shared" si="315"/>
        <v>23112400000</v>
      </c>
      <c r="Q6989" t="str">
        <f>VLOOKUP(N6989,'Base rates'!$F$2:$H$1126,3,FALSE)</f>
        <v>&gt;80</v>
      </c>
      <c r="R6989" s="24">
        <f t="shared" si="314"/>
        <v>0.17611666226549183</v>
      </c>
    </row>
    <row r="6990" spans="13:18">
      <c r="M6990">
        <v>23</v>
      </c>
      <c r="N6990" s="1">
        <v>113</v>
      </c>
      <c r="O6990">
        <f t="shared" si="313"/>
        <v>400000</v>
      </c>
      <c r="P6990" t="str">
        <f t="shared" si="315"/>
        <v>23113400000</v>
      </c>
      <c r="Q6990" t="str">
        <f>VLOOKUP(N6990,'Base rates'!$F$2:$H$1126,3,FALSE)</f>
        <v>&gt;80</v>
      </c>
      <c r="R6990" s="24">
        <f t="shared" si="314"/>
        <v>0.17611666226549183</v>
      </c>
    </row>
    <row r="6991" spans="13:18">
      <c r="M6991">
        <v>23</v>
      </c>
      <c r="N6991" s="1">
        <v>114</v>
      </c>
      <c r="O6991">
        <f t="shared" si="313"/>
        <v>400000</v>
      </c>
      <c r="P6991" t="str">
        <f t="shared" si="315"/>
        <v>23114400000</v>
      </c>
      <c r="Q6991" t="str">
        <f>VLOOKUP(N6991,'Base rates'!$F$2:$H$1126,3,FALSE)</f>
        <v>&gt;80</v>
      </c>
      <c r="R6991" s="24">
        <f t="shared" si="314"/>
        <v>0.17611666226549183</v>
      </c>
    </row>
    <row r="6992" spans="13:18">
      <c r="M6992">
        <v>23</v>
      </c>
      <c r="N6992" s="1">
        <v>115</v>
      </c>
      <c r="O6992">
        <f t="shared" si="313"/>
        <v>400000</v>
      </c>
      <c r="P6992" t="str">
        <f t="shared" si="315"/>
        <v>23115400000</v>
      </c>
      <c r="Q6992" t="str">
        <f>VLOOKUP(N6992,'Base rates'!$F$2:$H$1126,3,FALSE)</f>
        <v>&gt;80</v>
      </c>
      <c r="R6992" s="24">
        <f t="shared" si="314"/>
        <v>0.17611666226549183</v>
      </c>
    </row>
    <row r="6993" spans="13:18">
      <c r="M6993">
        <v>23</v>
      </c>
      <c r="N6993" s="1">
        <v>116</v>
      </c>
      <c r="O6993">
        <f t="shared" si="313"/>
        <v>400000</v>
      </c>
      <c r="P6993" t="str">
        <f t="shared" si="315"/>
        <v>23116400000</v>
      </c>
      <c r="Q6993" t="str">
        <f>VLOOKUP(N6993,'Base rates'!$F$2:$H$1126,3,FALSE)</f>
        <v>&gt;80</v>
      </c>
      <c r="R6993" s="24">
        <f t="shared" si="314"/>
        <v>0.17611666226549183</v>
      </c>
    </row>
    <row r="6994" spans="13:18">
      <c r="M6994">
        <v>23</v>
      </c>
      <c r="N6994" s="1">
        <v>117</v>
      </c>
      <c r="O6994">
        <f t="shared" si="313"/>
        <v>400000</v>
      </c>
      <c r="P6994" t="str">
        <f t="shared" si="315"/>
        <v>23117400000</v>
      </c>
      <c r="Q6994" t="str">
        <f>VLOOKUP(N6994,'Base rates'!$F$2:$H$1126,3,FALSE)</f>
        <v>&gt;80</v>
      </c>
      <c r="R6994" s="24">
        <f t="shared" si="314"/>
        <v>0.17611666226549183</v>
      </c>
    </row>
    <row r="6995" spans="13:18">
      <c r="M6995">
        <v>23</v>
      </c>
      <c r="N6995" s="1">
        <v>118</v>
      </c>
      <c r="O6995">
        <f t="shared" si="313"/>
        <v>400000</v>
      </c>
      <c r="P6995" t="str">
        <f t="shared" si="315"/>
        <v>23118400000</v>
      </c>
      <c r="Q6995" t="str">
        <f>VLOOKUP(N6995,'Base rates'!$F$2:$H$1126,3,FALSE)</f>
        <v>&gt;80</v>
      </c>
      <c r="R6995" s="24">
        <f t="shared" si="314"/>
        <v>0.17611666226549183</v>
      </c>
    </row>
    <row r="6996" spans="13:18">
      <c r="M6996">
        <v>23</v>
      </c>
      <c r="N6996" s="1">
        <v>119</v>
      </c>
      <c r="O6996">
        <f t="shared" si="313"/>
        <v>400000</v>
      </c>
      <c r="P6996" t="str">
        <f t="shared" si="315"/>
        <v>23119400000</v>
      </c>
      <c r="Q6996" t="str">
        <f>VLOOKUP(N6996,'Base rates'!$F$2:$H$1126,3,FALSE)</f>
        <v>&gt;80</v>
      </c>
      <c r="R6996" s="24">
        <f t="shared" si="314"/>
        <v>0.17611666226549183</v>
      </c>
    </row>
    <row r="6997" spans="13:18">
      <c r="M6997">
        <v>23</v>
      </c>
      <c r="N6997" s="1">
        <v>120</v>
      </c>
      <c r="O6997">
        <f t="shared" si="313"/>
        <v>400000</v>
      </c>
      <c r="P6997" t="str">
        <f t="shared" si="315"/>
        <v>23120400000</v>
      </c>
      <c r="Q6997" t="str">
        <f>VLOOKUP(N6997,'Base rates'!$F$2:$H$1126,3,FALSE)</f>
        <v>&gt;80</v>
      </c>
      <c r="R6997" s="24">
        <f t="shared" si="314"/>
        <v>0.17611666226549183</v>
      </c>
    </row>
    <row r="6998" spans="13:18">
      <c r="M6998">
        <v>23</v>
      </c>
      <c r="N6998" s="1">
        <v>121</v>
      </c>
      <c r="O6998">
        <f t="shared" si="313"/>
        <v>400000</v>
      </c>
      <c r="P6998" t="str">
        <f t="shared" si="315"/>
        <v>23121400000</v>
      </c>
      <c r="Q6998" t="str">
        <f>VLOOKUP(N6998,'Base rates'!$F$2:$H$1126,3,FALSE)</f>
        <v>&gt;80</v>
      </c>
      <c r="R6998" s="24">
        <f t="shared" si="314"/>
        <v>0.17611666226549183</v>
      </c>
    </row>
    <row r="6999" spans="13:18">
      <c r="M6999">
        <v>23</v>
      </c>
      <c r="N6999" s="1">
        <v>122</v>
      </c>
      <c r="O6999">
        <f t="shared" si="313"/>
        <v>400000</v>
      </c>
      <c r="P6999" t="str">
        <f t="shared" si="315"/>
        <v>23122400000</v>
      </c>
      <c r="Q6999" t="str">
        <f>VLOOKUP(N6999,'Base rates'!$F$2:$H$1126,3,FALSE)</f>
        <v>&gt;80</v>
      </c>
      <c r="R6999" s="24">
        <f t="shared" si="314"/>
        <v>0.17611666226549183</v>
      </c>
    </row>
    <row r="7000" spans="13:18">
      <c r="M7000">
        <v>23</v>
      </c>
      <c r="N7000" s="1">
        <v>123</v>
      </c>
      <c r="O7000">
        <f t="shared" si="313"/>
        <v>400000</v>
      </c>
      <c r="P7000" t="str">
        <f t="shared" si="315"/>
        <v>23123400000</v>
      </c>
      <c r="Q7000" t="str">
        <f>VLOOKUP(N7000,'Base rates'!$F$2:$H$1126,3,FALSE)</f>
        <v>&gt;80</v>
      </c>
      <c r="R7000" s="24">
        <f t="shared" si="314"/>
        <v>0.17611666226549183</v>
      </c>
    </row>
    <row r="7001" spans="13:18">
      <c r="M7001">
        <v>23</v>
      </c>
      <c r="N7001" s="1">
        <v>124</v>
      </c>
      <c r="O7001">
        <f t="shared" si="313"/>
        <v>400000</v>
      </c>
      <c r="P7001" t="str">
        <f t="shared" si="315"/>
        <v>23124400000</v>
      </c>
      <c r="Q7001" t="str">
        <f>VLOOKUP(N7001,'Base rates'!$F$2:$H$1126,3,FALSE)</f>
        <v>&gt;80</v>
      </c>
      <c r="R7001" s="24">
        <f t="shared" si="314"/>
        <v>0.17611666226549183</v>
      </c>
    </row>
    <row r="7002" spans="13:18">
      <c r="M7002">
        <v>23</v>
      </c>
      <c r="N7002" s="1">
        <v>125</v>
      </c>
      <c r="O7002">
        <f t="shared" si="313"/>
        <v>400000</v>
      </c>
      <c r="P7002" t="str">
        <f t="shared" si="315"/>
        <v>23125400000</v>
      </c>
      <c r="Q7002" t="str">
        <f>VLOOKUP(N7002,'Base rates'!$F$2:$H$1126,3,FALSE)</f>
        <v>&gt;80</v>
      </c>
      <c r="R7002" s="24">
        <f t="shared" si="314"/>
        <v>0.17611666226549183</v>
      </c>
    </row>
    <row r="7003" spans="13:18">
      <c r="M7003">
        <v>10</v>
      </c>
      <c r="N7003" s="1">
        <v>1</v>
      </c>
      <c r="O7003">
        <f>$O$7002+50000</f>
        <v>450000</v>
      </c>
      <c r="P7003" t="str">
        <f t="shared" si="315"/>
        <v>101450000</v>
      </c>
      <c r="Q7003" t="str">
        <f>VLOOKUP(N7003,'Base rates'!$F$2:$H$1126,3,FALSE)</f>
        <v>6-25</v>
      </c>
      <c r="R7003" s="24">
        <f t="shared" si="314"/>
        <v>0</v>
      </c>
    </row>
    <row r="7004" spans="13:18">
      <c r="M7004">
        <v>10</v>
      </c>
      <c r="N7004" s="1">
        <v>2</v>
      </c>
      <c r="O7004">
        <f t="shared" ref="O7004:O7067" si="316">$O$7002+50000</f>
        <v>450000</v>
      </c>
      <c r="P7004" t="str">
        <f t="shared" si="315"/>
        <v>102450000</v>
      </c>
      <c r="Q7004" t="str">
        <f>VLOOKUP(N7004,'Base rates'!$F$2:$H$1126,3,FALSE)</f>
        <v>6-25</v>
      </c>
      <c r="R7004" s="24">
        <f t="shared" si="314"/>
        <v>0</v>
      </c>
    </row>
    <row r="7005" spans="13:18">
      <c r="M7005">
        <v>10</v>
      </c>
      <c r="N7005" s="1">
        <v>3</v>
      </c>
      <c r="O7005">
        <f t="shared" si="316"/>
        <v>450000</v>
      </c>
      <c r="P7005" t="str">
        <f t="shared" si="315"/>
        <v>103450000</v>
      </c>
      <c r="Q7005" t="str">
        <f>VLOOKUP(N7005,'Base rates'!$F$2:$H$1126,3,FALSE)</f>
        <v>6-25</v>
      </c>
      <c r="R7005" s="24">
        <f t="shared" si="314"/>
        <v>0</v>
      </c>
    </row>
    <row r="7006" spans="13:18">
      <c r="M7006">
        <v>10</v>
      </c>
      <c r="N7006" s="1">
        <v>4</v>
      </c>
      <c r="O7006">
        <f t="shared" si="316"/>
        <v>450000</v>
      </c>
      <c r="P7006" t="str">
        <f t="shared" si="315"/>
        <v>104450000</v>
      </c>
      <c r="Q7006" t="str">
        <f>VLOOKUP(N7006,'Base rates'!$F$2:$H$1126,3,FALSE)</f>
        <v>6-25</v>
      </c>
      <c r="R7006" s="24">
        <f t="shared" si="314"/>
        <v>0</v>
      </c>
    </row>
    <row r="7007" spans="13:18">
      <c r="M7007">
        <v>10</v>
      </c>
      <c r="N7007" s="1">
        <v>5</v>
      </c>
      <c r="O7007">
        <f t="shared" si="316"/>
        <v>450000</v>
      </c>
      <c r="P7007" t="str">
        <f t="shared" si="315"/>
        <v>105450000</v>
      </c>
      <c r="Q7007" t="str">
        <f>VLOOKUP(N7007,'Base rates'!$F$2:$H$1126,3,FALSE)</f>
        <v>6-25</v>
      </c>
      <c r="R7007" s="24">
        <f t="shared" si="314"/>
        <v>0</v>
      </c>
    </row>
    <row r="7008" spans="13:18">
      <c r="M7008">
        <v>10</v>
      </c>
      <c r="N7008" s="1">
        <v>6</v>
      </c>
      <c r="O7008">
        <f t="shared" si="316"/>
        <v>450000</v>
      </c>
      <c r="P7008" t="str">
        <f t="shared" si="315"/>
        <v>106450000</v>
      </c>
      <c r="Q7008" t="str">
        <f>VLOOKUP(N7008,'Base rates'!$F$2:$H$1126,3,FALSE)</f>
        <v>6-25</v>
      </c>
      <c r="R7008" s="24">
        <f t="shared" si="314"/>
        <v>0</v>
      </c>
    </row>
    <row r="7009" spans="13:18">
      <c r="M7009">
        <v>10</v>
      </c>
      <c r="N7009" s="1">
        <v>7</v>
      </c>
      <c r="O7009">
        <f t="shared" si="316"/>
        <v>450000</v>
      </c>
      <c r="P7009" t="str">
        <f t="shared" si="315"/>
        <v>107450000</v>
      </c>
      <c r="Q7009" t="str">
        <f>VLOOKUP(N7009,'Base rates'!$F$2:$H$1126,3,FALSE)</f>
        <v>6-25</v>
      </c>
      <c r="R7009" s="24">
        <f t="shared" si="314"/>
        <v>0</v>
      </c>
    </row>
    <row r="7010" spans="13:18">
      <c r="M7010">
        <v>10</v>
      </c>
      <c r="N7010" s="1">
        <v>8</v>
      </c>
      <c r="O7010">
        <f t="shared" si="316"/>
        <v>450000</v>
      </c>
      <c r="P7010" t="str">
        <f t="shared" si="315"/>
        <v>108450000</v>
      </c>
      <c r="Q7010" t="str">
        <f>VLOOKUP(N7010,'Base rates'!$F$2:$H$1126,3,FALSE)</f>
        <v>6-25</v>
      </c>
      <c r="R7010" s="24">
        <f t="shared" si="314"/>
        <v>0</v>
      </c>
    </row>
    <row r="7011" spans="13:18">
      <c r="M7011">
        <v>10</v>
      </c>
      <c r="N7011" s="1">
        <v>9</v>
      </c>
      <c r="O7011">
        <f t="shared" si="316"/>
        <v>450000</v>
      </c>
      <c r="P7011" t="str">
        <f t="shared" si="315"/>
        <v>109450000</v>
      </c>
      <c r="Q7011" t="str">
        <f>VLOOKUP(N7011,'Base rates'!$F$2:$H$1126,3,FALSE)</f>
        <v>6-25</v>
      </c>
      <c r="R7011" s="24">
        <f t="shared" si="314"/>
        <v>0</v>
      </c>
    </row>
    <row r="7012" spans="13:18">
      <c r="M7012">
        <v>10</v>
      </c>
      <c r="N7012" s="1">
        <v>10</v>
      </c>
      <c r="O7012">
        <f t="shared" si="316"/>
        <v>450000</v>
      </c>
      <c r="P7012" t="str">
        <f t="shared" si="315"/>
        <v>1010450000</v>
      </c>
      <c r="Q7012" t="str">
        <f>VLOOKUP(N7012,'Base rates'!$F$2:$H$1126,3,FALSE)</f>
        <v>6-25</v>
      </c>
      <c r="R7012" s="24">
        <f t="shared" si="314"/>
        <v>0</v>
      </c>
    </row>
    <row r="7013" spans="13:18">
      <c r="M7013">
        <v>10</v>
      </c>
      <c r="N7013" s="1">
        <v>11</v>
      </c>
      <c r="O7013">
        <f t="shared" si="316"/>
        <v>450000</v>
      </c>
      <c r="P7013" t="str">
        <f t="shared" si="315"/>
        <v>1011450000</v>
      </c>
      <c r="Q7013" t="str">
        <f>VLOOKUP(N7013,'Base rates'!$F$2:$H$1126,3,FALSE)</f>
        <v>6-25</v>
      </c>
      <c r="R7013" s="24">
        <f t="shared" si="314"/>
        <v>0</v>
      </c>
    </row>
    <row r="7014" spans="13:18">
      <c r="M7014">
        <v>10</v>
      </c>
      <c r="N7014" s="1">
        <v>12</v>
      </c>
      <c r="O7014">
        <f t="shared" si="316"/>
        <v>450000</v>
      </c>
      <c r="P7014" t="str">
        <f t="shared" si="315"/>
        <v>1012450000</v>
      </c>
      <c r="Q7014" t="str">
        <f>VLOOKUP(N7014,'Base rates'!$F$2:$H$1126,3,FALSE)</f>
        <v>6-25</v>
      </c>
      <c r="R7014" s="24">
        <f t="shared" si="314"/>
        <v>0</v>
      </c>
    </row>
    <row r="7015" spans="13:18">
      <c r="M7015">
        <v>10</v>
      </c>
      <c r="N7015" s="1">
        <v>13</v>
      </c>
      <c r="O7015">
        <f t="shared" si="316"/>
        <v>450000</v>
      </c>
      <c r="P7015" t="str">
        <f t="shared" si="315"/>
        <v>1013450000</v>
      </c>
      <c r="Q7015" t="str">
        <f>VLOOKUP(N7015,'Base rates'!$F$2:$H$1126,3,FALSE)</f>
        <v>6-25</v>
      </c>
      <c r="R7015" s="24">
        <f t="shared" si="314"/>
        <v>0</v>
      </c>
    </row>
    <row r="7016" spans="13:18">
      <c r="M7016">
        <v>10</v>
      </c>
      <c r="N7016" s="1">
        <v>14</v>
      </c>
      <c r="O7016">
        <f t="shared" si="316"/>
        <v>450000</v>
      </c>
      <c r="P7016" t="str">
        <f t="shared" si="315"/>
        <v>1014450000</v>
      </c>
      <c r="Q7016" t="str">
        <f>VLOOKUP(N7016,'Base rates'!$F$2:$H$1126,3,FALSE)</f>
        <v>6-25</v>
      </c>
      <c r="R7016" s="24">
        <f t="shared" si="314"/>
        <v>0</v>
      </c>
    </row>
    <row r="7017" spans="13:18">
      <c r="M7017">
        <v>10</v>
      </c>
      <c r="N7017" s="1">
        <v>15</v>
      </c>
      <c r="O7017">
        <f t="shared" si="316"/>
        <v>450000</v>
      </c>
      <c r="P7017" t="str">
        <f t="shared" si="315"/>
        <v>1015450000</v>
      </c>
      <c r="Q7017" t="str">
        <f>VLOOKUP(N7017,'Base rates'!$F$2:$H$1126,3,FALSE)</f>
        <v>6-25</v>
      </c>
      <c r="R7017" s="24">
        <f t="shared" si="314"/>
        <v>0</v>
      </c>
    </row>
    <row r="7018" spans="13:18">
      <c r="M7018">
        <v>10</v>
      </c>
      <c r="N7018" s="1">
        <v>16</v>
      </c>
      <c r="O7018">
        <f t="shared" si="316"/>
        <v>450000</v>
      </c>
      <c r="P7018" t="str">
        <f t="shared" si="315"/>
        <v>1016450000</v>
      </c>
      <c r="Q7018" t="str">
        <f>VLOOKUP(N7018,'Base rates'!$F$2:$H$1126,3,FALSE)</f>
        <v>6-25</v>
      </c>
      <c r="R7018" s="24">
        <f t="shared" si="314"/>
        <v>0</v>
      </c>
    </row>
    <row r="7019" spans="13:18">
      <c r="M7019">
        <v>10</v>
      </c>
      <c r="N7019" s="1">
        <v>17</v>
      </c>
      <c r="O7019">
        <f t="shared" si="316"/>
        <v>450000</v>
      </c>
      <c r="P7019" t="str">
        <f t="shared" si="315"/>
        <v>1017450000</v>
      </c>
      <c r="Q7019" t="str">
        <f>VLOOKUP(N7019,'Base rates'!$F$2:$H$1126,3,FALSE)</f>
        <v>6-25</v>
      </c>
      <c r="R7019" s="24">
        <f t="shared" si="314"/>
        <v>0</v>
      </c>
    </row>
    <row r="7020" spans="13:18">
      <c r="M7020">
        <v>10</v>
      </c>
      <c r="N7020" s="1">
        <v>18</v>
      </c>
      <c r="O7020">
        <f t="shared" si="316"/>
        <v>450000</v>
      </c>
      <c r="P7020" t="str">
        <f t="shared" si="315"/>
        <v>1018450000</v>
      </c>
      <c r="Q7020" t="str">
        <f>VLOOKUP(N7020,'Base rates'!$F$2:$H$1126,3,FALSE)</f>
        <v>6-25</v>
      </c>
      <c r="R7020" s="24">
        <f t="shared" si="314"/>
        <v>0</v>
      </c>
    </row>
    <row r="7021" spans="13:18">
      <c r="M7021">
        <v>10</v>
      </c>
      <c r="N7021" s="1">
        <v>19</v>
      </c>
      <c r="O7021">
        <f t="shared" si="316"/>
        <v>450000</v>
      </c>
      <c r="P7021" t="str">
        <f t="shared" si="315"/>
        <v>1019450000</v>
      </c>
      <c r="Q7021" t="str">
        <f>VLOOKUP(N7021,'Base rates'!$F$2:$H$1126,3,FALSE)</f>
        <v>6-25</v>
      </c>
      <c r="R7021" s="24">
        <f t="shared" si="314"/>
        <v>0</v>
      </c>
    </row>
    <row r="7022" spans="13:18">
      <c r="M7022">
        <v>10</v>
      </c>
      <c r="N7022" s="1">
        <v>20</v>
      </c>
      <c r="O7022">
        <f t="shared" si="316"/>
        <v>450000</v>
      </c>
      <c r="P7022" t="str">
        <f t="shared" si="315"/>
        <v>1020450000</v>
      </c>
      <c r="Q7022" t="str">
        <f>VLOOKUP(N7022,'Base rates'!$F$2:$H$1126,3,FALSE)</f>
        <v>6-25</v>
      </c>
      <c r="R7022" s="24">
        <f t="shared" si="314"/>
        <v>0</v>
      </c>
    </row>
    <row r="7023" spans="13:18">
      <c r="M7023">
        <v>10</v>
      </c>
      <c r="N7023" s="1">
        <v>21</v>
      </c>
      <c r="O7023">
        <f t="shared" si="316"/>
        <v>450000</v>
      </c>
      <c r="P7023" t="str">
        <f t="shared" si="315"/>
        <v>1021450000</v>
      </c>
      <c r="Q7023" t="str">
        <f>VLOOKUP(N7023,'Base rates'!$F$2:$H$1126,3,FALSE)</f>
        <v>6-25</v>
      </c>
      <c r="R7023" s="24">
        <f t="shared" si="314"/>
        <v>0</v>
      </c>
    </row>
    <row r="7024" spans="13:18">
      <c r="M7024">
        <v>10</v>
      </c>
      <c r="N7024" s="1">
        <v>22</v>
      </c>
      <c r="O7024">
        <f t="shared" si="316"/>
        <v>450000</v>
      </c>
      <c r="P7024" t="str">
        <f t="shared" si="315"/>
        <v>1022450000</v>
      </c>
      <c r="Q7024" t="str">
        <f>VLOOKUP(N7024,'Base rates'!$F$2:$H$1126,3,FALSE)</f>
        <v>6-25</v>
      </c>
      <c r="R7024" s="24">
        <f t="shared" si="314"/>
        <v>0</v>
      </c>
    </row>
    <row r="7025" spans="13:18">
      <c r="M7025">
        <v>10</v>
      </c>
      <c r="N7025" s="1">
        <v>23</v>
      </c>
      <c r="O7025">
        <f t="shared" si="316"/>
        <v>450000</v>
      </c>
      <c r="P7025" t="str">
        <f t="shared" si="315"/>
        <v>1023450000</v>
      </c>
      <c r="Q7025" t="str">
        <f>VLOOKUP(N7025,'Base rates'!$F$2:$H$1126,3,FALSE)</f>
        <v>6-25</v>
      </c>
      <c r="R7025" s="24">
        <f t="shared" si="314"/>
        <v>0</v>
      </c>
    </row>
    <row r="7026" spans="13:18">
      <c r="M7026">
        <v>10</v>
      </c>
      <c r="N7026" s="1">
        <v>24</v>
      </c>
      <c r="O7026">
        <f t="shared" si="316"/>
        <v>450000</v>
      </c>
      <c r="P7026" t="str">
        <f t="shared" si="315"/>
        <v>1024450000</v>
      </c>
      <c r="Q7026" t="str">
        <f>VLOOKUP(N7026,'Base rates'!$F$2:$H$1126,3,FALSE)</f>
        <v>6-25</v>
      </c>
      <c r="R7026" s="24">
        <f t="shared" si="314"/>
        <v>0</v>
      </c>
    </row>
    <row r="7027" spans="13:18">
      <c r="M7027">
        <v>10</v>
      </c>
      <c r="N7027" s="1">
        <v>25</v>
      </c>
      <c r="O7027">
        <f t="shared" si="316"/>
        <v>450000</v>
      </c>
      <c r="P7027" t="str">
        <f t="shared" si="315"/>
        <v>1025450000</v>
      </c>
      <c r="Q7027" t="str">
        <f>VLOOKUP(N7027,'Base rates'!$F$2:$H$1126,3,FALSE)</f>
        <v>6-25</v>
      </c>
      <c r="R7027" s="24">
        <f t="shared" si="314"/>
        <v>0</v>
      </c>
    </row>
    <row r="7028" spans="13:18">
      <c r="M7028">
        <v>10</v>
      </c>
      <c r="N7028" s="1">
        <v>26</v>
      </c>
      <c r="O7028">
        <f t="shared" si="316"/>
        <v>450000</v>
      </c>
      <c r="P7028" t="str">
        <f t="shared" si="315"/>
        <v>1026450000</v>
      </c>
      <c r="Q7028" t="str">
        <f>VLOOKUP(N7028,'Base rates'!$F$2:$H$1126,3,FALSE)</f>
        <v>26-35</v>
      </c>
      <c r="R7028" s="24">
        <f t="shared" si="314"/>
        <v>0</v>
      </c>
    </row>
    <row r="7029" spans="13:18">
      <c r="M7029">
        <v>10</v>
      </c>
      <c r="N7029" s="1">
        <v>27</v>
      </c>
      <c r="O7029">
        <f t="shared" si="316"/>
        <v>450000</v>
      </c>
      <c r="P7029" t="str">
        <f t="shared" si="315"/>
        <v>1027450000</v>
      </c>
      <c r="Q7029" t="str">
        <f>VLOOKUP(N7029,'Base rates'!$F$2:$H$1126,3,FALSE)</f>
        <v>26-35</v>
      </c>
      <c r="R7029" s="24">
        <f t="shared" si="314"/>
        <v>0</v>
      </c>
    </row>
    <row r="7030" spans="13:18">
      <c r="M7030">
        <v>10</v>
      </c>
      <c r="N7030" s="1">
        <v>28</v>
      </c>
      <c r="O7030">
        <f t="shared" si="316"/>
        <v>450000</v>
      </c>
      <c r="P7030" t="str">
        <f t="shared" si="315"/>
        <v>1028450000</v>
      </c>
      <c r="Q7030" t="str">
        <f>VLOOKUP(N7030,'Base rates'!$F$2:$H$1126,3,FALSE)</f>
        <v>26-35</v>
      </c>
      <c r="R7030" s="24">
        <f t="shared" si="314"/>
        <v>0</v>
      </c>
    </row>
    <row r="7031" spans="13:18">
      <c r="M7031">
        <v>10</v>
      </c>
      <c r="N7031" s="1">
        <v>29</v>
      </c>
      <c r="O7031">
        <f t="shared" si="316"/>
        <v>450000</v>
      </c>
      <c r="P7031" t="str">
        <f t="shared" si="315"/>
        <v>1029450000</v>
      </c>
      <c r="Q7031" t="str">
        <f>VLOOKUP(N7031,'Base rates'!$F$2:$H$1126,3,FALSE)</f>
        <v>26-35</v>
      </c>
      <c r="R7031" s="24">
        <f t="shared" si="314"/>
        <v>0</v>
      </c>
    </row>
    <row r="7032" spans="13:18">
      <c r="M7032">
        <v>10</v>
      </c>
      <c r="N7032" s="1">
        <v>30</v>
      </c>
      <c r="O7032">
        <f t="shared" si="316"/>
        <v>450000</v>
      </c>
      <c r="P7032" t="str">
        <f t="shared" si="315"/>
        <v>1030450000</v>
      </c>
      <c r="Q7032" t="str">
        <f>VLOOKUP(N7032,'Base rates'!$F$2:$H$1126,3,FALSE)</f>
        <v>26-35</v>
      </c>
      <c r="R7032" s="24">
        <f t="shared" si="314"/>
        <v>0</v>
      </c>
    </row>
    <row r="7033" spans="13:18">
      <c r="M7033">
        <v>10</v>
      </c>
      <c r="N7033" s="1">
        <v>31</v>
      </c>
      <c r="O7033">
        <f t="shared" si="316"/>
        <v>450000</v>
      </c>
      <c r="P7033" t="str">
        <f t="shared" si="315"/>
        <v>1031450000</v>
      </c>
      <c r="Q7033" t="str">
        <f>VLOOKUP(N7033,'Base rates'!$F$2:$H$1126,3,FALSE)</f>
        <v>26-35</v>
      </c>
      <c r="R7033" s="24">
        <f t="shared" si="314"/>
        <v>0</v>
      </c>
    </row>
    <row r="7034" spans="13:18">
      <c r="M7034">
        <v>10</v>
      </c>
      <c r="N7034" s="1">
        <v>32</v>
      </c>
      <c r="O7034">
        <f t="shared" si="316"/>
        <v>450000</v>
      </c>
      <c r="P7034" t="str">
        <f t="shared" si="315"/>
        <v>1032450000</v>
      </c>
      <c r="Q7034" t="str">
        <f>VLOOKUP(N7034,'Base rates'!$F$2:$H$1126,3,FALSE)</f>
        <v>26-35</v>
      </c>
      <c r="R7034" s="24">
        <f t="shared" si="314"/>
        <v>0</v>
      </c>
    </row>
    <row r="7035" spans="13:18">
      <c r="M7035">
        <v>10</v>
      </c>
      <c r="N7035" s="1">
        <v>33</v>
      </c>
      <c r="O7035">
        <f t="shared" si="316"/>
        <v>450000</v>
      </c>
      <c r="P7035" t="str">
        <f t="shared" si="315"/>
        <v>1033450000</v>
      </c>
      <c r="Q7035" t="str">
        <f>VLOOKUP(N7035,'Base rates'!$F$2:$H$1126,3,FALSE)</f>
        <v>26-35</v>
      </c>
      <c r="R7035" s="24">
        <f t="shared" si="314"/>
        <v>0</v>
      </c>
    </row>
    <row r="7036" spans="13:18">
      <c r="M7036">
        <v>10</v>
      </c>
      <c r="N7036" s="1">
        <v>34</v>
      </c>
      <c r="O7036">
        <f t="shared" si="316"/>
        <v>450000</v>
      </c>
      <c r="P7036" t="str">
        <f t="shared" si="315"/>
        <v>1034450000</v>
      </c>
      <c r="Q7036" t="str">
        <f>VLOOKUP(N7036,'Base rates'!$F$2:$H$1126,3,FALSE)</f>
        <v>26-35</v>
      </c>
      <c r="R7036" s="24">
        <f t="shared" si="314"/>
        <v>0</v>
      </c>
    </row>
    <row r="7037" spans="13:18">
      <c r="M7037">
        <v>10</v>
      </c>
      <c r="N7037" s="1">
        <v>35</v>
      </c>
      <c r="O7037">
        <f t="shared" si="316"/>
        <v>450000</v>
      </c>
      <c r="P7037" t="str">
        <f t="shared" si="315"/>
        <v>1035450000</v>
      </c>
      <c r="Q7037" t="str">
        <f>VLOOKUP(N7037,'Base rates'!$F$2:$H$1126,3,FALSE)</f>
        <v>26-35</v>
      </c>
      <c r="R7037" s="24">
        <f t="shared" si="314"/>
        <v>0</v>
      </c>
    </row>
    <row r="7038" spans="13:18">
      <c r="M7038">
        <v>10</v>
      </c>
      <c r="N7038" s="1">
        <v>36</v>
      </c>
      <c r="O7038">
        <f t="shared" si="316"/>
        <v>450000</v>
      </c>
      <c r="P7038" t="str">
        <f t="shared" si="315"/>
        <v>1036450000</v>
      </c>
      <c r="Q7038" t="str">
        <f>VLOOKUP(N7038,'Base rates'!$F$2:$H$1126,3,FALSE)</f>
        <v>36-45</v>
      </c>
      <c r="R7038" s="24">
        <f t="shared" si="314"/>
        <v>0</v>
      </c>
    </row>
    <row r="7039" spans="13:18">
      <c r="M7039">
        <v>10</v>
      </c>
      <c r="N7039" s="1">
        <v>37</v>
      </c>
      <c r="O7039">
        <f t="shared" si="316"/>
        <v>450000</v>
      </c>
      <c r="P7039" t="str">
        <f t="shared" si="315"/>
        <v>1037450000</v>
      </c>
      <c r="Q7039" t="str">
        <f>VLOOKUP(N7039,'Base rates'!$F$2:$H$1126,3,FALSE)</f>
        <v>36-45</v>
      </c>
      <c r="R7039" s="24">
        <f t="shared" si="314"/>
        <v>0</v>
      </c>
    </row>
    <row r="7040" spans="13:18">
      <c r="M7040">
        <v>10</v>
      </c>
      <c r="N7040" s="1">
        <v>38</v>
      </c>
      <c r="O7040">
        <f t="shared" si="316"/>
        <v>450000</v>
      </c>
      <c r="P7040" t="str">
        <f t="shared" si="315"/>
        <v>1038450000</v>
      </c>
      <c r="Q7040" t="str">
        <f>VLOOKUP(N7040,'Base rates'!$F$2:$H$1126,3,FALSE)</f>
        <v>36-45</v>
      </c>
      <c r="R7040" s="24">
        <f t="shared" si="314"/>
        <v>0</v>
      </c>
    </row>
    <row r="7041" spans="13:18">
      <c r="M7041">
        <v>10</v>
      </c>
      <c r="N7041" s="1">
        <v>39</v>
      </c>
      <c r="O7041">
        <f t="shared" si="316"/>
        <v>450000</v>
      </c>
      <c r="P7041" t="str">
        <f t="shared" si="315"/>
        <v>1039450000</v>
      </c>
      <c r="Q7041" t="str">
        <f>VLOOKUP(N7041,'Base rates'!$F$2:$H$1126,3,FALSE)</f>
        <v>36-45</v>
      </c>
      <c r="R7041" s="24">
        <f t="shared" si="314"/>
        <v>0</v>
      </c>
    </row>
    <row r="7042" spans="13:18">
      <c r="M7042">
        <v>10</v>
      </c>
      <c r="N7042" s="1">
        <v>40</v>
      </c>
      <c r="O7042">
        <f t="shared" si="316"/>
        <v>450000</v>
      </c>
      <c r="P7042" t="str">
        <f t="shared" si="315"/>
        <v>1040450000</v>
      </c>
      <c r="Q7042" t="str">
        <f>VLOOKUP(N7042,'Base rates'!$F$2:$H$1126,3,FALSE)</f>
        <v>36-45</v>
      </c>
      <c r="R7042" s="24">
        <f t="shared" si="314"/>
        <v>0</v>
      </c>
    </row>
    <row r="7043" spans="13:18">
      <c r="M7043">
        <v>10</v>
      </c>
      <c r="N7043" s="1">
        <v>41</v>
      </c>
      <c r="O7043">
        <f t="shared" si="316"/>
        <v>450000</v>
      </c>
      <c r="P7043" t="str">
        <f t="shared" si="315"/>
        <v>1041450000</v>
      </c>
      <c r="Q7043" t="str">
        <f>VLOOKUP(N7043,'Base rates'!$F$2:$H$1126,3,FALSE)</f>
        <v>36-45</v>
      </c>
      <c r="R7043" s="24">
        <f t="shared" ref="R7043:R7106" si="317">VLOOKUP(M7043&amp;O7043&amp;Q7043,$W$2:$X$694,2,FALSE)</f>
        <v>0</v>
      </c>
    </row>
    <row r="7044" spans="13:18">
      <c r="M7044">
        <v>10</v>
      </c>
      <c r="N7044" s="1">
        <v>42</v>
      </c>
      <c r="O7044">
        <f t="shared" si="316"/>
        <v>450000</v>
      </c>
      <c r="P7044" t="str">
        <f t="shared" ref="P7044:P7107" si="318">M7044&amp;N7044&amp;O7044</f>
        <v>1042450000</v>
      </c>
      <c r="Q7044" t="str">
        <f>VLOOKUP(N7044,'Base rates'!$F$2:$H$1126,3,FALSE)</f>
        <v>36-45</v>
      </c>
      <c r="R7044" s="24">
        <f t="shared" si="317"/>
        <v>0</v>
      </c>
    </row>
    <row r="7045" spans="13:18">
      <c r="M7045">
        <v>10</v>
      </c>
      <c r="N7045" s="1">
        <v>43</v>
      </c>
      <c r="O7045">
        <f t="shared" si="316"/>
        <v>450000</v>
      </c>
      <c r="P7045" t="str">
        <f t="shared" si="318"/>
        <v>1043450000</v>
      </c>
      <c r="Q7045" t="str">
        <f>VLOOKUP(N7045,'Base rates'!$F$2:$H$1126,3,FALSE)</f>
        <v>36-45</v>
      </c>
      <c r="R7045" s="24">
        <f t="shared" si="317"/>
        <v>0</v>
      </c>
    </row>
    <row r="7046" spans="13:18">
      <c r="M7046">
        <v>10</v>
      </c>
      <c r="N7046" s="1">
        <v>44</v>
      </c>
      <c r="O7046">
        <f t="shared" si="316"/>
        <v>450000</v>
      </c>
      <c r="P7046" t="str">
        <f t="shared" si="318"/>
        <v>1044450000</v>
      </c>
      <c r="Q7046" t="str">
        <f>VLOOKUP(N7046,'Base rates'!$F$2:$H$1126,3,FALSE)</f>
        <v>36-45</v>
      </c>
      <c r="R7046" s="24">
        <f t="shared" si="317"/>
        <v>0</v>
      </c>
    </row>
    <row r="7047" spans="13:18">
      <c r="M7047">
        <v>10</v>
      </c>
      <c r="N7047" s="1">
        <v>45</v>
      </c>
      <c r="O7047">
        <f t="shared" si="316"/>
        <v>450000</v>
      </c>
      <c r="P7047" t="str">
        <f t="shared" si="318"/>
        <v>1045450000</v>
      </c>
      <c r="Q7047" t="str">
        <f>VLOOKUP(N7047,'Base rates'!$F$2:$H$1126,3,FALSE)</f>
        <v>36-45</v>
      </c>
      <c r="R7047" s="24">
        <f t="shared" si="317"/>
        <v>0</v>
      </c>
    </row>
    <row r="7048" spans="13:18">
      <c r="M7048">
        <v>10</v>
      </c>
      <c r="N7048" s="1">
        <v>46</v>
      </c>
      <c r="O7048">
        <f t="shared" si="316"/>
        <v>450000</v>
      </c>
      <c r="P7048" t="str">
        <f t="shared" si="318"/>
        <v>1046450000</v>
      </c>
      <c r="Q7048" t="str">
        <f>VLOOKUP(N7048,'Base rates'!$F$2:$H$1126,3,FALSE)</f>
        <v>46-50</v>
      </c>
      <c r="R7048" s="24">
        <f t="shared" si="317"/>
        <v>0</v>
      </c>
    </row>
    <row r="7049" spans="13:18">
      <c r="M7049">
        <v>10</v>
      </c>
      <c r="N7049" s="1">
        <v>47</v>
      </c>
      <c r="O7049">
        <f t="shared" si="316"/>
        <v>450000</v>
      </c>
      <c r="P7049" t="str">
        <f t="shared" si="318"/>
        <v>1047450000</v>
      </c>
      <c r="Q7049" t="str">
        <f>VLOOKUP(N7049,'Base rates'!$F$2:$H$1126,3,FALSE)</f>
        <v>46-50</v>
      </c>
      <c r="R7049" s="24">
        <f t="shared" si="317"/>
        <v>0</v>
      </c>
    </row>
    <row r="7050" spans="13:18">
      <c r="M7050">
        <v>10</v>
      </c>
      <c r="N7050" s="1">
        <v>48</v>
      </c>
      <c r="O7050">
        <f t="shared" si="316"/>
        <v>450000</v>
      </c>
      <c r="P7050" t="str">
        <f t="shared" si="318"/>
        <v>1048450000</v>
      </c>
      <c r="Q7050" t="str">
        <f>VLOOKUP(N7050,'Base rates'!$F$2:$H$1126,3,FALSE)</f>
        <v>46-50</v>
      </c>
      <c r="R7050" s="24">
        <f t="shared" si="317"/>
        <v>0</v>
      </c>
    </row>
    <row r="7051" spans="13:18">
      <c r="M7051">
        <v>10</v>
      </c>
      <c r="N7051" s="1">
        <v>49</v>
      </c>
      <c r="O7051">
        <f t="shared" si="316"/>
        <v>450000</v>
      </c>
      <c r="P7051" t="str">
        <f t="shared" si="318"/>
        <v>1049450000</v>
      </c>
      <c r="Q7051" t="str">
        <f>VLOOKUP(N7051,'Base rates'!$F$2:$H$1126,3,FALSE)</f>
        <v>46-50</v>
      </c>
      <c r="R7051" s="24">
        <f t="shared" si="317"/>
        <v>0</v>
      </c>
    </row>
    <row r="7052" spans="13:18">
      <c r="M7052">
        <v>10</v>
      </c>
      <c r="N7052" s="1">
        <v>50</v>
      </c>
      <c r="O7052">
        <f t="shared" si="316"/>
        <v>450000</v>
      </c>
      <c r="P7052" t="str">
        <f t="shared" si="318"/>
        <v>1050450000</v>
      </c>
      <c r="Q7052" t="str">
        <f>VLOOKUP(N7052,'Base rates'!$F$2:$H$1126,3,FALSE)</f>
        <v>46-50</v>
      </c>
      <c r="R7052" s="24">
        <f t="shared" si="317"/>
        <v>0</v>
      </c>
    </row>
    <row r="7053" spans="13:18">
      <c r="M7053">
        <v>10</v>
      </c>
      <c r="N7053" s="1">
        <v>51</v>
      </c>
      <c r="O7053">
        <f t="shared" si="316"/>
        <v>450000</v>
      </c>
      <c r="P7053" t="str">
        <f t="shared" si="318"/>
        <v>1051450000</v>
      </c>
      <c r="Q7053" t="str">
        <f>VLOOKUP(N7053,'Base rates'!$F$2:$H$1126,3,FALSE)</f>
        <v>51-55</v>
      </c>
      <c r="R7053" s="24">
        <f t="shared" si="317"/>
        <v>0</v>
      </c>
    </row>
    <row r="7054" spans="13:18">
      <c r="M7054">
        <v>10</v>
      </c>
      <c r="N7054" s="1">
        <v>52</v>
      </c>
      <c r="O7054">
        <f t="shared" si="316"/>
        <v>450000</v>
      </c>
      <c r="P7054" t="str">
        <f t="shared" si="318"/>
        <v>1052450000</v>
      </c>
      <c r="Q7054" t="str">
        <f>VLOOKUP(N7054,'Base rates'!$F$2:$H$1126,3,FALSE)</f>
        <v>51-55</v>
      </c>
      <c r="R7054" s="24">
        <f t="shared" si="317"/>
        <v>0</v>
      </c>
    </row>
    <row r="7055" spans="13:18">
      <c r="M7055">
        <v>10</v>
      </c>
      <c r="N7055" s="1">
        <v>53</v>
      </c>
      <c r="O7055">
        <f t="shared" si="316"/>
        <v>450000</v>
      </c>
      <c r="P7055" t="str">
        <f t="shared" si="318"/>
        <v>1053450000</v>
      </c>
      <c r="Q7055" t="str">
        <f>VLOOKUP(N7055,'Base rates'!$F$2:$H$1126,3,FALSE)</f>
        <v>51-55</v>
      </c>
      <c r="R7055" s="24">
        <f t="shared" si="317"/>
        <v>0</v>
      </c>
    </row>
    <row r="7056" spans="13:18">
      <c r="M7056">
        <v>10</v>
      </c>
      <c r="N7056" s="1">
        <v>54</v>
      </c>
      <c r="O7056">
        <f t="shared" si="316"/>
        <v>450000</v>
      </c>
      <c r="P7056" t="str">
        <f t="shared" si="318"/>
        <v>1054450000</v>
      </c>
      <c r="Q7056" t="str">
        <f>VLOOKUP(N7056,'Base rates'!$F$2:$H$1126,3,FALSE)</f>
        <v>51-55</v>
      </c>
      <c r="R7056" s="24">
        <f t="shared" si="317"/>
        <v>0</v>
      </c>
    </row>
    <row r="7057" spans="13:18">
      <c r="M7057">
        <v>10</v>
      </c>
      <c r="N7057" s="1">
        <v>55</v>
      </c>
      <c r="O7057">
        <f t="shared" si="316"/>
        <v>450000</v>
      </c>
      <c r="P7057" t="str">
        <f t="shared" si="318"/>
        <v>1055450000</v>
      </c>
      <c r="Q7057" t="str">
        <f>VLOOKUP(N7057,'Base rates'!$F$2:$H$1126,3,FALSE)</f>
        <v>51-55</v>
      </c>
      <c r="R7057" s="24">
        <f t="shared" si="317"/>
        <v>0</v>
      </c>
    </row>
    <row r="7058" spans="13:18">
      <c r="M7058">
        <v>10</v>
      </c>
      <c r="N7058" s="1">
        <v>56</v>
      </c>
      <c r="O7058">
        <f t="shared" si="316"/>
        <v>450000</v>
      </c>
      <c r="P7058" t="str">
        <f t="shared" si="318"/>
        <v>1056450000</v>
      </c>
      <c r="Q7058" t="str">
        <f>VLOOKUP(N7058,'Base rates'!$F$2:$H$1126,3,FALSE)</f>
        <v>56-60</v>
      </c>
      <c r="R7058" s="24">
        <f t="shared" si="317"/>
        <v>0</v>
      </c>
    </row>
    <row r="7059" spans="13:18">
      <c r="M7059">
        <v>10</v>
      </c>
      <c r="N7059" s="1">
        <v>57</v>
      </c>
      <c r="O7059">
        <f t="shared" si="316"/>
        <v>450000</v>
      </c>
      <c r="P7059" t="str">
        <f t="shared" si="318"/>
        <v>1057450000</v>
      </c>
      <c r="Q7059" t="str">
        <f>VLOOKUP(N7059,'Base rates'!$F$2:$H$1126,3,FALSE)</f>
        <v>56-60</v>
      </c>
      <c r="R7059" s="24">
        <f t="shared" si="317"/>
        <v>0</v>
      </c>
    </row>
    <row r="7060" spans="13:18">
      <c r="M7060">
        <v>10</v>
      </c>
      <c r="N7060" s="1">
        <v>58</v>
      </c>
      <c r="O7060">
        <f t="shared" si="316"/>
        <v>450000</v>
      </c>
      <c r="P7060" t="str">
        <f t="shared" si="318"/>
        <v>1058450000</v>
      </c>
      <c r="Q7060" t="str">
        <f>VLOOKUP(N7060,'Base rates'!$F$2:$H$1126,3,FALSE)</f>
        <v>56-60</v>
      </c>
      <c r="R7060" s="24">
        <f t="shared" si="317"/>
        <v>0</v>
      </c>
    </row>
    <row r="7061" spans="13:18">
      <c r="M7061">
        <v>10</v>
      </c>
      <c r="N7061" s="1">
        <v>59</v>
      </c>
      <c r="O7061">
        <f t="shared" si="316"/>
        <v>450000</v>
      </c>
      <c r="P7061" t="str">
        <f t="shared" si="318"/>
        <v>1059450000</v>
      </c>
      <c r="Q7061" t="str">
        <f>VLOOKUP(N7061,'Base rates'!$F$2:$H$1126,3,FALSE)</f>
        <v>56-60</v>
      </c>
      <c r="R7061" s="24">
        <f t="shared" si="317"/>
        <v>0</v>
      </c>
    </row>
    <row r="7062" spans="13:18">
      <c r="M7062">
        <v>10</v>
      </c>
      <c r="N7062" s="1">
        <v>60</v>
      </c>
      <c r="O7062">
        <f t="shared" si="316"/>
        <v>450000</v>
      </c>
      <c r="P7062" t="str">
        <f t="shared" si="318"/>
        <v>1060450000</v>
      </c>
      <c r="Q7062" t="str">
        <f>VLOOKUP(N7062,'Base rates'!$F$2:$H$1126,3,FALSE)</f>
        <v>56-60</v>
      </c>
      <c r="R7062" s="24">
        <f t="shared" si="317"/>
        <v>0</v>
      </c>
    </row>
    <row r="7063" spans="13:18">
      <c r="M7063">
        <v>10</v>
      </c>
      <c r="N7063" s="1">
        <v>61</v>
      </c>
      <c r="O7063">
        <f t="shared" si="316"/>
        <v>450000</v>
      </c>
      <c r="P7063" t="str">
        <f t="shared" si="318"/>
        <v>1061450000</v>
      </c>
      <c r="Q7063" t="str">
        <f>VLOOKUP(N7063,'Base rates'!$F$2:$H$1126,3,FALSE)</f>
        <v>61-65</v>
      </c>
      <c r="R7063" s="24">
        <f t="shared" si="317"/>
        <v>0</v>
      </c>
    </row>
    <row r="7064" spans="13:18">
      <c r="M7064">
        <v>10</v>
      </c>
      <c r="N7064" s="1">
        <v>62</v>
      </c>
      <c r="O7064">
        <f t="shared" si="316"/>
        <v>450000</v>
      </c>
      <c r="P7064" t="str">
        <f t="shared" si="318"/>
        <v>1062450000</v>
      </c>
      <c r="Q7064" t="str">
        <f>VLOOKUP(N7064,'Base rates'!$F$2:$H$1126,3,FALSE)</f>
        <v>61-65</v>
      </c>
      <c r="R7064" s="24">
        <f t="shared" si="317"/>
        <v>0</v>
      </c>
    </row>
    <row r="7065" spans="13:18">
      <c r="M7065">
        <v>10</v>
      </c>
      <c r="N7065" s="1">
        <v>63</v>
      </c>
      <c r="O7065">
        <f t="shared" si="316"/>
        <v>450000</v>
      </c>
      <c r="P7065" t="str">
        <f t="shared" si="318"/>
        <v>1063450000</v>
      </c>
      <c r="Q7065" t="str">
        <f>VLOOKUP(N7065,'Base rates'!$F$2:$H$1126,3,FALSE)</f>
        <v>61-65</v>
      </c>
      <c r="R7065" s="24">
        <f t="shared" si="317"/>
        <v>0</v>
      </c>
    </row>
    <row r="7066" spans="13:18">
      <c r="M7066">
        <v>10</v>
      </c>
      <c r="N7066" s="1">
        <v>64</v>
      </c>
      <c r="O7066">
        <f t="shared" si="316"/>
        <v>450000</v>
      </c>
      <c r="P7066" t="str">
        <f t="shared" si="318"/>
        <v>1064450000</v>
      </c>
      <c r="Q7066" t="str">
        <f>VLOOKUP(N7066,'Base rates'!$F$2:$H$1126,3,FALSE)</f>
        <v>61-65</v>
      </c>
      <c r="R7066" s="24">
        <f t="shared" si="317"/>
        <v>0</v>
      </c>
    </row>
    <row r="7067" spans="13:18">
      <c r="M7067">
        <v>10</v>
      </c>
      <c r="N7067" s="1">
        <v>65</v>
      </c>
      <c r="O7067">
        <f t="shared" si="316"/>
        <v>450000</v>
      </c>
      <c r="P7067" t="str">
        <f t="shared" si="318"/>
        <v>1065450000</v>
      </c>
      <c r="Q7067" t="str">
        <f>VLOOKUP(N7067,'Base rates'!$F$2:$H$1126,3,FALSE)</f>
        <v>61-65</v>
      </c>
      <c r="R7067" s="24">
        <f t="shared" si="317"/>
        <v>0</v>
      </c>
    </row>
    <row r="7068" spans="13:18">
      <c r="M7068">
        <v>10</v>
      </c>
      <c r="N7068" s="1">
        <v>66</v>
      </c>
      <c r="O7068">
        <f t="shared" ref="O7068:O7131" si="319">$O$7002+50000</f>
        <v>450000</v>
      </c>
      <c r="P7068" t="str">
        <f t="shared" si="318"/>
        <v>1066450000</v>
      </c>
      <c r="Q7068" t="str">
        <f>VLOOKUP(N7068,'Base rates'!$F$2:$H$1126,3,FALSE)</f>
        <v>66-70</v>
      </c>
      <c r="R7068" s="24">
        <f t="shared" si="317"/>
        <v>0</v>
      </c>
    </row>
    <row r="7069" spans="13:18">
      <c r="M7069">
        <v>10</v>
      </c>
      <c r="N7069" s="1">
        <v>67</v>
      </c>
      <c r="O7069">
        <f t="shared" si="319"/>
        <v>450000</v>
      </c>
      <c r="P7069" t="str">
        <f t="shared" si="318"/>
        <v>1067450000</v>
      </c>
      <c r="Q7069" t="str">
        <f>VLOOKUP(N7069,'Base rates'!$F$2:$H$1126,3,FALSE)</f>
        <v>66-70</v>
      </c>
      <c r="R7069" s="24">
        <f t="shared" si="317"/>
        <v>0</v>
      </c>
    </row>
    <row r="7070" spans="13:18">
      <c r="M7070">
        <v>10</v>
      </c>
      <c r="N7070" s="1">
        <v>68</v>
      </c>
      <c r="O7070">
        <f t="shared" si="319"/>
        <v>450000</v>
      </c>
      <c r="P7070" t="str">
        <f t="shared" si="318"/>
        <v>1068450000</v>
      </c>
      <c r="Q7070" t="str">
        <f>VLOOKUP(N7070,'Base rates'!$F$2:$H$1126,3,FALSE)</f>
        <v>66-70</v>
      </c>
      <c r="R7070" s="24">
        <f t="shared" si="317"/>
        <v>0</v>
      </c>
    </row>
    <row r="7071" spans="13:18">
      <c r="M7071">
        <v>10</v>
      </c>
      <c r="N7071" s="1">
        <v>69</v>
      </c>
      <c r="O7071">
        <f t="shared" si="319"/>
        <v>450000</v>
      </c>
      <c r="P7071" t="str">
        <f t="shared" si="318"/>
        <v>1069450000</v>
      </c>
      <c r="Q7071" t="str">
        <f>VLOOKUP(N7071,'Base rates'!$F$2:$H$1126,3,FALSE)</f>
        <v>66-70</v>
      </c>
      <c r="R7071" s="24">
        <f t="shared" si="317"/>
        <v>0</v>
      </c>
    </row>
    <row r="7072" spans="13:18">
      <c r="M7072">
        <v>10</v>
      </c>
      <c r="N7072" s="1">
        <v>70</v>
      </c>
      <c r="O7072">
        <f t="shared" si="319"/>
        <v>450000</v>
      </c>
      <c r="P7072" t="str">
        <f t="shared" si="318"/>
        <v>1070450000</v>
      </c>
      <c r="Q7072" t="str">
        <f>VLOOKUP(N7072,'Base rates'!$F$2:$H$1126,3,FALSE)</f>
        <v>66-70</v>
      </c>
      <c r="R7072" s="24">
        <f t="shared" si="317"/>
        <v>0</v>
      </c>
    </row>
    <row r="7073" spans="13:18">
      <c r="M7073">
        <v>10</v>
      </c>
      <c r="N7073" s="1">
        <v>71</v>
      </c>
      <c r="O7073">
        <f t="shared" si="319"/>
        <v>450000</v>
      </c>
      <c r="P7073" t="str">
        <f t="shared" si="318"/>
        <v>1071450000</v>
      </c>
      <c r="Q7073" t="str">
        <f>VLOOKUP(N7073,'Base rates'!$F$2:$H$1126,3,FALSE)</f>
        <v>71-75</v>
      </c>
      <c r="R7073" s="24">
        <f t="shared" si="317"/>
        <v>0</v>
      </c>
    </row>
    <row r="7074" spans="13:18">
      <c r="M7074">
        <v>10</v>
      </c>
      <c r="N7074" s="1">
        <v>72</v>
      </c>
      <c r="O7074">
        <f t="shared" si="319"/>
        <v>450000</v>
      </c>
      <c r="P7074" t="str">
        <f t="shared" si="318"/>
        <v>1072450000</v>
      </c>
      <c r="Q7074" t="str">
        <f>VLOOKUP(N7074,'Base rates'!$F$2:$H$1126,3,FALSE)</f>
        <v>71-75</v>
      </c>
      <c r="R7074" s="24">
        <f t="shared" si="317"/>
        <v>0</v>
      </c>
    </row>
    <row r="7075" spans="13:18">
      <c r="M7075">
        <v>10</v>
      </c>
      <c r="N7075" s="1">
        <v>73</v>
      </c>
      <c r="O7075">
        <f t="shared" si="319"/>
        <v>450000</v>
      </c>
      <c r="P7075" t="str">
        <f t="shared" si="318"/>
        <v>1073450000</v>
      </c>
      <c r="Q7075" t="str">
        <f>VLOOKUP(N7075,'Base rates'!$F$2:$H$1126,3,FALSE)</f>
        <v>71-75</v>
      </c>
      <c r="R7075" s="24">
        <f t="shared" si="317"/>
        <v>0</v>
      </c>
    </row>
    <row r="7076" spans="13:18">
      <c r="M7076">
        <v>10</v>
      </c>
      <c r="N7076" s="1">
        <v>74</v>
      </c>
      <c r="O7076">
        <f t="shared" si="319"/>
        <v>450000</v>
      </c>
      <c r="P7076" t="str">
        <f t="shared" si="318"/>
        <v>1074450000</v>
      </c>
      <c r="Q7076" t="str">
        <f>VLOOKUP(N7076,'Base rates'!$F$2:$H$1126,3,FALSE)</f>
        <v>71-75</v>
      </c>
      <c r="R7076" s="24">
        <f t="shared" si="317"/>
        <v>0</v>
      </c>
    </row>
    <row r="7077" spans="13:18">
      <c r="M7077">
        <v>10</v>
      </c>
      <c r="N7077" s="1">
        <v>75</v>
      </c>
      <c r="O7077">
        <f t="shared" si="319"/>
        <v>450000</v>
      </c>
      <c r="P7077" t="str">
        <f t="shared" si="318"/>
        <v>1075450000</v>
      </c>
      <c r="Q7077" t="str">
        <f>VLOOKUP(N7077,'Base rates'!$F$2:$H$1126,3,FALSE)</f>
        <v>71-75</v>
      </c>
      <c r="R7077" s="24">
        <f t="shared" si="317"/>
        <v>0</v>
      </c>
    </row>
    <row r="7078" spans="13:18">
      <c r="M7078">
        <v>10</v>
      </c>
      <c r="N7078" s="1">
        <v>76</v>
      </c>
      <c r="O7078">
        <f t="shared" si="319"/>
        <v>450000</v>
      </c>
      <c r="P7078" t="str">
        <f t="shared" si="318"/>
        <v>1076450000</v>
      </c>
      <c r="Q7078" t="str">
        <f>VLOOKUP(N7078,'Base rates'!$F$2:$H$1126,3,FALSE)</f>
        <v>76-80</v>
      </c>
      <c r="R7078" s="24">
        <f t="shared" si="317"/>
        <v>0</v>
      </c>
    </row>
    <row r="7079" spans="13:18">
      <c r="M7079">
        <v>10</v>
      </c>
      <c r="N7079" s="1">
        <v>77</v>
      </c>
      <c r="O7079">
        <f t="shared" si="319"/>
        <v>450000</v>
      </c>
      <c r="P7079" t="str">
        <f t="shared" si="318"/>
        <v>1077450000</v>
      </c>
      <c r="Q7079" t="str">
        <f>VLOOKUP(N7079,'Base rates'!$F$2:$H$1126,3,FALSE)</f>
        <v>76-80</v>
      </c>
      <c r="R7079" s="24">
        <f t="shared" si="317"/>
        <v>0</v>
      </c>
    </row>
    <row r="7080" spans="13:18">
      <c r="M7080">
        <v>10</v>
      </c>
      <c r="N7080" s="1">
        <v>78</v>
      </c>
      <c r="O7080">
        <f t="shared" si="319"/>
        <v>450000</v>
      </c>
      <c r="P7080" t="str">
        <f t="shared" si="318"/>
        <v>1078450000</v>
      </c>
      <c r="Q7080" t="str">
        <f>VLOOKUP(N7080,'Base rates'!$F$2:$H$1126,3,FALSE)</f>
        <v>76-80</v>
      </c>
      <c r="R7080" s="24">
        <f t="shared" si="317"/>
        <v>0</v>
      </c>
    </row>
    <row r="7081" spans="13:18">
      <c r="M7081">
        <v>10</v>
      </c>
      <c r="N7081" s="1">
        <v>79</v>
      </c>
      <c r="O7081">
        <f t="shared" si="319"/>
        <v>450000</v>
      </c>
      <c r="P7081" t="str">
        <f t="shared" si="318"/>
        <v>1079450000</v>
      </c>
      <c r="Q7081" t="str">
        <f>VLOOKUP(N7081,'Base rates'!$F$2:$H$1126,3,FALSE)</f>
        <v>76-80</v>
      </c>
      <c r="R7081" s="24">
        <f t="shared" si="317"/>
        <v>0</v>
      </c>
    </row>
    <row r="7082" spans="13:18">
      <c r="M7082">
        <v>10</v>
      </c>
      <c r="N7082" s="1">
        <v>80</v>
      </c>
      <c r="O7082">
        <f t="shared" si="319"/>
        <v>450000</v>
      </c>
      <c r="P7082" t="str">
        <f t="shared" si="318"/>
        <v>1080450000</v>
      </c>
      <c r="Q7082" t="str">
        <f>VLOOKUP(N7082,'Base rates'!$F$2:$H$1126,3,FALSE)</f>
        <v>76-80</v>
      </c>
      <c r="R7082" s="24">
        <f t="shared" si="317"/>
        <v>0</v>
      </c>
    </row>
    <row r="7083" spans="13:18">
      <c r="M7083">
        <v>10</v>
      </c>
      <c r="N7083" s="1">
        <v>81</v>
      </c>
      <c r="O7083">
        <f t="shared" si="319"/>
        <v>450000</v>
      </c>
      <c r="P7083" t="str">
        <f t="shared" si="318"/>
        <v>1081450000</v>
      </c>
      <c r="Q7083" t="str">
        <f>VLOOKUP(N7083,'Base rates'!$F$2:$H$1126,3,FALSE)</f>
        <v>&gt;80</v>
      </c>
      <c r="R7083" s="24">
        <f t="shared" si="317"/>
        <v>0</v>
      </c>
    </row>
    <row r="7084" spans="13:18">
      <c r="M7084">
        <v>10</v>
      </c>
      <c r="N7084" s="1">
        <v>82</v>
      </c>
      <c r="O7084">
        <f t="shared" si="319"/>
        <v>450000</v>
      </c>
      <c r="P7084" t="str">
        <f t="shared" si="318"/>
        <v>1082450000</v>
      </c>
      <c r="Q7084" t="str">
        <f>VLOOKUP(N7084,'Base rates'!$F$2:$H$1126,3,FALSE)</f>
        <v>&gt;80</v>
      </c>
      <c r="R7084" s="24">
        <f t="shared" si="317"/>
        <v>0</v>
      </c>
    </row>
    <row r="7085" spans="13:18">
      <c r="M7085">
        <v>10</v>
      </c>
      <c r="N7085" s="1">
        <v>83</v>
      </c>
      <c r="O7085">
        <f t="shared" si="319"/>
        <v>450000</v>
      </c>
      <c r="P7085" t="str">
        <f t="shared" si="318"/>
        <v>1083450000</v>
      </c>
      <c r="Q7085" t="str">
        <f>VLOOKUP(N7085,'Base rates'!$F$2:$H$1126,3,FALSE)</f>
        <v>&gt;80</v>
      </c>
      <c r="R7085" s="24">
        <f t="shared" si="317"/>
        <v>0</v>
      </c>
    </row>
    <row r="7086" spans="13:18">
      <c r="M7086">
        <v>10</v>
      </c>
      <c r="N7086" s="1">
        <v>84</v>
      </c>
      <c r="O7086">
        <f t="shared" si="319"/>
        <v>450000</v>
      </c>
      <c r="P7086" t="str">
        <f t="shared" si="318"/>
        <v>1084450000</v>
      </c>
      <c r="Q7086" t="str">
        <f>VLOOKUP(N7086,'Base rates'!$F$2:$H$1126,3,FALSE)</f>
        <v>&gt;80</v>
      </c>
      <c r="R7086" s="24">
        <f t="shared" si="317"/>
        <v>0</v>
      </c>
    </row>
    <row r="7087" spans="13:18">
      <c r="M7087">
        <v>10</v>
      </c>
      <c r="N7087" s="1">
        <v>85</v>
      </c>
      <c r="O7087">
        <f t="shared" si="319"/>
        <v>450000</v>
      </c>
      <c r="P7087" t="str">
        <f t="shared" si="318"/>
        <v>1085450000</v>
      </c>
      <c r="Q7087" t="str">
        <f>VLOOKUP(N7087,'Base rates'!$F$2:$H$1126,3,FALSE)</f>
        <v>&gt;80</v>
      </c>
      <c r="R7087" s="24">
        <f t="shared" si="317"/>
        <v>0</v>
      </c>
    </row>
    <row r="7088" spans="13:18">
      <c r="M7088">
        <v>10</v>
      </c>
      <c r="N7088" s="1">
        <v>86</v>
      </c>
      <c r="O7088">
        <f t="shared" si="319"/>
        <v>450000</v>
      </c>
      <c r="P7088" t="str">
        <f t="shared" si="318"/>
        <v>1086450000</v>
      </c>
      <c r="Q7088" t="str">
        <f>VLOOKUP(N7088,'Base rates'!$F$2:$H$1126,3,FALSE)</f>
        <v>&gt;80</v>
      </c>
      <c r="R7088" s="24">
        <f t="shared" si="317"/>
        <v>0</v>
      </c>
    </row>
    <row r="7089" spans="13:18">
      <c r="M7089">
        <v>10</v>
      </c>
      <c r="N7089" s="1">
        <v>87</v>
      </c>
      <c r="O7089">
        <f t="shared" si="319"/>
        <v>450000</v>
      </c>
      <c r="P7089" t="str">
        <f t="shared" si="318"/>
        <v>1087450000</v>
      </c>
      <c r="Q7089" t="str">
        <f>VLOOKUP(N7089,'Base rates'!$F$2:$H$1126,3,FALSE)</f>
        <v>&gt;80</v>
      </c>
      <c r="R7089" s="24">
        <f t="shared" si="317"/>
        <v>0</v>
      </c>
    </row>
    <row r="7090" spans="13:18">
      <c r="M7090">
        <v>10</v>
      </c>
      <c r="N7090" s="1">
        <v>88</v>
      </c>
      <c r="O7090">
        <f t="shared" si="319"/>
        <v>450000</v>
      </c>
      <c r="P7090" t="str">
        <f t="shared" si="318"/>
        <v>1088450000</v>
      </c>
      <c r="Q7090" t="str">
        <f>VLOOKUP(N7090,'Base rates'!$F$2:$H$1126,3,FALSE)</f>
        <v>&gt;80</v>
      </c>
      <c r="R7090" s="24">
        <f t="shared" si="317"/>
        <v>0</v>
      </c>
    </row>
    <row r="7091" spans="13:18">
      <c r="M7091">
        <v>10</v>
      </c>
      <c r="N7091" s="1">
        <v>89</v>
      </c>
      <c r="O7091">
        <f t="shared" si="319"/>
        <v>450000</v>
      </c>
      <c r="P7091" t="str">
        <f t="shared" si="318"/>
        <v>1089450000</v>
      </c>
      <c r="Q7091" t="str">
        <f>VLOOKUP(N7091,'Base rates'!$F$2:$H$1126,3,FALSE)</f>
        <v>&gt;80</v>
      </c>
      <c r="R7091" s="24">
        <f t="shared" si="317"/>
        <v>0</v>
      </c>
    </row>
    <row r="7092" spans="13:18">
      <c r="M7092">
        <v>10</v>
      </c>
      <c r="N7092" s="1">
        <v>90</v>
      </c>
      <c r="O7092">
        <f t="shared" si="319"/>
        <v>450000</v>
      </c>
      <c r="P7092" t="str">
        <f t="shared" si="318"/>
        <v>1090450000</v>
      </c>
      <c r="Q7092" t="str">
        <f>VLOOKUP(N7092,'Base rates'!$F$2:$H$1126,3,FALSE)</f>
        <v>&gt;80</v>
      </c>
      <c r="R7092" s="24">
        <f t="shared" si="317"/>
        <v>0</v>
      </c>
    </row>
    <row r="7093" spans="13:18">
      <c r="M7093">
        <v>10</v>
      </c>
      <c r="N7093" s="1">
        <v>91</v>
      </c>
      <c r="O7093">
        <f t="shared" si="319"/>
        <v>450000</v>
      </c>
      <c r="P7093" t="str">
        <f t="shared" si="318"/>
        <v>1091450000</v>
      </c>
      <c r="Q7093" t="str">
        <f>VLOOKUP(N7093,'Base rates'!$F$2:$H$1126,3,FALSE)</f>
        <v>&gt;80</v>
      </c>
      <c r="R7093" s="24">
        <f t="shared" si="317"/>
        <v>0</v>
      </c>
    </row>
    <row r="7094" spans="13:18">
      <c r="M7094">
        <v>10</v>
      </c>
      <c r="N7094" s="1">
        <v>92</v>
      </c>
      <c r="O7094">
        <f t="shared" si="319"/>
        <v>450000</v>
      </c>
      <c r="P7094" t="str">
        <f t="shared" si="318"/>
        <v>1092450000</v>
      </c>
      <c r="Q7094" t="str">
        <f>VLOOKUP(N7094,'Base rates'!$F$2:$H$1126,3,FALSE)</f>
        <v>&gt;80</v>
      </c>
      <c r="R7094" s="24">
        <f t="shared" si="317"/>
        <v>0</v>
      </c>
    </row>
    <row r="7095" spans="13:18">
      <c r="M7095">
        <v>10</v>
      </c>
      <c r="N7095" s="1">
        <v>93</v>
      </c>
      <c r="O7095">
        <f t="shared" si="319"/>
        <v>450000</v>
      </c>
      <c r="P7095" t="str">
        <f t="shared" si="318"/>
        <v>1093450000</v>
      </c>
      <c r="Q7095" t="str">
        <f>VLOOKUP(N7095,'Base rates'!$F$2:$H$1126,3,FALSE)</f>
        <v>&gt;80</v>
      </c>
      <c r="R7095" s="24">
        <f t="shared" si="317"/>
        <v>0</v>
      </c>
    </row>
    <row r="7096" spans="13:18">
      <c r="M7096">
        <v>10</v>
      </c>
      <c r="N7096" s="1">
        <v>94</v>
      </c>
      <c r="O7096">
        <f t="shared" si="319"/>
        <v>450000</v>
      </c>
      <c r="P7096" t="str">
        <f t="shared" si="318"/>
        <v>1094450000</v>
      </c>
      <c r="Q7096" t="str">
        <f>VLOOKUP(N7096,'Base rates'!$F$2:$H$1126,3,FALSE)</f>
        <v>&gt;80</v>
      </c>
      <c r="R7096" s="24">
        <f t="shared" si="317"/>
        <v>0</v>
      </c>
    </row>
    <row r="7097" spans="13:18">
      <c r="M7097">
        <v>10</v>
      </c>
      <c r="N7097" s="1">
        <v>95</v>
      </c>
      <c r="O7097">
        <f t="shared" si="319"/>
        <v>450000</v>
      </c>
      <c r="P7097" t="str">
        <f t="shared" si="318"/>
        <v>1095450000</v>
      </c>
      <c r="Q7097" t="str">
        <f>VLOOKUP(N7097,'Base rates'!$F$2:$H$1126,3,FALSE)</f>
        <v>&gt;80</v>
      </c>
      <c r="R7097" s="24">
        <f t="shared" si="317"/>
        <v>0</v>
      </c>
    </row>
    <row r="7098" spans="13:18">
      <c r="M7098">
        <v>10</v>
      </c>
      <c r="N7098" s="1">
        <v>96</v>
      </c>
      <c r="O7098">
        <f t="shared" si="319"/>
        <v>450000</v>
      </c>
      <c r="P7098" t="str">
        <f t="shared" si="318"/>
        <v>1096450000</v>
      </c>
      <c r="Q7098" t="str">
        <f>VLOOKUP(N7098,'Base rates'!$F$2:$H$1126,3,FALSE)</f>
        <v>&gt;80</v>
      </c>
      <c r="R7098" s="24">
        <f t="shared" si="317"/>
        <v>0</v>
      </c>
    </row>
    <row r="7099" spans="13:18">
      <c r="M7099">
        <v>10</v>
      </c>
      <c r="N7099" s="1">
        <v>97</v>
      </c>
      <c r="O7099">
        <f t="shared" si="319"/>
        <v>450000</v>
      </c>
      <c r="P7099" t="str">
        <f t="shared" si="318"/>
        <v>1097450000</v>
      </c>
      <c r="Q7099" t="str">
        <f>VLOOKUP(N7099,'Base rates'!$F$2:$H$1126,3,FALSE)</f>
        <v>&gt;80</v>
      </c>
      <c r="R7099" s="24">
        <f t="shared" si="317"/>
        <v>0</v>
      </c>
    </row>
    <row r="7100" spans="13:18">
      <c r="M7100">
        <v>10</v>
      </c>
      <c r="N7100" s="1">
        <v>98</v>
      </c>
      <c r="O7100">
        <f t="shared" si="319"/>
        <v>450000</v>
      </c>
      <c r="P7100" t="str">
        <f t="shared" si="318"/>
        <v>1098450000</v>
      </c>
      <c r="Q7100" t="str">
        <f>VLOOKUP(N7100,'Base rates'!$F$2:$H$1126,3,FALSE)</f>
        <v>&gt;80</v>
      </c>
      <c r="R7100" s="24">
        <f t="shared" si="317"/>
        <v>0</v>
      </c>
    </row>
    <row r="7101" spans="13:18">
      <c r="M7101">
        <v>10</v>
      </c>
      <c r="N7101" s="1">
        <v>99</v>
      </c>
      <c r="O7101">
        <f t="shared" si="319"/>
        <v>450000</v>
      </c>
      <c r="P7101" t="str">
        <f t="shared" si="318"/>
        <v>1099450000</v>
      </c>
      <c r="Q7101" t="str">
        <f>VLOOKUP(N7101,'Base rates'!$F$2:$H$1126,3,FALSE)</f>
        <v>&gt;80</v>
      </c>
      <c r="R7101" s="24">
        <f t="shared" si="317"/>
        <v>0</v>
      </c>
    </row>
    <row r="7102" spans="13:18">
      <c r="M7102">
        <v>10</v>
      </c>
      <c r="N7102" s="1">
        <v>100</v>
      </c>
      <c r="O7102">
        <f t="shared" si="319"/>
        <v>450000</v>
      </c>
      <c r="P7102" t="str">
        <f t="shared" si="318"/>
        <v>10100450000</v>
      </c>
      <c r="Q7102" t="str">
        <f>VLOOKUP(N7102,'Base rates'!$F$2:$H$1126,3,FALSE)</f>
        <v>&gt;80</v>
      </c>
      <c r="R7102" s="24">
        <f t="shared" si="317"/>
        <v>0</v>
      </c>
    </row>
    <row r="7103" spans="13:18">
      <c r="M7103">
        <v>10</v>
      </c>
      <c r="N7103" s="1">
        <v>101</v>
      </c>
      <c r="O7103">
        <f t="shared" si="319"/>
        <v>450000</v>
      </c>
      <c r="P7103" t="str">
        <f t="shared" si="318"/>
        <v>10101450000</v>
      </c>
      <c r="Q7103" t="str">
        <f>VLOOKUP(N7103,'Base rates'!$F$2:$H$1126,3,FALSE)</f>
        <v>&gt;80</v>
      </c>
      <c r="R7103" s="24">
        <f t="shared" si="317"/>
        <v>0</v>
      </c>
    </row>
    <row r="7104" spans="13:18">
      <c r="M7104">
        <v>10</v>
      </c>
      <c r="N7104" s="1">
        <v>102</v>
      </c>
      <c r="O7104">
        <f t="shared" si="319"/>
        <v>450000</v>
      </c>
      <c r="P7104" t="str">
        <f t="shared" si="318"/>
        <v>10102450000</v>
      </c>
      <c r="Q7104" t="str">
        <f>VLOOKUP(N7104,'Base rates'!$F$2:$H$1126,3,FALSE)</f>
        <v>&gt;80</v>
      </c>
      <c r="R7104" s="24">
        <f t="shared" si="317"/>
        <v>0</v>
      </c>
    </row>
    <row r="7105" spans="13:18">
      <c r="M7105">
        <v>10</v>
      </c>
      <c r="N7105" s="1">
        <v>103</v>
      </c>
      <c r="O7105">
        <f t="shared" si="319"/>
        <v>450000</v>
      </c>
      <c r="P7105" t="str">
        <f t="shared" si="318"/>
        <v>10103450000</v>
      </c>
      <c r="Q7105" t="str">
        <f>VLOOKUP(N7105,'Base rates'!$F$2:$H$1126,3,FALSE)</f>
        <v>&gt;80</v>
      </c>
      <c r="R7105" s="24">
        <f t="shared" si="317"/>
        <v>0</v>
      </c>
    </row>
    <row r="7106" spans="13:18">
      <c r="M7106">
        <v>10</v>
      </c>
      <c r="N7106" s="1">
        <v>104</v>
      </c>
      <c r="O7106">
        <f t="shared" si="319"/>
        <v>450000</v>
      </c>
      <c r="P7106" t="str">
        <f t="shared" si="318"/>
        <v>10104450000</v>
      </c>
      <c r="Q7106" t="str">
        <f>VLOOKUP(N7106,'Base rates'!$F$2:$H$1126,3,FALSE)</f>
        <v>&gt;80</v>
      </c>
      <c r="R7106" s="24">
        <f t="shared" si="317"/>
        <v>0</v>
      </c>
    </row>
    <row r="7107" spans="13:18">
      <c r="M7107">
        <v>10</v>
      </c>
      <c r="N7107" s="1">
        <v>105</v>
      </c>
      <c r="O7107">
        <f t="shared" si="319"/>
        <v>450000</v>
      </c>
      <c r="P7107" t="str">
        <f t="shared" si="318"/>
        <v>10105450000</v>
      </c>
      <c r="Q7107" t="str">
        <f>VLOOKUP(N7107,'Base rates'!$F$2:$H$1126,3,FALSE)</f>
        <v>&gt;80</v>
      </c>
      <c r="R7107" s="24">
        <f t="shared" ref="R7107:R7170" si="320">VLOOKUP(M7107&amp;O7107&amp;Q7107,$W$2:$X$694,2,FALSE)</f>
        <v>0</v>
      </c>
    </row>
    <row r="7108" spans="13:18">
      <c r="M7108">
        <v>10</v>
      </c>
      <c r="N7108" s="1">
        <v>106</v>
      </c>
      <c r="O7108">
        <f t="shared" si="319"/>
        <v>450000</v>
      </c>
      <c r="P7108" t="str">
        <f t="shared" ref="P7108:P7171" si="321">M7108&amp;N7108&amp;O7108</f>
        <v>10106450000</v>
      </c>
      <c r="Q7108" t="str">
        <f>VLOOKUP(N7108,'Base rates'!$F$2:$H$1126,3,FALSE)</f>
        <v>&gt;80</v>
      </c>
      <c r="R7108" s="24">
        <f t="shared" si="320"/>
        <v>0</v>
      </c>
    </row>
    <row r="7109" spans="13:18">
      <c r="M7109">
        <v>10</v>
      </c>
      <c r="N7109" s="1">
        <v>107</v>
      </c>
      <c r="O7109">
        <f t="shared" si="319"/>
        <v>450000</v>
      </c>
      <c r="P7109" t="str">
        <f t="shared" si="321"/>
        <v>10107450000</v>
      </c>
      <c r="Q7109" t="str">
        <f>VLOOKUP(N7109,'Base rates'!$F$2:$H$1126,3,FALSE)</f>
        <v>&gt;80</v>
      </c>
      <c r="R7109" s="24">
        <f t="shared" si="320"/>
        <v>0</v>
      </c>
    </row>
    <row r="7110" spans="13:18">
      <c r="M7110">
        <v>10</v>
      </c>
      <c r="N7110" s="1">
        <v>108</v>
      </c>
      <c r="O7110">
        <f t="shared" si="319"/>
        <v>450000</v>
      </c>
      <c r="P7110" t="str">
        <f t="shared" si="321"/>
        <v>10108450000</v>
      </c>
      <c r="Q7110" t="str">
        <f>VLOOKUP(N7110,'Base rates'!$F$2:$H$1126,3,FALSE)</f>
        <v>&gt;80</v>
      </c>
      <c r="R7110" s="24">
        <f t="shared" si="320"/>
        <v>0</v>
      </c>
    </row>
    <row r="7111" spans="13:18">
      <c r="M7111">
        <v>10</v>
      </c>
      <c r="N7111" s="1">
        <v>109</v>
      </c>
      <c r="O7111">
        <f t="shared" si="319"/>
        <v>450000</v>
      </c>
      <c r="P7111" t="str">
        <f t="shared" si="321"/>
        <v>10109450000</v>
      </c>
      <c r="Q7111" t="str">
        <f>VLOOKUP(N7111,'Base rates'!$F$2:$H$1126,3,FALSE)</f>
        <v>&gt;80</v>
      </c>
      <c r="R7111" s="24">
        <f t="shared" si="320"/>
        <v>0</v>
      </c>
    </row>
    <row r="7112" spans="13:18">
      <c r="M7112">
        <v>10</v>
      </c>
      <c r="N7112" s="1">
        <v>110</v>
      </c>
      <c r="O7112">
        <f t="shared" si="319"/>
        <v>450000</v>
      </c>
      <c r="P7112" t="str">
        <f t="shared" si="321"/>
        <v>10110450000</v>
      </c>
      <c r="Q7112" t="str">
        <f>VLOOKUP(N7112,'Base rates'!$F$2:$H$1126,3,FALSE)</f>
        <v>&gt;80</v>
      </c>
      <c r="R7112" s="24">
        <f t="shared" si="320"/>
        <v>0</v>
      </c>
    </row>
    <row r="7113" spans="13:18">
      <c r="M7113">
        <v>10</v>
      </c>
      <c r="N7113" s="1">
        <v>111</v>
      </c>
      <c r="O7113">
        <f t="shared" si="319"/>
        <v>450000</v>
      </c>
      <c r="P7113" t="str">
        <f t="shared" si="321"/>
        <v>10111450000</v>
      </c>
      <c r="Q7113" t="str">
        <f>VLOOKUP(N7113,'Base rates'!$F$2:$H$1126,3,FALSE)</f>
        <v>&gt;80</v>
      </c>
      <c r="R7113" s="24">
        <f t="shared" si="320"/>
        <v>0</v>
      </c>
    </row>
    <row r="7114" spans="13:18">
      <c r="M7114">
        <v>10</v>
      </c>
      <c r="N7114" s="1">
        <v>112</v>
      </c>
      <c r="O7114">
        <f t="shared" si="319"/>
        <v>450000</v>
      </c>
      <c r="P7114" t="str">
        <f t="shared" si="321"/>
        <v>10112450000</v>
      </c>
      <c r="Q7114" t="str">
        <f>VLOOKUP(N7114,'Base rates'!$F$2:$H$1126,3,FALSE)</f>
        <v>&gt;80</v>
      </c>
      <c r="R7114" s="24">
        <f t="shared" si="320"/>
        <v>0</v>
      </c>
    </row>
    <row r="7115" spans="13:18">
      <c r="M7115">
        <v>10</v>
      </c>
      <c r="N7115" s="1">
        <v>113</v>
      </c>
      <c r="O7115">
        <f t="shared" si="319"/>
        <v>450000</v>
      </c>
      <c r="P7115" t="str">
        <f t="shared" si="321"/>
        <v>10113450000</v>
      </c>
      <c r="Q7115" t="str">
        <f>VLOOKUP(N7115,'Base rates'!$F$2:$H$1126,3,FALSE)</f>
        <v>&gt;80</v>
      </c>
      <c r="R7115" s="24">
        <f t="shared" si="320"/>
        <v>0</v>
      </c>
    </row>
    <row r="7116" spans="13:18">
      <c r="M7116">
        <v>10</v>
      </c>
      <c r="N7116" s="1">
        <v>114</v>
      </c>
      <c r="O7116">
        <f t="shared" si="319"/>
        <v>450000</v>
      </c>
      <c r="P7116" t="str">
        <f t="shared" si="321"/>
        <v>10114450000</v>
      </c>
      <c r="Q7116" t="str">
        <f>VLOOKUP(N7116,'Base rates'!$F$2:$H$1126,3,FALSE)</f>
        <v>&gt;80</v>
      </c>
      <c r="R7116" s="24">
        <f t="shared" si="320"/>
        <v>0</v>
      </c>
    </row>
    <row r="7117" spans="13:18">
      <c r="M7117">
        <v>10</v>
      </c>
      <c r="N7117" s="1">
        <v>115</v>
      </c>
      <c r="O7117">
        <f t="shared" si="319"/>
        <v>450000</v>
      </c>
      <c r="P7117" t="str">
        <f t="shared" si="321"/>
        <v>10115450000</v>
      </c>
      <c r="Q7117" t="str">
        <f>VLOOKUP(N7117,'Base rates'!$F$2:$H$1126,3,FALSE)</f>
        <v>&gt;80</v>
      </c>
      <c r="R7117" s="24">
        <f t="shared" si="320"/>
        <v>0</v>
      </c>
    </row>
    <row r="7118" spans="13:18">
      <c r="M7118">
        <v>10</v>
      </c>
      <c r="N7118" s="1">
        <v>116</v>
      </c>
      <c r="O7118">
        <f t="shared" si="319"/>
        <v>450000</v>
      </c>
      <c r="P7118" t="str">
        <f t="shared" si="321"/>
        <v>10116450000</v>
      </c>
      <c r="Q7118" t="str">
        <f>VLOOKUP(N7118,'Base rates'!$F$2:$H$1126,3,FALSE)</f>
        <v>&gt;80</v>
      </c>
      <c r="R7118" s="24">
        <f t="shared" si="320"/>
        <v>0</v>
      </c>
    </row>
    <row r="7119" spans="13:18">
      <c r="M7119">
        <v>10</v>
      </c>
      <c r="N7119" s="1">
        <v>117</v>
      </c>
      <c r="O7119">
        <f t="shared" si="319"/>
        <v>450000</v>
      </c>
      <c r="P7119" t="str">
        <f t="shared" si="321"/>
        <v>10117450000</v>
      </c>
      <c r="Q7119" t="str">
        <f>VLOOKUP(N7119,'Base rates'!$F$2:$H$1126,3,FALSE)</f>
        <v>&gt;80</v>
      </c>
      <c r="R7119" s="24">
        <f t="shared" si="320"/>
        <v>0</v>
      </c>
    </row>
    <row r="7120" spans="13:18">
      <c r="M7120">
        <v>10</v>
      </c>
      <c r="N7120" s="1">
        <v>118</v>
      </c>
      <c r="O7120">
        <f t="shared" si="319"/>
        <v>450000</v>
      </c>
      <c r="P7120" t="str">
        <f t="shared" si="321"/>
        <v>10118450000</v>
      </c>
      <c r="Q7120" t="str">
        <f>VLOOKUP(N7120,'Base rates'!$F$2:$H$1126,3,FALSE)</f>
        <v>&gt;80</v>
      </c>
      <c r="R7120" s="24">
        <f t="shared" si="320"/>
        <v>0</v>
      </c>
    </row>
    <row r="7121" spans="13:18">
      <c r="M7121">
        <v>10</v>
      </c>
      <c r="N7121" s="1">
        <v>119</v>
      </c>
      <c r="O7121">
        <f t="shared" si="319"/>
        <v>450000</v>
      </c>
      <c r="P7121" t="str">
        <f t="shared" si="321"/>
        <v>10119450000</v>
      </c>
      <c r="Q7121" t="str">
        <f>VLOOKUP(N7121,'Base rates'!$F$2:$H$1126,3,FALSE)</f>
        <v>&gt;80</v>
      </c>
      <c r="R7121" s="24">
        <f t="shared" si="320"/>
        <v>0</v>
      </c>
    </row>
    <row r="7122" spans="13:18">
      <c r="M7122">
        <v>10</v>
      </c>
      <c r="N7122" s="1">
        <v>120</v>
      </c>
      <c r="O7122">
        <f t="shared" si="319"/>
        <v>450000</v>
      </c>
      <c r="P7122" t="str">
        <f t="shared" si="321"/>
        <v>10120450000</v>
      </c>
      <c r="Q7122" t="str">
        <f>VLOOKUP(N7122,'Base rates'!$F$2:$H$1126,3,FALSE)</f>
        <v>&gt;80</v>
      </c>
      <c r="R7122" s="24">
        <f t="shared" si="320"/>
        <v>0</v>
      </c>
    </row>
    <row r="7123" spans="13:18">
      <c r="M7123">
        <v>10</v>
      </c>
      <c r="N7123" s="1">
        <v>121</v>
      </c>
      <c r="O7123">
        <f t="shared" si="319"/>
        <v>450000</v>
      </c>
      <c r="P7123" t="str">
        <f t="shared" si="321"/>
        <v>10121450000</v>
      </c>
      <c r="Q7123" t="str">
        <f>VLOOKUP(N7123,'Base rates'!$F$2:$H$1126,3,FALSE)</f>
        <v>&gt;80</v>
      </c>
      <c r="R7123" s="24">
        <f t="shared" si="320"/>
        <v>0</v>
      </c>
    </row>
    <row r="7124" spans="13:18">
      <c r="M7124">
        <v>10</v>
      </c>
      <c r="N7124" s="1">
        <v>122</v>
      </c>
      <c r="O7124">
        <f t="shared" si="319"/>
        <v>450000</v>
      </c>
      <c r="P7124" t="str">
        <f t="shared" si="321"/>
        <v>10122450000</v>
      </c>
      <c r="Q7124" t="str">
        <f>VLOOKUP(N7124,'Base rates'!$F$2:$H$1126,3,FALSE)</f>
        <v>&gt;80</v>
      </c>
      <c r="R7124" s="24">
        <f t="shared" si="320"/>
        <v>0</v>
      </c>
    </row>
    <row r="7125" spans="13:18">
      <c r="M7125">
        <v>10</v>
      </c>
      <c r="N7125" s="1">
        <v>123</v>
      </c>
      <c r="O7125">
        <f t="shared" si="319"/>
        <v>450000</v>
      </c>
      <c r="P7125" t="str">
        <f t="shared" si="321"/>
        <v>10123450000</v>
      </c>
      <c r="Q7125" t="str">
        <f>VLOOKUP(N7125,'Base rates'!$F$2:$H$1126,3,FALSE)</f>
        <v>&gt;80</v>
      </c>
      <c r="R7125" s="24">
        <f t="shared" si="320"/>
        <v>0</v>
      </c>
    </row>
    <row r="7126" spans="13:18">
      <c r="M7126">
        <v>10</v>
      </c>
      <c r="N7126" s="1">
        <v>124</v>
      </c>
      <c r="O7126">
        <f t="shared" si="319"/>
        <v>450000</v>
      </c>
      <c r="P7126" t="str">
        <f t="shared" si="321"/>
        <v>10124450000</v>
      </c>
      <c r="Q7126" t="str">
        <f>VLOOKUP(N7126,'Base rates'!$F$2:$H$1126,3,FALSE)</f>
        <v>&gt;80</v>
      </c>
      <c r="R7126" s="24">
        <f t="shared" si="320"/>
        <v>0</v>
      </c>
    </row>
    <row r="7127" spans="13:18">
      <c r="M7127">
        <v>10</v>
      </c>
      <c r="N7127" s="1">
        <v>125</v>
      </c>
      <c r="O7127">
        <f t="shared" si="319"/>
        <v>450000</v>
      </c>
      <c r="P7127" t="str">
        <f t="shared" si="321"/>
        <v>10125450000</v>
      </c>
      <c r="Q7127" t="str">
        <f>VLOOKUP(N7127,'Base rates'!$F$2:$H$1126,3,FALSE)</f>
        <v>&gt;80</v>
      </c>
      <c r="R7127" s="24">
        <f t="shared" si="320"/>
        <v>0</v>
      </c>
    </row>
    <row r="7128" spans="13:18">
      <c r="M7128">
        <v>11</v>
      </c>
      <c r="N7128" s="1">
        <v>1</v>
      </c>
      <c r="O7128">
        <f t="shared" si="319"/>
        <v>450000</v>
      </c>
      <c r="P7128" t="str">
        <f t="shared" si="321"/>
        <v>111450000</v>
      </c>
      <c r="Q7128" t="str">
        <f>VLOOKUP(N7128,'Base rates'!$F$2:$H$1126,3,FALSE)</f>
        <v>6-25</v>
      </c>
      <c r="R7128" s="24">
        <f t="shared" si="320"/>
        <v>0.39485524492386703</v>
      </c>
    </row>
    <row r="7129" spans="13:18">
      <c r="M7129">
        <v>11</v>
      </c>
      <c r="N7129" s="1">
        <v>2</v>
      </c>
      <c r="O7129">
        <f t="shared" si="319"/>
        <v>450000</v>
      </c>
      <c r="P7129" t="str">
        <f t="shared" si="321"/>
        <v>112450000</v>
      </c>
      <c r="Q7129" t="str">
        <f>VLOOKUP(N7129,'Base rates'!$F$2:$H$1126,3,FALSE)</f>
        <v>6-25</v>
      </c>
      <c r="R7129" s="24">
        <f t="shared" si="320"/>
        <v>0.39485524492386703</v>
      </c>
    </row>
    <row r="7130" spans="13:18">
      <c r="M7130">
        <v>11</v>
      </c>
      <c r="N7130" s="1">
        <v>3</v>
      </c>
      <c r="O7130">
        <f t="shared" si="319"/>
        <v>450000</v>
      </c>
      <c r="P7130" t="str">
        <f t="shared" si="321"/>
        <v>113450000</v>
      </c>
      <c r="Q7130" t="str">
        <f>VLOOKUP(N7130,'Base rates'!$F$2:$H$1126,3,FALSE)</f>
        <v>6-25</v>
      </c>
      <c r="R7130" s="24">
        <f t="shared" si="320"/>
        <v>0.39485524492386703</v>
      </c>
    </row>
    <row r="7131" spans="13:18">
      <c r="M7131">
        <v>11</v>
      </c>
      <c r="N7131" s="1">
        <v>4</v>
      </c>
      <c r="O7131">
        <f t="shared" si="319"/>
        <v>450000</v>
      </c>
      <c r="P7131" t="str">
        <f t="shared" si="321"/>
        <v>114450000</v>
      </c>
      <c r="Q7131" t="str">
        <f>VLOOKUP(N7131,'Base rates'!$F$2:$H$1126,3,FALSE)</f>
        <v>6-25</v>
      </c>
      <c r="R7131" s="24">
        <f t="shared" si="320"/>
        <v>0.39485524492386703</v>
      </c>
    </row>
    <row r="7132" spans="13:18">
      <c r="M7132">
        <v>11</v>
      </c>
      <c r="N7132" s="1">
        <v>5</v>
      </c>
      <c r="O7132">
        <f t="shared" ref="O7132:O7195" si="322">$O$7002+50000</f>
        <v>450000</v>
      </c>
      <c r="P7132" t="str">
        <f t="shared" si="321"/>
        <v>115450000</v>
      </c>
      <c r="Q7132" t="str">
        <f>VLOOKUP(N7132,'Base rates'!$F$2:$H$1126,3,FALSE)</f>
        <v>6-25</v>
      </c>
      <c r="R7132" s="24">
        <f t="shared" si="320"/>
        <v>0.39485524492386703</v>
      </c>
    </row>
    <row r="7133" spans="13:18">
      <c r="M7133">
        <v>11</v>
      </c>
      <c r="N7133" s="1">
        <v>6</v>
      </c>
      <c r="O7133">
        <f t="shared" si="322"/>
        <v>450000</v>
      </c>
      <c r="P7133" t="str">
        <f t="shared" si="321"/>
        <v>116450000</v>
      </c>
      <c r="Q7133" t="str">
        <f>VLOOKUP(N7133,'Base rates'!$F$2:$H$1126,3,FALSE)</f>
        <v>6-25</v>
      </c>
      <c r="R7133" s="24">
        <f t="shared" si="320"/>
        <v>0.39485524492386703</v>
      </c>
    </row>
    <row r="7134" spans="13:18">
      <c r="M7134">
        <v>11</v>
      </c>
      <c r="N7134" s="1">
        <v>7</v>
      </c>
      <c r="O7134">
        <f t="shared" si="322"/>
        <v>450000</v>
      </c>
      <c r="P7134" t="str">
        <f t="shared" si="321"/>
        <v>117450000</v>
      </c>
      <c r="Q7134" t="str">
        <f>VLOOKUP(N7134,'Base rates'!$F$2:$H$1126,3,FALSE)</f>
        <v>6-25</v>
      </c>
      <c r="R7134" s="24">
        <f t="shared" si="320"/>
        <v>0.39485524492386703</v>
      </c>
    </row>
    <row r="7135" spans="13:18">
      <c r="M7135">
        <v>11</v>
      </c>
      <c r="N7135" s="1">
        <v>8</v>
      </c>
      <c r="O7135">
        <f t="shared" si="322"/>
        <v>450000</v>
      </c>
      <c r="P7135" t="str">
        <f t="shared" si="321"/>
        <v>118450000</v>
      </c>
      <c r="Q7135" t="str">
        <f>VLOOKUP(N7135,'Base rates'!$F$2:$H$1126,3,FALSE)</f>
        <v>6-25</v>
      </c>
      <c r="R7135" s="24">
        <f t="shared" si="320"/>
        <v>0.39485524492386703</v>
      </c>
    </row>
    <row r="7136" spans="13:18">
      <c r="M7136">
        <v>11</v>
      </c>
      <c r="N7136" s="1">
        <v>9</v>
      </c>
      <c r="O7136">
        <f t="shared" si="322"/>
        <v>450000</v>
      </c>
      <c r="P7136" t="str">
        <f t="shared" si="321"/>
        <v>119450000</v>
      </c>
      <c r="Q7136" t="str">
        <f>VLOOKUP(N7136,'Base rates'!$F$2:$H$1126,3,FALSE)</f>
        <v>6-25</v>
      </c>
      <c r="R7136" s="24">
        <f t="shared" si="320"/>
        <v>0.39485524492386703</v>
      </c>
    </row>
    <row r="7137" spans="13:18">
      <c r="M7137">
        <v>11</v>
      </c>
      <c r="N7137" s="1">
        <v>10</v>
      </c>
      <c r="O7137">
        <f t="shared" si="322"/>
        <v>450000</v>
      </c>
      <c r="P7137" t="str">
        <f t="shared" si="321"/>
        <v>1110450000</v>
      </c>
      <c r="Q7137" t="str">
        <f>VLOOKUP(N7137,'Base rates'!$F$2:$H$1126,3,FALSE)</f>
        <v>6-25</v>
      </c>
      <c r="R7137" s="24">
        <f t="shared" si="320"/>
        <v>0.39485524492386703</v>
      </c>
    </row>
    <row r="7138" spans="13:18">
      <c r="M7138">
        <v>11</v>
      </c>
      <c r="N7138" s="1">
        <v>11</v>
      </c>
      <c r="O7138">
        <f t="shared" si="322"/>
        <v>450000</v>
      </c>
      <c r="P7138" t="str">
        <f t="shared" si="321"/>
        <v>1111450000</v>
      </c>
      <c r="Q7138" t="str">
        <f>VLOOKUP(N7138,'Base rates'!$F$2:$H$1126,3,FALSE)</f>
        <v>6-25</v>
      </c>
      <c r="R7138" s="24">
        <f t="shared" si="320"/>
        <v>0.39485524492386703</v>
      </c>
    </row>
    <row r="7139" spans="13:18">
      <c r="M7139">
        <v>11</v>
      </c>
      <c r="N7139" s="1">
        <v>12</v>
      </c>
      <c r="O7139">
        <f t="shared" si="322"/>
        <v>450000</v>
      </c>
      <c r="P7139" t="str">
        <f t="shared" si="321"/>
        <v>1112450000</v>
      </c>
      <c r="Q7139" t="str">
        <f>VLOOKUP(N7139,'Base rates'!$F$2:$H$1126,3,FALSE)</f>
        <v>6-25</v>
      </c>
      <c r="R7139" s="24">
        <f t="shared" si="320"/>
        <v>0.39485524492386703</v>
      </c>
    </row>
    <row r="7140" spans="13:18">
      <c r="M7140">
        <v>11</v>
      </c>
      <c r="N7140" s="1">
        <v>13</v>
      </c>
      <c r="O7140">
        <f t="shared" si="322"/>
        <v>450000</v>
      </c>
      <c r="P7140" t="str">
        <f t="shared" si="321"/>
        <v>1113450000</v>
      </c>
      <c r="Q7140" t="str">
        <f>VLOOKUP(N7140,'Base rates'!$F$2:$H$1126,3,FALSE)</f>
        <v>6-25</v>
      </c>
      <c r="R7140" s="24">
        <f t="shared" si="320"/>
        <v>0.39485524492386703</v>
      </c>
    </row>
    <row r="7141" spans="13:18">
      <c r="M7141">
        <v>11</v>
      </c>
      <c r="N7141" s="1">
        <v>14</v>
      </c>
      <c r="O7141">
        <f t="shared" si="322"/>
        <v>450000</v>
      </c>
      <c r="P7141" t="str">
        <f t="shared" si="321"/>
        <v>1114450000</v>
      </c>
      <c r="Q7141" t="str">
        <f>VLOOKUP(N7141,'Base rates'!$F$2:$H$1126,3,FALSE)</f>
        <v>6-25</v>
      </c>
      <c r="R7141" s="24">
        <f t="shared" si="320"/>
        <v>0.39485524492386703</v>
      </c>
    </row>
    <row r="7142" spans="13:18">
      <c r="M7142">
        <v>11</v>
      </c>
      <c r="N7142" s="1">
        <v>15</v>
      </c>
      <c r="O7142">
        <f t="shared" si="322"/>
        <v>450000</v>
      </c>
      <c r="P7142" t="str">
        <f t="shared" si="321"/>
        <v>1115450000</v>
      </c>
      <c r="Q7142" t="str">
        <f>VLOOKUP(N7142,'Base rates'!$F$2:$H$1126,3,FALSE)</f>
        <v>6-25</v>
      </c>
      <c r="R7142" s="24">
        <f t="shared" si="320"/>
        <v>0.39485524492386703</v>
      </c>
    </row>
    <row r="7143" spans="13:18">
      <c r="M7143">
        <v>11</v>
      </c>
      <c r="N7143" s="1">
        <v>16</v>
      </c>
      <c r="O7143">
        <f t="shared" si="322"/>
        <v>450000</v>
      </c>
      <c r="P7143" t="str">
        <f t="shared" si="321"/>
        <v>1116450000</v>
      </c>
      <c r="Q7143" t="str">
        <f>VLOOKUP(N7143,'Base rates'!$F$2:$H$1126,3,FALSE)</f>
        <v>6-25</v>
      </c>
      <c r="R7143" s="24">
        <f t="shared" si="320"/>
        <v>0.39485524492386703</v>
      </c>
    </row>
    <row r="7144" spans="13:18">
      <c r="M7144">
        <v>11</v>
      </c>
      <c r="N7144" s="1">
        <v>17</v>
      </c>
      <c r="O7144">
        <f t="shared" si="322"/>
        <v>450000</v>
      </c>
      <c r="P7144" t="str">
        <f t="shared" si="321"/>
        <v>1117450000</v>
      </c>
      <c r="Q7144" t="str">
        <f>VLOOKUP(N7144,'Base rates'!$F$2:$H$1126,3,FALSE)</f>
        <v>6-25</v>
      </c>
      <c r="R7144" s="24">
        <f t="shared" si="320"/>
        <v>0.39485524492386703</v>
      </c>
    </row>
    <row r="7145" spans="13:18">
      <c r="M7145">
        <v>11</v>
      </c>
      <c r="N7145" s="1">
        <v>18</v>
      </c>
      <c r="O7145">
        <f t="shared" si="322"/>
        <v>450000</v>
      </c>
      <c r="P7145" t="str">
        <f t="shared" si="321"/>
        <v>1118450000</v>
      </c>
      <c r="Q7145" t="str">
        <f>VLOOKUP(N7145,'Base rates'!$F$2:$H$1126,3,FALSE)</f>
        <v>6-25</v>
      </c>
      <c r="R7145" s="24">
        <f t="shared" si="320"/>
        <v>0.39485524492386703</v>
      </c>
    </row>
    <row r="7146" spans="13:18">
      <c r="M7146">
        <v>11</v>
      </c>
      <c r="N7146" s="1">
        <v>19</v>
      </c>
      <c r="O7146">
        <f t="shared" si="322"/>
        <v>450000</v>
      </c>
      <c r="P7146" t="str">
        <f t="shared" si="321"/>
        <v>1119450000</v>
      </c>
      <c r="Q7146" t="str">
        <f>VLOOKUP(N7146,'Base rates'!$F$2:$H$1126,3,FALSE)</f>
        <v>6-25</v>
      </c>
      <c r="R7146" s="24">
        <f t="shared" si="320"/>
        <v>0.39485524492386703</v>
      </c>
    </row>
    <row r="7147" spans="13:18">
      <c r="M7147">
        <v>11</v>
      </c>
      <c r="N7147" s="1">
        <v>20</v>
      </c>
      <c r="O7147">
        <f t="shared" si="322"/>
        <v>450000</v>
      </c>
      <c r="P7147" t="str">
        <f t="shared" si="321"/>
        <v>1120450000</v>
      </c>
      <c r="Q7147" t="str">
        <f>VLOOKUP(N7147,'Base rates'!$F$2:$H$1126,3,FALSE)</f>
        <v>6-25</v>
      </c>
      <c r="R7147" s="24">
        <f t="shared" si="320"/>
        <v>0.39485524492386703</v>
      </c>
    </row>
    <row r="7148" spans="13:18">
      <c r="M7148">
        <v>11</v>
      </c>
      <c r="N7148" s="1">
        <v>21</v>
      </c>
      <c r="O7148">
        <f t="shared" si="322"/>
        <v>450000</v>
      </c>
      <c r="P7148" t="str">
        <f t="shared" si="321"/>
        <v>1121450000</v>
      </c>
      <c r="Q7148" t="str">
        <f>VLOOKUP(N7148,'Base rates'!$F$2:$H$1126,3,FALSE)</f>
        <v>6-25</v>
      </c>
      <c r="R7148" s="24">
        <f t="shared" si="320"/>
        <v>0.39485524492386703</v>
      </c>
    </row>
    <row r="7149" spans="13:18">
      <c r="M7149">
        <v>11</v>
      </c>
      <c r="N7149" s="1">
        <v>22</v>
      </c>
      <c r="O7149">
        <f t="shared" si="322"/>
        <v>450000</v>
      </c>
      <c r="P7149" t="str">
        <f t="shared" si="321"/>
        <v>1122450000</v>
      </c>
      <c r="Q7149" t="str">
        <f>VLOOKUP(N7149,'Base rates'!$F$2:$H$1126,3,FALSE)</f>
        <v>6-25</v>
      </c>
      <c r="R7149" s="24">
        <f t="shared" si="320"/>
        <v>0.39485524492386703</v>
      </c>
    </row>
    <row r="7150" spans="13:18">
      <c r="M7150">
        <v>11</v>
      </c>
      <c r="N7150" s="1">
        <v>23</v>
      </c>
      <c r="O7150">
        <f t="shared" si="322"/>
        <v>450000</v>
      </c>
      <c r="P7150" t="str">
        <f t="shared" si="321"/>
        <v>1123450000</v>
      </c>
      <c r="Q7150" t="str">
        <f>VLOOKUP(N7150,'Base rates'!$F$2:$H$1126,3,FALSE)</f>
        <v>6-25</v>
      </c>
      <c r="R7150" s="24">
        <f t="shared" si="320"/>
        <v>0.39485524492386703</v>
      </c>
    </row>
    <row r="7151" spans="13:18">
      <c r="M7151">
        <v>11</v>
      </c>
      <c r="N7151" s="1">
        <v>24</v>
      </c>
      <c r="O7151">
        <f t="shared" si="322"/>
        <v>450000</v>
      </c>
      <c r="P7151" t="str">
        <f t="shared" si="321"/>
        <v>1124450000</v>
      </c>
      <c r="Q7151" t="str">
        <f>VLOOKUP(N7151,'Base rates'!$F$2:$H$1126,3,FALSE)</f>
        <v>6-25</v>
      </c>
      <c r="R7151" s="24">
        <f t="shared" si="320"/>
        <v>0.39485524492386703</v>
      </c>
    </row>
    <row r="7152" spans="13:18">
      <c r="M7152">
        <v>11</v>
      </c>
      <c r="N7152" s="1">
        <v>25</v>
      </c>
      <c r="O7152">
        <f t="shared" si="322"/>
        <v>450000</v>
      </c>
      <c r="P7152" t="str">
        <f t="shared" si="321"/>
        <v>1125450000</v>
      </c>
      <c r="Q7152" t="str">
        <f>VLOOKUP(N7152,'Base rates'!$F$2:$H$1126,3,FALSE)</f>
        <v>6-25</v>
      </c>
      <c r="R7152" s="24">
        <f t="shared" si="320"/>
        <v>0.39485524492386703</v>
      </c>
    </row>
    <row r="7153" spans="13:18">
      <c r="M7153">
        <v>11</v>
      </c>
      <c r="N7153" s="1">
        <v>26</v>
      </c>
      <c r="O7153">
        <f t="shared" si="322"/>
        <v>450000</v>
      </c>
      <c r="P7153" t="str">
        <f t="shared" si="321"/>
        <v>1126450000</v>
      </c>
      <c r="Q7153" t="str">
        <f>VLOOKUP(N7153,'Base rates'!$F$2:$H$1126,3,FALSE)</f>
        <v>26-35</v>
      </c>
      <c r="R7153" s="24">
        <f t="shared" si="320"/>
        <v>0.3852074699623278</v>
      </c>
    </row>
    <row r="7154" spans="13:18">
      <c r="M7154">
        <v>11</v>
      </c>
      <c r="N7154" s="1">
        <v>27</v>
      </c>
      <c r="O7154">
        <f t="shared" si="322"/>
        <v>450000</v>
      </c>
      <c r="P7154" t="str">
        <f t="shared" si="321"/>
        <v>1127450000</v>
      </c>
      <c r="Q7154" t="str">
        <f>VLOOKUP(N7154,'Base rates'!$F$2:$H$1126,3,FALSE)</f>
        <v>26-35</v>
      </c>
      <c r="R7154" s="24">
        <f t="shared" si="320"/>
        <v>0.3852074699623278</v>
      </c>
    </row>
    <row r="7155" spans="13:18">
      <c r="M7155">
        <v>11</v>
      </c>
      <c r="N7155" s="1">
        <v>28</v>
      </c>
      <c r="O7155">
        <f t="shared" si="322"/>
        <v>450000</v>
      </c>
      <c r="P7155" t="str">
        <f t="shared" si="321"/>
        <v>1128450000</v>
      </c>
      <c r="Q7155" t="str">
        <f>VLOOKUP(N7155,'Base rates'!$F$2:$H$1126,3,FALSE)</f>
        <v>26-35</v>
      </c>
      <c r="R7155" s="24">
        <f t="shared" si="320"/>
        <v>0.3852074699623278</v>
      </c>
    </row>
    <row r="7156" spans="13:18">
      <c r="M7156">
        <v>11</v>
      </c>
      <c r="N7156" s="1">
        <v>29</v>
      </c>
      <c r="O7156">
        <f t="shared" si="322"/>
        <v>450000</v>
      </c>
      <c r="P7156" t="str">
        <f t="shared" si="321"/>
        <v>1129450000</v>
      </c>
      <c r="Q7156" t="str">
        <f>VLOOKUP(N7156,'Base rates'!$F$2:$H$1126,3,FALSE)</f>
        <v>26-35</v>
      </c>
      <c r="R7156" s="24">
        <f t="shared" si="320"/>
        <v>0.3852074699623278</v>
      </c>
    </row>
    <row r="7157" spans="13:18">
      <c r="M7157">
        <v>11</v>
      </c>
      <c r="N7157" s="1">
        <v>30</v>
      </c>
      <c r="O7157">
        <f t="shared" si="322"/>
        <v>450000</v>
      </c>
      <c r="P7157" t="str">
        <f t="shared" si="321"/>
        <v>1130450000</v>
      </c>
      <c r="Q7157" t="str">
        <f>VLOOKUP(N7157,'Base rates'!$F$2:$H$1126,3,FALSE)</f>
        <v>26-35</v>
      </c>
      <c r="R7157" s="24">
        <f t="shared" si="320"/>
        <v>0.3852074699623278</v>
      </c>
    </row>
    <row r="7158" spans="13:18">
      <c r="M7158">
        <v>11</v>
      </c>
      <c r="N7158" s="1">
        <v>31</v>
      </c>
      <c r="O7158">
        <f t="shared" si="322"/>
        <v>450000</v>
      </c>
      <c r="P7158" t="str">
        <f t="shared" si="321"/>
        <v>1131450000</v>
      </c>
      <c r="Q7158" t="str">
        <f>VLOOKUP(N7158,'Base rates'!$F$2:$H$1126,3,FALSE)</f>
        <v>26-35</v>
      </c>
      <c r="R7158" s="24">
        <f t="shared" si="320"/>
        <v>0.3852074699623278</v>
      </c>
    </row>
    <row r="7159" spans="13:18">
      <c r="M7159">
        <v>11</v>
      </c>
      <c r="N7159" s="1">
        <v>32</v>
      </c>
      <c r="O7159">
        <f t="shared" si="322"/>
        <v>450000</v>
      </c>
      <c r="P7159" t="str">
        <f t="shared" si="321"/>
        <v>1132450000</v>
      </c>
      <c r="Q7159" t="str">
        <f>VLOOKUP(N7159,'Base rates'!$F$2:$H$1126,3,FALSE)</f>
        <v>26-35</v>
      </c>
      <c r="R7159" s="24">
        <f t="shared" si="320"/>
        <v>0.3852074699623278</v>
      </c>
    </row>
    <row r="7160" spans="13:18">
      <c r="M7160">
        <v>11</v>
      </c>
      <c r="N7160" s="1">
        <v>33</v>
      </c>
      <c r="O7160">
        <f t="shared" si="322"/>
        <v>450000</v>
      </c>
      <c r="P7160" t="str">
        <f t="shared" si="321"/>
        <v>1133450000</v>
      </c>
      <c r="Q7160" t="str">
        <f>VLOOKUP(N7160,'Base rates'!$F$2:$H$1126,3,FALSE)</f>
        <v>26-35</v>
      </c>
      <c r="R7160" s="24">
        <f t="shared" si="320"/>
        <v>0.3852074699623278</v>
      </c>
    </row>
    <row r="7161" spans="13:18">
      <c r="M7161">
        <v>11</v>
      </c>
      <c r="N7161" s="1">
        <v>34</v>
      </c>
      <c r="O7161">
        <f t="shared" si="322"/>
        <v>450000</v>
      </c>
      <c r="P7161" t="str">
        <f t="shared" si="321"/>
        <v>1134450000</v>
      </c>
      <c r="Q7161" t="str">
        <f>VLOOKUP(N7161,'Base rates'!$F$2:$H$1126,3,FALSE)</f>
        <v>26-35</v>
      </c>
      <c r="R7161" s="24">
        <f t="shared" si="320"/>
        <v>0.3852074699623278</v>
      </c>
    </row>
    <row r="7162" spans="13:18">
      <c r="M7162">
        <v>11</v>
      </c>
      <c r="N7162" s="1">
        <v>35</v>
      </c>
      <c r="O7162">
        <f t="shared" si="322"/>
        <v>450000</v>
      </c>
      <c r="P7162" t="str">
        <f t="shared" si="321"/>
        <v>1135450000</v>
      </c>
      <c r="Q7162" t="str">
        <f>VLOOKUP(N7162,'Base rates'!$F$2:$H$1126,3,FALSE)</f>
        <v>26-35</v>
      </c>
      <c r="R7162" s="24">
        <f t="shared" si="320"/>
        <v>0.3852074699623278</v>
      </c>
    </row>
    <row r="7163" spans="13:18">
      <c r="M7163">
        <v>11</v>
      </c>
      <c r="N7163" s="1">
        <v>36</v>
      </c>
      <c r="O7163">
        <f t="shared" si="322"/>
        <v>450000</v>
      </c>
      <c r="P7163" t="str">
        <f t="shared" si="321"/>
        <v>1136450000</v>
      </c>
      <c r="Q7163" t="str">
        <f>VLOOKUP(N7163,'Base rates'!$F$2:$H$1126,3,FALSE)</f>
        <v>36-45</v>
      </c>
      <c r="R7163" s="24">
        <f t="shared" si="320"/>
        <v>0.31660879888463345</v>
      </c>
    </row>
    <row r="7164" spans="13:18">
      <c r="M7164">
        <v>11</v>
      </c>
      <c r="N7164" s="1">
        <v>37</v>
      </c>
      <c r="O7164">
        <f t="shared" si="322"/>
        <v>450000</v>
      </c>
      <c r="P7164" t="str">
        <f t="shared" si="321"/>
        <v>1137450000</v>
      </c>
      <c r="Q7164" t="str">
        <f>VLOOKUP(N7164,'Base rates'!$F$2:$H$1126,3,FALSE)</f>
        <v>36-45</v>
      </c>
      <c r="R7164" s="24">
        <f t="shared" si="320"/>
        <v>0.31660879888463345</v>
      </c>
    </row>
    <row r="7165" spans="13:18">
      <c r="M7165">
        <v>11</v>
      </c>
      <c r="N7165" s="1">
        <v>38</v>
      </c>
      <c r="O7165">
        <f t="shared" si="322"/>
        <v>450000</v>
      </c>
      <c r="P7165" t="str">
        <f t="shared" si="321"/>
        <v>1138450000</v>
      </c>
      <c r="Q7165" t="str">
        <f>VLOOKUP(N7165,'Base rates'!$F$2:$H$1126,3,FALSE)</f>
        <v>36-45</v>
      </c>
      <c r="R7165" s="24">
        <f t="shared" si="320"/>
        <v>0.31660879888463345</v>
      </c>
    </row>
    <row r="7166" spans="13:18">
      <c r="M7166">
        <v>11</v>
      </c>
      <c r="N7166" s="1">
        <v>39</v>
      </c>
      <c r="O7166">
        <f t="shared" si="322"/>
        <v>450000</v>
      </c>
      <c r="P7166" t="str">
        <f t="shared" si="321"/>
        <v>1139450000</v>
      </c>
      <c r="Q7166" t="str">
        <f>VLOOKUP(N7166,'Base rates'!$F$2:$H$1126,3,FALSE)</f>
        <v>36-45</v>
      </c>
      <c r="R7166" s="24">
        <f t="shared" si="320"/>
        <v>0.31660879888463345</v>
      </c>
    </row>
    <row r="7167" spans="13:18">
      <c r="M7167">
        <v>11</v>
      </c>
      <c r="N7167" s="1">
        <v>40</v>
      </c>
      <c r="O7167">
        <f t="shared" si="322"/>
        <v>450000</v>
      </c>
      <c r="P7167" t="str">
        <f t="shared" si="321"/>
        <v>1140450000</v>
      </c>
      <c r="Q7167" t="str">
        <f>VLOOKUP(N7167,'Base rates'!$F$2:$H$1126,3,FALSE)</f>
        <v>36-45</v>
      </c>
      <c r="R7167" s="24">
        <f t="shared" si="320"/>
        <v>0.31660879888463345</v>
      </c>
    </row>
    <row r="7168" spans="13:18">
      <c r="M7168">
        <v>11</v>
      </c>
      <c r="N7168" s="1">
        <v>41</v>
      </c>
      <c r="O7168">
        <f t="shared" si="322"/>
        <v>450000</v>
      </c>
      <c r="P7168" t="str">
        <f t="shared" si="321"/>
        <v>1141450000</v>
      </c>
      <c r="Q7168" t="str">
        <f>VLOOKUP(N7168,'Base rates'!$F$2:$H$1126,3,FALSE)</f>
        <v>36-45</v>
      </c>
      <c r="R7168" s="24">
        <f t="shared" si="320"/>
        <v>0.31660879888463345</v>
      </c>
    </row>
    <row r="7169" spans="13:18">
      <c r="M7169">
        <v>11</v>
      </c>
      <c r="N7169" s="1">
        <v>42</v>
      </c>
      <c r="O7169">
        <f t="shared" si="322"/>
        <v>450000</v>
      </c>
      <c r="P7169" t="str">
        <f t="shared" si="321"/>
        <v>1142450000</v>
      </c>
      <c r="Q7169" t="str">
        <f>VLOOKUP(N7169,'Base rates'!$F$2:$H$1126,3,FALSE)</f>
        <v>36-45</v>
      </c>
      <c r="R7169" s="24">
        <f t="shared" si="320"/>
        <v>0.31660879888463345</v>
      </c>
    </row>
    <row r="7170" spans="13:18">
      <c r="M7170">
        <v>11</v>
      </c>
      <c r="N7170" s="1">
        <v>43</v>
      </c>
      <c r="O7170">
        <f t="shared" si="322"/>
        <v>450000</v>
      </c>
      <c r="P7170" t="str">
        <f t="shared" si="321"/>
        <v>1143450000</v>
      </c>
      <c r="Q7170" t="str">
        <f>VLOOKUP(N7170,'Base rates'!$F$2:$H$1126,3,FALSE)</f>
        <v>36-45</v>
      </c>
      <c r="R7170" s="24">
        <f t="shared" si="320"/>
        <v>0.31660879888463345</v>
      </c>
    </row>
    <row r="7171" spans="13:18">
      <c r="M7171">
        <v>11</v>
      </c>
      <c r="N7171" s="1">
        <v>44</v>
      </c>
      <c r="O7171">
        <f t="shared" si="322"/>
        <v>450000</v>
      </c>
      <c r="P7171" t="str">
        <f t="shared" si="321"/>
        <v>1144450000</v>
      </c>
      <c r="Q7171" t="str">
        <f>VLOOKUP(N7171,'Base rates'!$F$2:$H$1126,3,FALSE)</f>
        <v>36-45</v>
      </c>
      <c r="R7171" s="24">
        <f t="shared" ref="R7171:R7234" si="323">VLOOKUP(M7171&amp;O7171&amp;Q7171,$W$2:$X$694,2,FALSE)</f>
        <v>0.31660879888463345</v>
      </c>
    </row>
    <row r="7172" spans="13:18">
      <c r="M7172">
        <v>11</v>
      </c>
      <c r="N7172" s="1">
        <v>45</v>
      </c>
      <c r="O7172">
        <f t="shared" si="322"/>
        <v>450000</v>
      </c>
      <c r="P7172" t="str">
        <f t="shared" ref="P7172:P7235" si="324">M7172&amp;N7172&amp;O7172</f>
        <v>1145450000</v>
      </c>
      <c r="Q7172" t="str">
        <f>VLOOKUP(N7172,'Base rates'!$F$2:$H$1126,3,FALSE)</f>
        <v>36-45</v>
      </c>
      <c r="R7172" s="24">
        <f t="shared" si="323"/>
        <v>0.31660879888463345</v>
      </c>
    </row>
    <row r="7173" spans="13:18">
      <c r="M7173">
        <v>11</v>
      </c>
      <c r="N7173" s="1">
        <v>46</v>
      </c>
      <c r="O7173">
        <f t="shared" si="322"/>
        <v>450000</v>
      </c>
      <c r="P7173" t="str">
        <f t="shared" si="324"/>
        <v>1146450000</v>
      </c>
      <c r="Q7173" t="str">
        <f>VLOOKUP(N7173,'Base rates'!$F$2:$H$1126,3,FALSE)</f>
        <v>46-50</v>
      </c>
      <c r="R7173" s="24">
        <f t="shared" si="323"/>
        <v>0.28390858561739551</v>
      </c>
    </row>
    <row r="7174" spans="13:18">
      <c r="M7174">
        <v>11</v>
      </c>
      <c r="N7174" s="1">
        <v>47</v>
      </c>
      <c r="O7174">
        <f t="shared" si="322"/>
        <v>450000</v>
      </c>
      <c r="P7174" t="str">
        <f t="shared" si="324"/>
        <v>1147450000</v>
      </c>
      <c r="Q7174" t="str">
        <f>VLOOKUP(N7174,'Base rates'!$F$2:$H$1126,3,FALSE)</f>
        <v>46-50</v>
      </c>
      <c r="R7174" s="24">
        <f t="shared" si="323"/>
        <v>0.28390858561739551</v>
      </c>
    </row>
    <row r="7175" spans="13:18">
      <c r="M7175">
        <v>11</v>
      </c>
      <c r="N7175" s="1">
        <v>48</v>
      </c>
      <c r="O7175">
        <f t="shared" si="322"/>
        <v>450000</v>
      </c>
      <c r="P7175" t="str">
        <f t="shared" si="324"/>
        <v>1148450000</v>
      </c>
      <c r="Q7175" t="str">
        <f>VLOOKUP(N7175,'Base rates'!$F$2:$H$1126,3,FALSE)</f>
        <v>46-50</v>
      </c>
      <c r="R7175" s="24">
        <f t="shared" si="323"/>
        <v>0.28390858561739551</v>
      </c>
    </row>
    <row r="7176" spans="13:18">
      <c r="M7176">
        <v>11</v>
      </c>
      <c r="N7176" s="1">
        <v>49</v>
      </c>
      <c r="O7176">
        <f t="shared" si="322"/>
        <v>450000</v>
      </c>
      <c r="P7176" t="str">
        <f t="shared" si="324"/>
        <v>1149450000</v>
      </c>
      <c r="Q7176" t="str">
        <f>VLOOKUP(N7176,'Base rates'!$F$2:$H$1126,3,FALSE)</f>
        <v>46-50</v>
      </c>
      <c r="R7176" s="24">
        <f t="shared" si="323"/>
        <v>0.28390858561739551</v>
      </c>
    </row>
    <row r="7177" spans="13:18">
      <c r="M7177">
        <v>11</v>
      </c>
      <c r="N7177" s="1">
        <v>50</v>
      </c>
      <c r="O7177">
        <f t="shared" si="322"/>
        <v>450000</v>
      </c>
      <c r="P7177" t="str">
        <f t="shared" si="324"/>
        <v>1150450000</v>
      </c>
      <c r="Q7177" t="str">
        <f>VLOOKUP(N7177,'Base rates'!$F$2:$H$1126,3,FALSE)</f>
        <v>46-50</v>
      </c>
      <c r="R7177" s="24">
        <f t="shared" si="323"/>
        <v>0.28390858561739551</v>
      </c>
    </row>
    <row r="7178" spans="13:18">
      <c r="M7178">
        <v>11</v>
      </c>
      <c r="N7178" s="1">
        <v>51</v>
      </c>
      <c r="O7178">
        <f t="shared" si="322"/>
        <v>450000</v>
      </c>
      <c r="P7178" t="str">
        <f t="shared" si="324"/>
        <v>1151450000</v>
      </c>
      <c r="Q7178" t="str">
        <f>VLOOKUP(N7178,'Base rates'!$F$2:$H$1126,3,FALSE)</f>
        <v>51-55</v>
      </c>
      <c r="R7178" s="24">
        <f t="shared" si="323"/>
        <v>0.19754317067325644</v>
      </c>
    </row>
    <row r="7179" spans="13:18">
      <c r="M7179">
        <v>11</v>
      </c>
      <c r="N7179" s="1">
        <v>52</v>
      </c>
      <c r="O7179">
        <f t="shared" si="322"/>
        <v>450000</v>
      </c>
      <c r="P7179" t="str">
        <f t="shared" si="324"/>
        <v>1152450000</v>
      </c>
      <c r="Q7179" t="str">
        <f>VLOOKUP(N7179,'Base rates'!$F$2:$H$1126,3,FALSE)</f>
        <v>51-55</v>
      </c>
      <c r="R7179" s="24">
        <f t="shared" si="323"/>
        <v>0.19754317067325644</v>
      </c>
    </row>
    <row r="7180" spans="13:18">
      <c r="M7180">
        <v>11</v>
      </c>
      <c r="N7180" s="1">
        <v>53</v>
      </c>
      <c r="O7180">
        <f t="shared" si="322"/>
        <v>450000</v>
      </c>
      <c r="P7180" t="str">
        <f t="shared" si="324"/>
        <v>1153450000</v>
      </c>
      <c r="Q7180" t="str">
        <f>VLOOKUP(N7180,'Base rates'!$F$2:$H$1126,3,FALSE)</f>
        <v>51-55</v>
      </c>
      <c r="R7180" s="24">
        <f t="shared" si="323"/>
        <v>0.19754317067325644</v>
      </c>
    </row>
    <row r="7181" spans="13:18">
      <c r="M7181">
        <v>11</v>
      </c>
      <c r="N7181" s="1">
        <v>54</v>
      </c>
      <c r="O7181">
        <f t="shared" si="322"/>
        <v>450000</v>
      </c>
      <c r="P7181" t="str">
        <f t="shared" si="324"/>
        <v>1154450000</v>
      </c>
      <c r="Q7181" t="str">
        <f>VLOOKUP(N7181,'Base rates'!$F$2:$H$1126,3,FALSE)</f>
        <v>51-55</v>
      </c>
      <c r="R7181" s="24">
        <f t="shared" si="323"/>
        <v>0.19754317067325644</v>
      </c>
    </row>
    <row r="7182" spans="13:18">
      <c r="M7182">
        <v>11</v>
      </c>
      <c r="N7182" s="1">
        <v>55</v>
      </c>
      <c r="O7182">
        <f t="shared" si="322"/>
        <v>450000</v>
      </c>
      <c r="P7182" t="str">
        <f t="shared" si="324"/>
        <v>1155450000</v>
      </c>
      <c r="Q7182" t="str">
        <f>VLOOKUP(N7182,'Base rates'!$F$2:$H$1126,3,FALSE)</f>
        <v>51-55</v>
      </c>
      <c r="R7182" s="24">
        <f t="shared" si="323"/>
        <v>0.19754317067325644</v>
      </c>
    </row>
    <row r="7183" spans="13:18">
      <c r="M7183">
        <v>11</v>
      </c>
      <c r="N7183" s="1">
        <v>56</v>
      </c>
      <c r="O7183">
        <f t="shared" si="322"/>
        <v>450000</v>
      </c>
      <c r="P7183" t="str">
        <f t="shared" si="324"/>
        <v>1156450000</v>
      </c>
      <c r="Q7183" t="str">
        <f>VLOOKUP(N7183,'Base rates'!$F$2:$H$1126,3,FALSE)</f>
        <v>56-60</v>
      </c>
      <c r="R7183" s="24">
        <f t="shared" si="323"/>
        <v>0.13567119338925326</v>
      </c>
    </row>
    <row r="7184" spans="13:18">
      <c r="M7184">
        <v>11</v>
      </c>
      <c r="N7184" s="1">
        <v>57</v>
      </c>
      <c r="O7184">
        <f t="shared" si="322"/>
        <v>450000</v>
      </c>
      <c r="P7184" t="str">
        <f t="shared" si="324"/>
        <v>1157450000</v>
      </c>
      <c r="Q7184" t="str">
        <f>VLOOKUP(N7184,'Base rates'!$F$2:$H$1126,3,FALSE)</f>
        <v>56-60</v>
      </c>
      <c r="R7184" s="24">
        <f t="shared" si="323"/>
        <v>0.13567119338925326</v>
      </c>
    </row>
    <row r="7185" spans="13:18">
      <c r="M7185">
        <v>11</v>
      </c>
      <c r="N7185" s="1">
        <v>58</v>
      </c>
      <c r="O7185">
        <f t="shared" si="322"/>
        <v>450000</v>
      </c>
      <c r="P7185" t="str">
        <f t="shared" si="324"/>
        <v>1158450000</v>
      </c>
      <c r="Q7185" t="str">
        <f>VLOOKUP(N7185,'Base rates'!$F$2:$H$1126,3,FALSE)</f>
        <v>56-60</v>
      </c>
      <c r="R7185" s="24">
        <f t="shared" si="323"/>
        <v>0.13567119338925326</v>
      </c>
    </row>
    <row r="7186" spans="13:18">
      <c r="M7186">
        <v>11</v>
      </c>
      <c r="N7186" s="1">
        <v>59</v>
      </c>
      <c r="O7186">
        <f t="shared" si="322"/>
        <v>450000</v>
      </c>
      <c r="P7186" t="str">
        <f t="shared" si="324"/>
        <v>1159450000</v>
      </c>
      <c r="Q7186" t="str">
        <f>VLOOKUP(N7186,'Base rates'!$F$2:$H$1126,3,FALSE)</f>
        <v>56-60</v>
      </c>
      <c r="R7186" s="24">
        <f t="shared" si="323"/>
        <v>0.13567119338925326</v>
      </c>
    </row>
    <row r="7187" spans="13:18">
      <c r="M7187">
        <v>11</v>
      </c>
      <c r="N7187" s="1">
        <v>60</v>
      </c>
      <c r="O7187">
        <f t="shared" si="322"/>
        <v>450000</v>
      </c>
      <c r="P7187" t="str">
        <f t="shared" si="324"/>
        <v>1160450000</v>
      </c>
      <c r="Q7187" t="str">
        <f>VLOOKUP(N7187,'Base rates'!$F$2:$H$1126,3,FALSE)</f>
        <v>56-60</v>
      </c>
      <c r="R7187" s="24">
        <f t="shared" si="323"/>
        <v>0.13567119338925326</v>
      </c>
    </row>
    <row r="7188" spans="13:18">
      <c r="M7188">
        <v>11</v>
      </c>
      <c r="N7188" s="1">
        <v>61</v>
      </c>
      <c r="O7188">
        <f t="shared" si="322"/>
        <v>450000</v>
      </c>
      <c r="P7188" t="str">
        <f t="shared" si="324"/>
        <v>1161450000</v>
      </c>
      <c r="Q7188" t="str">
        <f>VLOOKUP(N7188,'Base rates'!$F$2:$H$1126,3,FALSE)</f>
        <v>61-65</v>
      </c>
      <c r="R7188" s="24">
        <f t="shared" si="323"/>
        <v>8.2019425532543488E-2</v>
      </c>
    </row>
    <row r="7189" spans="13:18">
      <c r="M7189">
        <v>11</v>
      </c>
      <c r="N7189" s="1">
        <v>62</v>
      </c>
      <c r="O7189">
        <f t="shared" si="322"/>
        <v>450000</v>
      </c>
      <c r="P7189" t="str">
        <f t="shared" si="324"/>
        <v>1162450000</v>
      </c>
      <c r="Q7189" t="str">
        <f>VLOOKUP(N7189,'Base rates'!$F$2:$H$1126,3,FALSE)</f>
        <v>61-65</v>
      </c>
      <c r="R7189" s="24">
        <f t="shared" si="323"/>
        <v>8.2019425532543488E-2</v>
      </c>
    </row>
    <row r="7190" spans="13:18">
      <c r="M7190">
        <v>11</v>
      </c>
      <c r="N7190" s="1">
        <v>63</v>
      </c>
      <c r="O7190">
        <f t="shared" si="322"/>
        <v>450000</v>
      </c>
      <c r="P7190" t="str">
        <f t="shared" si="324"/>
        <v>1163450000</v>
      </c>
      <c r="Q7190" t="str">
        <f>VLOOKUP(N7190,'Base rates'!$F$2:$H$1126,3,FALSE)</f>
        <v>61-65</v>
      </c>
      <c r="R7190" s="24">
        <f t="shared" si="323"/>
        <v>8.2019425532543488E-2</v>
      </c>
    </row>
    <row r="7191" spans="13:18">
      <c r="M7191">
        <v>11</v>
      </c>
      <c r="N7191" s="1">
        <v>64</v>
      </c>
      <c r="O7191">
        <f t="shared" si="322"/>
        <v>450000</v>
      </c>
      <c r="P7191" t="str">
        <f t="shared" si="324"/>
        <v>1164450000</v>
      </c>
      <c r="Q7191" t="str">
        <f>VLOOKUP(N7191,'Base rates'!$F$2:$H$1126,3,FALSE)</f>
        <v>61-65</v>
      </c>
      <c r="R7191" s="24">
        <f t="shared" si="323"/>
        <v>8.2019425532543488E-2</v>
      </c>
    </row>
    <row r="7192" spans="13:18">
      <c r="M7192">
        <v>11</v>
      </c>
      <c r="N7192" s="1">
        <v>65</v>
      </c>
      <c r="O7192">
        <f t="shared" si="322"/>
        <v>450000</v>
      </c>
      <c r="P7192" t="str">
        <f t="shared" si="324"/>
        <v>1165450000</v>
      </c>
      <c r="Q7192" t="str">
        <f>VLOOKUP(N7192,'Base rates'!$F$2:$H$1126,3,FALSE)</f>
        <v>61-65</v>
      </c>
      <c r="R7192" s="24">
        <f t="shared" si="323"/>
        <v>8.2019425532543488E-2</v>
      </c>
    </row>
    <row r="7193" spans="13:18">
      <c r="M7193">
        <v>11</v>
      </c>
      <c r="N7193" s="1">
        <v>66</v>
      </c>
      <c r="O7193">
        <f t="shared" si="322"/>
        <v>450000</v>
      </c>
      <c r="P7193" t="str">
        <f t="shared" si="324"/>
        <v>1166450000</v>
      </c>
      <c r="Q7193" t="str">
        <f>VLOOKUP(N7193,'Base rates'!$F$2:$H$1126,3,FALSE)</f>
        <v>66-70</v>
      </c>
      <c r="R7193" s="24">
        <f t="shared" si="323"/>
        <v>4.3886027402002314E-2</v>
      </c>
    </row>
    <row r="7194" spans="13:18">
      <c r="M7194">
        <v>11</v>
      </c>
      <c r="N7194" s="1">
        <v>67</v>
      </c>
      <c r="O7194">
        <f t="shared" si="322"/>
        <v>450000</v>
      </c>
      <c r="P7194" t="str">
        <f t="shared" si="324"/>
        <v>1167450000</v>
      </c>
      <c r="Q7194" t="str">
        <f>VLOOKUP(N7194,'Base rates'!$F$2:$H$1126,3,FALSE)</f>
        <v>66-70</v>
      </c>
      <c r="R7194" s="24">
        <f t="shared" si="323"/>
        <v>4.3886027402002314E-2</v>
      </c>
    </row>
    <row r="7195" spans="13:18">
      <c r="M7195">
        <v>11</v>
      </c>
      <c r="N7195" s="1">
        <v>68</v>
      </c>
      <c r="O7195">
        <f t="shared" si="322"/>
        <v>450000</v>
      </c>
      <c r="P7195" t="str">
        <f t="shared" si="324"/>
        <v>1168450000</v>
      </c>
      <c r="Q7195" t="str">
        <f>VLOOKUP(N7195,'Base rates'!$F$2:$H$1126,3,FALSE)</f>
        <v>66-70</v>
      </c>
      <c r="R7195" s="24">
        <f t="shared" si="323"/>
        <v>4.3886027402002314E-2</v>
      </c>
    </row>
    <row r="7196" spans="13:18">
      <c r="M7196">
        <v>11</v>
      </c>
      <c r="N7196" s="1">
        <v>69</v>
      </c>
      <c r="O7196">
        <f t="shared" ref="O7196:O7259" si="325">$O$7002+50000</f>
        <v>450000</v>
      </c>
      <c r="P7196" t="str">
        <f t="shared" si="324"/>
        <v>1169450000</v>
      </c>
      <c r="Q7196" t="str">
        <f>VLOOKUP(N7196,'Base rates'!$F$2:$H$1126,3,FALSE)</f>
        <v>66-70</v>
      </c>
      <c r="R7196" s="24">
        <f t="shared" si="323"/>
        <v>4.3886027402002314E-2</v>
      </c>
    </row>
    <row r="7197" spans="13:18">
      <c r="M7197">
        <v>11</v>
      </c>
      <c r="N7197" s="1">
        <v>70</v>
      </c>
      <c r="O7197">
        <f t="shared" si="325"/>
        <v>450000</v>
      </c>
      <c r="P7197" t="str">
        <f t="shared" si="324"/>
        <v>1170450000</v>
      </c>
      <c r="Q7197" t="str">
        <f>VLOOKUP(N7197,'Base rates'!$F$2:$H$1126,3,FALSE)</f>
        <v>66-70</v>
      </c>
      <c r="R7197" s="24">
        <f t="shared" si="323"/>
        <v>4.3886027402002314E-2</v>
      </c>
    </row>
    <row r="7198" spans="13:18">
      <c r="M7198">
        <v>11</v>
      </c>
      <c r="N7198" s="1">
        <v>71</v>
      </c>
      <c r="O7198">
        <f t="shared" si="325"/>
        <v>450000</v>
      </c>
      <c r="P7198" t="str">
        <f t="shared" si="324"/>
        <v>1171450000</v>
      </c>
      <c r="Q7198" t="str">
        <f>VLOOKUP(N7198,'Base rates'!$F$2:$H$1126,3,FALSE)</f>
        <v>71-75</v>
      </c>
      <c r="R7198" s="24">
        <f t="shared" si="323"/>
        <v>1.2446283181835049E-2</v>
      </c>
    </row>
    <row r="7199" spans="13:18">
      <c r="M7199">
        <v>11</v>
      </c>
      <c r="N7199" s="1">
        <v>72</v>
      </c>
      <c r="O7199">
        <f t="shared" si="325"/>
        <v>450000</v>
      </c>
      <c r="P7199" t="str">
        <f t="shared" si="324"/>
        <v>1172450000</v>
      </c>
      <c r="Q7199" t="str">
        <f>VLOOKUP(N7199,'Base rates'!$F$2:$H$1126,3,FALSE)</f>
        <v>71-75</v>
      </c>
      <c r="R7199" s="24">
        <f t="shared" si="323"/>
        <v>1.2446283181835049E-2</v>
      </c>
    </row>
    <row r="7200" spans="13:18">
      <c r="M7200">
        <v>11</v>
      </c>
      <c r="N7200" s="1">
        <v>73</v>
      </c>
      <c r="O7200">
        <f t="shared" si="325"/>
        <v>450000</v>
      </c>
      <c r="P7200" t="str">
        <f t="shared" si="324"/>
        <v>1173450000</v>
      </c>
      <c r="Q7200" t="str">
        <f>VLOOKUP(N7200,'Base rates'!$F$2:$H$1126,3,FALSE)</f>
        <v>71-75</v>
      </c>
      <c r="R7200" s="24">
        <f t="shared" si="323"/>
        <v>1.2446283181835049E-2</v>
      </c>
    </row>
    <row r="7201" spans="13:18">
      <c r="M7201">
        <v>11</v>
      </c>
      <c r="N7201" s="1">
        <v>74</v>
      </c>
      <c r="O7201">
        <f t="shared" si="325"/>
        <v>450000</v>
      </c>
      <c r="P7201" t="str">
        <f t="shared" si="324"/>
        <v>1174450000</v>
      </c>
      <c r="Q7201" t="str">
        <f>VLOOKUP(N7201,'Base rates'!$F$2:$H$1126,3,FALSE)</f>
        <v>71-75</v>
      </c>
      <c r="R7201" s="24">
        <f t="shared" si="323"/>
        <v>1.2446283181835049E-2</v>
      </c>
    </row>
    <row r="7202" spans="13:18">
      <c r="M7202">
        <v>11</v>
      </c>
      <c r="N7202" s="1">
        <v>75</v>
      </c>
      <c r="O7202">
        <f t="shared" si="325"/>
        <v>450000</v>
      </c>
      <c r="P7202" t="str">
        <f t="shared" si="324"/>
        <v>1175450000</v>
      </c>
      <c r="Q7202" t="str">
        <f>VLOOKUP(N7202,'Base rates'!$F$2:$H$1126,3,FALSE)</f>
        <v>71-75</v>
      </c>
      <c r="R7202" s="24">
        <f t="shared" si="323"/>
        <v>1.2446283181835049E-2</v>
      </c>
    </row>
    <row r="7203" spans="13:18">
      <c r="M7203">
        <v>11</v>
      </c>
      <c r="N7203" s="1">
        <v>76</v>
      </c>
      <c r="O7203">
        <f t="shared" si="325"/>
        <v>450000</v>
      </c>
      <c r="P7203" t="str">
        <f t="shared" si="324"/>
        <v>1176450000</v>
      </c>
      <c r="Q7203" t="str">
        <f>VLOOKUP(N7203,'Base rates'!$F$2:$H$1126,3,FALSE)</f>
        <v>76-80</v>
      </c>
      <c r="R7203" s="24">
        <f t="shared" si="323"/>
        <v>1.3202442447135532E-4</v>
      </c>
    </row>
    <row r="7204" spans="13:18">
      <c r="M7204">
        <v>11</v>
      </c>
      <c r="N7204" s="1">
        <v>77</v>
      </c>
      <c r="O7204">
        <f t="shared" si="325"/>
        <v>450000</v>
      </c>
      <c r="P7204" t="str">
        <f t="shared" si="324"/>
        <v>1177450000</v>
      </c>
      <c r="Q7204" t="str">
        <f>VLOOKUP(N7204,'Base rates'!$F$2:$H$1126,3,FALSE)</f>
        <v>76-80</v>
      </c>
      <c r="R7204" s="24">
        <f t="shared" si="323"/>
        <v>1.3202442447135532E-4</v>
      </c>
    </row>
    <row r="7205" spans="13:18">
      <c r="M7205">
        <v>11</v>
      </c>
      <c r="N7205" s="1">
        <v>78</v>
      </c>
      <c r="O7205">
        <f t="shared" si="325"/>
        <v>450000</v>
      </c>
      <c r="P7205" t="str">
        <f t="shared" si="324"/>
        <v>1178450000</v>
      </c>
      <c r="Q7205" t="str">
        <f>VLOOKUP(N7205,'Base rates'!$F$2:$H$1126,3,FALSE)</f>
        <v>76-80</v>
      </c>
      <c r="R7205" s="24">
        <f t="shared" si="323"/>
        <v>1.3202442447135532E-4</v>
      </c>
    </row>
    <row r="7206" spans="13:18">
      <c r="M7206">
        <v>11</v>
      </c>
      <c r="N7206" s="1">
        <v>79</v>
      </c>
      <c r="O7206">
        <f t="shared" si="325"/>
        <v>450000</v>
      </c>
      <c r="P7206" t="str">
        <f t="shared" si="324"/>
        <v>1179450000</v>
      </c>
      <c r="Q7206" t="str">
        <f>VLOOKUP(N7206,'Base rates'!$F$2:$H$1126,3,FALSE)</f>
        <v>76-80</v>
      </c>
      <c r="R7206" s="24">
        <f t="shared" si="323"/>
        <v>1.3202442447135532E-4</v>
      </c>
    </row>
    <row r="7207" spans="13:18">
      <c r="M7207">
        <v>11</v>
      </c>
      <c r="N7207" s="1">
        <v>80</v>
      </c>
      <c r="O7207">
        <f t="shared" si="325"/>
        <v>450000</v>
      </c>
      <c r="P7207" t="str">
        <f t="shared" si="324"/>
        <v>1180450000</v>
      </c>
      <c r="Q7207" t="str">
        <f>VLOOKUP(N7207,'Base rates'!$F$2:$H$1126,3,FALSE)</f>
        <v>76-80</v>
      </c>
      <c r="R7207" s="24">
        <f t="shared" si="323"/>
        <v>1.3202442447135532E-4</v>
      </c>
    </row>
    <row r="7208" spans="13:18">
      <c r="M7208">
        <v>11</v>
      </c>
      <c r="N7208" s="1">
        <v>81</v>
      </c>
      <c r="O7208">
        <f t="shared" si="325"/>
        <v>450000</v>
      </c>
      <c r="P7208" t="str">
        <f t="shared" si="324"/>
        <v>1181450000</v>
      </c>
      <c r="Q7208" t="str">
        <f>VLOOKUP(N7208,'Base rates'!$F$2:$H$1126,3,FALSE)</f>
        <v>&gt;80</v>
      </c>
      <c r="R7208" s="24">
        <f t="shared" si="323"/>
        <v>3.9033846310854159E-4</v>
      </c>
    </row>
    <row r="7209" spans="13:18">
      <c r="M7209">
        <v>11</v>
      </c>
      <c r="N7209" s="1">
        <v>82</v>
      </c>
      <c r="O7209">
        <f t="shared" si="325"/>
        <v>450000</v>
      </c>
      <c r="P7209" t="str">
        <f t="shared" si="324"/>
        <v>1182450000</v>
      </c>
      <c r="Q7209" t="str">
        <f>VLOOKUP(N7209,'Base rates'!$F$2:$H$1126,3,FALSE)</f>
        <v>&gt;80</v>
      </c>
      <c r="R7209" s="24">
        <f t="shared" si="323"/>
        <v>3.9033846310854159E-4</v>
      </c>
    </row>
    <row r="7210" spans="13:18">
      <c r="M7210">
        <v>11</v>
      </c>
      <c r="N7210" s="1">
        <v>83</v>
      </c>
      <c r="O7210">
        <f t="shared" si="325"/>
        <v>450000</v>
      </c>
      <c r="P7210" t="str">
        <f t="shared" si="324"/>
        <v>1183450000</v>
      </c>
      <c r="Q7210" t="str">
        <f>VLOOKUP(N7210,'Base rates'!$F$2:$H$1126,3,FALSE)</f>
        <v>&gt;80</v>
      </c>
      <c r="R7210" s="24">
        <f t="shared" si="323"/>
        <v>3.9033846310854159E-4</v>
      </c>
    </row>
    <row r="7211" spans="13:18">
      <c r="M7211">
        <v>11</v>
      </c>
      <c r="N7211" s="1">
        <v>84</v>
      </c>
      <c r="O7211">
        <f t="shared" si="325"/>
        <v>450000</v>
      </c>
      <c r="P7211" t="str">
        <f t="shared" si="324"/>
        <v>1184450000</v>
      </c>
      <c r="Q7211" t="str">
        <f>VLOOKUP(N7211,'Base rates'!$F$2:$H$1126,3,FALSE)</f>
        <v>&gt;80</v>
      </c>
      <c r="R7211" s="24">
        <f t="shared" si="323"/>
        <v>3.9033846310854159E-4</v>
      </c>
    </row>
    <row r="7212" spans="13:18">
      <c r="M7212">
        <v>11</v>
      </c>
      <c r="N7212" s="1">
        <v>85</v>
      </c>
      <c r="O7212">
        <f t="shared" si="325"/>
        <v>450000</v>
      </c>
      <c r="P7212" t="str">
        <f t="shared" si="324"/>
        <v>1185450000</v>
      </c>
      <c r="Q7212" t="str">
        <f>VLOOKUP(N7212,'Base rates'!$F$2:$H$1126,3,FALSE)</f>
        <v>&gt;80</v>
      </c>
      <c r="R7212" s="24">
        <f t="shared" si="323"/>
        <v>3.9033846310854159E-4</v>
      </c>
    </row>
    <row r="7213" spans="13:18">
      <c r="M7213">
        <v>11</v>
      </c>
      <c r="N7213" s="1">
        <v>86</v>
      </c>
      <c r="O7213">
        <f t="shared" si="325"/>
        <v>450000</v>
      </c>
      <c r="P7213" t="str">
        <f t="shared" si="324"/>
        <v>1186450000</v>
      </c>
      <c r="Q7213" t="str">
        <f>VLOOKUP(N7213,'Base rates'!$F$2:$H$1126,3,FALSE)</f>
        <v>&gt;80</v>
      </c>
      <c r="R7213" s="24">
        <f t="shared" si="323"/>
        <v>3.9033846310854159E-4</v>
      </c>
    </row>
    <row r="7214" spans="13:18">
      <c r="M7214">
        <v>11</v>
      </c>
      <c r="N7214" s="1">
        <v>87</v>
      </c>
      <c r="O7214">
        <f t="shared" si="325"/>
        <v>450000</v>
      </c>
      <c r="P7214" t="str">
        <f t="shared" si="324"/>
        <v>1187450000</v>
      </c>
      <c r="Q7214" t="str">
        <f>VLOOKUP(N7214,'Base rates'!$F$2:$H$1126,3,FALSE)</f>
        <v>&gt;80</v>
      </c>
      <c r="R7214" s="24">
        <f t="shared" si="323"/>
        <v>3.9033846310854159E-4</v>
      </c>
    </row>
    <row r="7215" spans="13:18">
      <c r="M7215">
        <v>11</v>
      </c>
      <c r="N7215" s="1">
        <v>88</v>
      </c>
      <c r="O7215">
        <f t="shared" si="325"/>
        <v>450000</v>
      </c>
      <c r="P7215" t="str">
        <f t="shared" si="324"/>
        <v>1188450000</v>
      </c>
      <c r="Q7215" t="str">
        <f>VLOOKUP(N7215,'Base rates'!$F$2:$H$1126,3,FALSE)</f>
        <v>&gt;80</v>
      </c>
      <c r="R7215" s="24">
        <f t="shared" si="323"/>
        <v>3.9033846310854159E-4</v>
      </c>
    </row>
    <row r="7216" spans="13:18">
      <c r="M7216">
        <v>11</v>
      </c>
      <c r="N7216" s="1">
        <v>89</v>
      </c>
      <c r="O7216">
        <f t="shared" si="325"/>
        <v>450000</v>
      </c>
      <c r="P7216" t="str">
        <f t="shared" si="324"/>
        <v>1189450000</v>
      </c>
      <c r="Q7216" t="str">
        <f>VLOOKUP(N7216,'Base rates'!$F$2:$H$1126,3,FALSE)</f>
        <v>&gt;80</v>
      </c>
      <c r="R7216" s="24">
        <f t="shared" si="323"/>
        <v>3.9033846310854159E-4</v>
      </c>
    </row>
    <row r="7217" spans="13:18">
      <c r="M7217">
        <v>11</v>
      </c>
      <c r="N7217" s="1">
        <v>90</v>
      </c>
      <c r="O7217">
        <f t="shared" si="325"/>
        <v>450000</v>
      </c>
      <c r="P7217" t="str">
        <f t="shared" si="324"/>
        <v>1190450000</v>
      </c>
      <c r="Q7217" t="str">
        <f>VLOOKUP(N7217,'Base rates'!$F$2:$H$1126,3,FALSE)</f>
        <v>&gt;80</v>
      </c>
      <c r="R7217" s="24">
        <f t="shared" si="323"/>
        <v>3.9033846310854159E-4</v>
      </c>
    </row>
    <row r="7218" spans="13:18">
      <c r="M7218">
        <v>11</v>
      </c>
      <c r="N7218" s="1">
        <v>91</v>
      </c>
      <c r="O7218">
        <f t="shared" si="325"/>
        <v>450000</v>
      </c>
      <c r="P7218" t="str">
        <f t="shared" si="324"/>
        <v>1191450000</v>
      </c>
      <c r="Q7218" t="str">
        <f>VLOOKUP(N7218,'Base rates'!$F$2:$H$1126,3,FALSE)</f>
        <v>&gt;80</v>
      </c>
      <c r="R7218" s="24">
        <f t="shared" si="323"/>
        <v>3.9033846310854159E-4</v>
      </c>
    </row>
    <row r="7219" spans="13:18">
      <c r="M7219">
        <v>11</v>
      </c>
      <c r="N7219" s="1">
        <v>92</v>
      </c>
      <c r="O7219">
        <f t="shared" si="325"/>
        <v>450000</v>
      </c>
      <c r="P7219" t="str">
        <f t="shared" si="324"/>
        <v>1192450000</v>
      </c>
      <c r="Q7219" t="str">
        <f>VLOOKUP(N7219,'Base rates'!$F$2:$H$1126,3,FALSE)</f>
        <v>&gt;80</v>
      </c>
      <c r="R7219" s="24">
        <f t="shared" si="323"/>
        <v>3.9033846310854159E-4</v>
      </c>
    </row>
    <row r="7220" spans="13:18">
      <c r="M7220">
        <v>11</v>
      </c>
      <c r="N7220" s="1">
        <v>93</v>
      </c>
      <c r="O7220">
        <f t="shared" si="325"/>
        <v>450000</v>
      </c>
      <c r="P7220" t="str">
        <f t="shared" si="324"/>
        <v>1193450000</v>
      </c>
      <c r="Q7220" t="str">
        <f>VLOOKUP(N7220,'Base rates'!$F$2:$H$1126,3,FALSE)</f>
        <v>&gt;80</v>
      </c>
      <c r="R7220" s="24">
        <f t="shared" si="323"/>
        <v>3.9033846310854159E-4</v>
      </c>
    </row>
    <row r="7221" spans="13:18">
      <c r="M7221">
        <v>11</v>
      </c>
      <c r="N7221" s="1">
        <v>94</v>
      </c>
      <c r="O7221">
        <f t="shared" si="325"/>
        <v>450000</v>
      </c>
      <c r="P7221" t="str">
        <f t="shared" si="324"/>
        <v>1194450000</v>
      </c>
      <c r="Q7221" t="str">
        <f>VLOOKUP(N7221,'Base rates'!$F$2:$H$1126,3,FALSE)</f>
        <v>&gt;80</v>
      </c>
      <c r="R7221" s="24">
        <f t="shared" si="323"/>
        <v>3.9033846310854159E-4</v>
      </c>
    </row>
    <row r="7222" spans="13:18">
      <c r="M7222">
        <v>11</v>
      </c>
      <c r="N7222" s="1">
        <v>95</v>
      </c>
      <c r="O7222">
        <f t="shared" si="325"/>
        <v>450000</v>
      </c>
      <c r="P7222" t="str">
        <f t="shared" si="324"/>
        <v>1195450000</v>
      </c>
      <c r="Q7222" t="str">
        <f>VLOOKUP(N7222,'Base rates'!$F$2:$H$1126,3,FALSE)</f>
        <v>&gt;80</v>
      </c>
      <c r="R7222" s="24">
        <f t="shared" si="323"/>
        <v>3.9033846310854159E-4</v>
      </c>
    </row>
    <row r="7223" spans="13:18">
      <c r="M7223">
        <v>11</v>
      </c>
      <c r="N7223" s="1">
        <v>96</v>
      </c>
      <c r="O7223">
        <f t="shared" si="325"/>
        <v>450000</v>
      </c>
      <c r="P7223" t="str">
        <f t="shared" si="324"/>
        <v>1196450000</v>
      </c>
      <c r="Q7223" t="str">
        <f>VLOOKUP(N7223,'Base rates'!$F$2:$H$1126,3,FALSE)</f>
        <v>&gt;80</v>
      </c>
      <c r="R7223" s="24">
        <f t="shared" si="323"/>
        <v>3.9033846310854159E-4</v>
      </c>
    </row>
    <row r="7224" spans="13:18">
      <c r="M7224">
        <v>11</v>
      </c>
      <c r="N7224" s="1">
        <v>97</v>
      </c>
      <c r="O7224">
        <f t="shared" si="325"/>
        <v>450000</v>
      </c>
      <c r="P7224" t="str">
        <f t="shared" si="324"/>
        <v>1197450000</v>
      </c>
      <c r="Q7224" t="str">
        <f>VLOOKUP(N7224,'Base rates'!$F$2:$H$1126,3,FALSE)</f>
        <v>&gt;80</v>
      </c>
      <c r="R7224" s="24">
        <f t="shared" si="323"/>
        <v>3.9033846310854159E-4</v>
      </c>
    </row>
    <row r="7225" spans="13:18">
      <c r="M7225">
        <v>11</v>
      </c>
      <c r="N7225" s="1">
        <v>98</v>
      </c>
      <c r="O7225">
        <f t="shared" si="325"/>
        <v>450000</v>
      </c>
      <c r="P7225" t="str">
        <f t="shared" si="324"/>
        <v>1198450000</v>
      </c>
      <c r="Q7225" t="str">
        <f>VLOOKUP(N7225,'Base rates'!$F$2:$H$1126,3,FALSE)</f>
        <v>&gt;80</v>
      </c>
      <c r="R7225" s="24">
        <f t="shared" si="323"/>
        <v>3.9033846310854159E-4</v>
      </c>
    </row>
    <row r="7226" spans="13:18">
      <c r="M7226">
        <v>11</v>
      </c>
      <c r="N7226" s="1">
        <v>99</v>
      </c>
      <c r="O7226">
        <f t="shared" si="325"/>
        <v>450000</v>
      </c>
      <c r="P7226" t="str">
        <f t="shared" si="324"/>
        <v>1199450000</v>
      </c>
      <c r="Q7226" t="str">
        <f>VLOOKUP(N7226,'Base rates'!$F$2:$H$1126,3,FALSE)</f>
        <v>&gt;80</v>
      </c>
      <c r="R7226" s="24">
        <f t="shared" si="323"/>
        <v>3.9033846310854159E-4</v>
      </c>
    </row>
    <row r="7227" spans="13:18">
      <c r="M7227">
        <v>11</v>
      </c>
      <c r="N7227" s="1">
        <v>100</v>
      </c>
      <c r="O7227">
        <f t="shared" si="325"/>
        <v>450000</v>
      </c>
      <c r="P7227" t="str">
        <f t="shared" si="324"/>
        <v>11100450000</v>
      </c>
      <c r="Q7227" t="str">
        <f>VLOOKUP(N7227,'Base rates'!$F$2:$H$1126,3,FALSE)</f>
        <v>&gt;80</v>
      </c>
      <c r="R7227" s="24">
        <f t="shared" si="323"/>
        <v>3.9033846310854159E-4</v>
      </c>
    </row>
    <row r="7228" spans="13:18">
      <c r="M7228">
        <v>11</v>
      </c>
      <c r="N7228" s="1">
        <v>101</v>
      </c>
      <c r="O7228">
        <f t="shared" si="325"/>
        <v>450000</v>
      </c>
      <c r="P7228" t="str">
        <f t="shared" si="324"/>
        <v>11101450000</v>
      </c>
      <c r="Q7228" t="str">
        <f>VLOOKUP(N7228,'Base rates'!$F$2:$H$1126,3,FALSE)</f>
        <v>&gt;80</v>
      </c>
      <c r="R7228" s="24">
        <f t="shared" si="323"/>
        <v>3.9033846310854159E-4</v>
      </c>
    </row>
    <row r="7229" spans="13:18">
      <c r="M7229">
        <v>11</v>
      </c>
      <c r="N7229" s="1">
        <v>102</v>
      </c>
      <c r="O7229">
        <f t="shared" si="325"/>
        <v>450000</v>
      </c>
      <c r="P7229" t="str">
        <f t="shared" si="324"/>
        <v>11102450000</v>
      </c>
      <c r="Q7229" t="str">
        <f>VLOOKUP(N7229,'Base rates'!$F$2:$H$1126,3,FALSE)</f>
        <v>&gt;80</v>
      </c>
      <c r="R7229" s="24">
        <f t="shared" si="323"/>
        <v>3.9033846310854159E-4</v>
      </c>
    </row>
    <row r="7230" spans="13:18">
      <c r="M7230">
        <v>11</v>
      </c>
      <c r="N7230" s="1">
        <v>103</v>
      </c>
      <c r="O7230">
        <f t="shared" si="325"/>
        <v>450000</v>
      </c>
      <c r="P7230" t="str">
        <f t="shared" si="324"/>
        <v>11103450000</v>
      </c>
      <c r="Q7230" t="str">
        <f>VLOOKUP(N7230,'Base rates'!$F$2:$H$1126,3,FALSE)</f>
        <v>&gt;80</v>
      </c>
      <c r="R7230" s="24">
        <f t="shared" si="323"/>
        <v>3.9033846310854159E-4</v>
      </c>
    </row>
    <row r="7231" spans="13:18">
      <c r="M7231">
        <v>11</v>
      </c>
      <c r="N7231" s="1">
        <v>104</v>
      </c>
      <c r="O7231">
        <f t="shared" si="325"/>
        <v>450000</v>
      </c>
      <c r="P7231" t="str">
        <f t="shared" si="324"/>
        <v>11104450000</v>
      </c>
      <c r="Q7231" t="str">
        <f>VLOOKUP(N7231,'Base rates'!$F$2:$H$1126,3,FALSE)</f>
        <v>&gt;80</v>
      </c>
      <c r="R7231" s="24">
        <f t="shared" si="323"/>
        <v>3.9033846310854159E-4</v>
      </c>
    </row>
    <row r="7232" spans="13:18">
      <c r="M7232">
        <v>11</v>
      </c>
      <c r="N7232" s="1">
        <v>105</v>
      </c>
      <c r="O7232">
        <f t="shared" si="325"/>
        <v>450000</v>
      </c>
      <c r="P7232" t="str">
        <f t="shared" si="324"/>
        <v>11105450000</v>
      </c>
      <c r="Q7232" t="str">
        <f>VLOOKUP(N7232,'Base rates'!$F$2:$H$1126,3,FALSE)</f>
        <v>&gt;80</v>
      </c>
      <c r="R7232" s="24">
        <f t="shared" si="323"/>
        <v>3.9033846310854159E-4</v>
      </c>
    </row>
    <row r="7233" spans="13:18">
      <c r="M7233">
        <v>11</v>
      </c>
      <c r="N7233" s="1">
        <v>106</v>
      </c>
      <c r="O7233">
        <f t="shared" si="325"/>
        <v>450000</v>
      </c>
      <c r="P7233" t="str">
        <f t="shared" si="324"/>
        <v>11106450000</v>
      </c>
      <c r="Q7233" t="str">
        <f>VLOOKUP(N7233,'Base rates'!$F$2:$H$1126,3,FALSE)</f>
        <v>&gt;80</v>
      </c>
      <c r="R7233" s="24">
        <f t="shared" si="323"/>
        <v>3.9033846310854159E-4</v>
      </c>
    </row>
    <row r="7234" spans="13:18">
      <c r="M7234">
        <v>11</v>
      </c>
      <c r="N7234" s="1">
        <v>107</v>
      </c>
      <c r="O7234">
        <f t="shared" si="325"/>
        <v>450000</v>
      </c>
      <c r="P7234" t="str">
        <f t="shared" si="324"/>
        <v>11107450000</v>
      </c>
      <c r="Q7234" t="str">
        <f>VLOOKUP(N7234,'Base rates'!$F$2:$H$1126,3,FALSE)</f>
        <v>&gt;80</v>
      </c>
      <c r="R7234" s="24">
        <f t="shared" si="323"/>
        <v>3.9033846310854159E-4</v>
      </c>
    </row>
    <row r="7235" spans="13:18">
      <c r="M7235">
        <v>11</v>
      </c>
      <c r="N7235" s="1">
        <v>108</v>
      </c>
      <c r="O7235">
        <f t="shared" si="325"/>
        <v>450000</v>
      </c>
      <c r="P7235" t="str">
        <f t="shared" si="324"/>
        <v>11108450000</v>
      </c>
      <c r="Q7235" t="str">
        <f>VLOOKUP(N7235,'Base rates'!$F$2:$H$1126,3,FALSE)</f>
        <v>&gt;80</v>
      </c>
      <c r="R7235" s="24">
        <f t="shared" ref="R7235:R7298" si="326">VLOOKUP(M7235&amp;O7235&amp;Q7235,$W$2:$X$694,2,FALSE)</f>
        <v>3.9033846310854159E-4</v>
      </c>
    </row>
    <row r="7236" spans="13:18">
      <c r="M7236">
        <v>11</v>
      </c>
      <c r="N7236" s="1">
        <v>109</v>
      </c>
      <c r="O7236">
        <f t="shared" si="325"/>
        <v>450000</v>
      </c>
      <c r="P7236" t="str">
        <f t="shared" ref="P7236:P7299" si="327">M7236&amp;N7236&amp;O7236</f>
        <v>11109450000</v>
      </c>
      <c r="Q7236" t="str">
        <f>VLOOKUP(N7236,'Base rates'!$F$2:$H$1126,3,FALSE)</f>
        <v>&gt;80</v>
      </c>
      <c r="R7236" s="24">
        <f t="shared" si="326"/>
        <v>3.9033846310854159E-4</v>
      </c>
    </row>
    <row r="7237" spans="13:18">
      <c r="M7237">
        <v>11</v>
      </c>
      <c r="N7237" s="1">
        <v>110</v>
      </c>
      <c r="O7237">
        <f t="shared" si="325"/>
        <v>450000</v>
      </c>
      <c r="P7237" t="str">
        <f t="shared" si="327"/>
        <v>11110450000</v>
      </c>
      <c r="Q7237" t="str">
        <f>VLOOKUP(N7237,'Base rates'!$F$2:$H$1126,3,FALSE)</f>
        <v>&gt;80</v>
      </c>
      <c r="R7237" s="24">
        <f t="shared" si="326"/>
        <v>3.9033846310854159E-4</v>
      </c>
    </row>
    <row r="7238" spans="13:18">
      <c r="M7238">
        <v>11</v>
      </c>
      <c r="N7238" s="1">
        <v>111</v>
      </c>
      <c r="O7238">
        <f t="shared" si="325"/>
        <v>450000</v>
      </c>
      <c r="P7238" t="str">
        <f t="shared" si="327"/>
        <v>11111450000</v>
      </c>
      <c r="Q7238" t="str">
        <f>VLOOKUP(N7238,'Base rates'!$F$2:$H$1126,3,FALSE)</f>
        <v>&gt;80</v>
      </c>
      <c r="R7238" s="24">
        <f t="shared" si="326"/>
        <v>3.9033846310854159E-4</v>
      </c>
    </row>
    <row r="7239" spans="13:18">
      <c r="M7239">
        <v>11</v>
      </c>
      <c r="N7239" s="1">
        <v>112</v>
      </c>
      <c r="O7239">
        <f t="shared" si="325"/>
        <v>450000</v>
      </c>
      <c r="P7239" t="str">
        <f t="shared" si="327"/>
        <v>11112450000</v>
      </c>
      <c r="Q7239" t="str">
        <f>VLOOKUP(N7239,'Base rates'!$F$2:$H$1126,3,FALSE)</f>
        <v>&gt;80</v>
      </c>
      <c r="R7239" s="24">
        <f t="shared" si="326"/>
        <v>3.9033846310854159E-4</v>
      </c>
    </row>
    <row r="7240" spans="13:18">
      <c r="M7240">
        <v>11</v>
      </c>
      <c r="N7240" s="1">
        <v>113</v>
      </c>
      <c r="O7240">
        <f t="shared" si="325"/>
        <v>450000</v>
      </c>
      <c r="P7240" t="str">
        <f t="shared" si="327"/>
        <v>11113450000</v>
      </c>
      <c r="Q7240" t="str">
        <f>VLOOKUP(N7240,'Base rates'!$F$2:$H$1126,3,FALSE)</f>
        <v>&gt;80</v>
      </c>
      <c r="R7240" s="24">
        <f t="shared" si="326"/>
        <v>3.9033846310854159E-4</v>
      </c>
    </row>
    <row r="7241" spans="13:18">
      <c r="M7241">
        <v>11</v>
      </c>
      <c r="N7241" s="1">
        <v>114</v>
      </c>
      <c r="O7241">
        <f t="shared" si="325"/>
        <v>450000</v>
      </c>
      <c r="P7241" t="str">
        <f t="shared" si="327"/>
        <v>11114450000</v>
      </c>
      <c r="Q7241" t="str">
        <f>VLOOKUP(N7241,'Base rates'!$F$2:$H$1126,3,FALSE)</f>
        <v>&gt;80</v>
      </c>
      <c r="R7241" s="24">
        <f t="shared" si="326"/>
        <v>3.9033846310854159E-4</v>
      </c>
    </row>
    <row r="7242" spans="13:18">
      <c r="M7242">
        <v>11</v>
      </c>
      <c r="N7242" s="1">
        <v>115</v>
      </c>
      <c r="O7242">
        <f t="shared" si="325"/>
        <v>450000</v>
      </c>
      <c r="P7242" t="str">
        <f t="shared" si="327"/>
        <v>11115450000</v>
      </c>
      <c r="Q7242" t="str">
        <f>VLOOKUP(N7242,'Base rates'!$F$2:$H$1126,3,FALSE)</f>
        <v>&gt;80</v>
      </c>
      <c r="R7242" s="24">
        <f t="shared" si="326"/>
        <v>3.9033846310854159E-4</v>
      </c>
    </row>
    <row r="7243" spans="13:18">
      <c r="M7243">
        <v>11</v>
      </c>
      <c r="N7243" s="1">
        <v>116</v>
      </c>
      <c r="O7243">
        <f t="shared" si="325"/>
        <v>450000</v>
      </c>
      <c r="P7243" t="str">
        <f t="shared" si="327"/>
        <v>11116450000</v>
      </c>
      <c r="Q7243" t="str">
        <f>VLOOKUP(N7243,'Base rates'!$F$2:$H$1126,3,FALSE)</f>
        <v>&gt;80</v>
      </c>
      <c r="R7243" s="24">
        <f t="shared" si="326"/>
        <v>3.9033846310854159E-4</v>
      </c>
    </row>
    <row r="7244" spans="13:18">
      <c r="M7244">
        <v>11</v>
      </c>
      <c r="N7244" s="1">
        <v>117</v>
      </c>
      <c r="O7244">
        <f t="shared" si="325"/>
        <v>450000</v>
      </c>
      <c r="P7244" t="str">
        <f t="shared" si="327"/>
        <v>11117450000</v>
      </c>
      <c r="Q7244" t="str">
        <f>VLOOKUP(N7244,'Base rates'!$F$2:$H$1126,3,FALSE)</f>
        <v>&gt;80</v>
      </c>
      <c r="R7244" s="24">
        <f t="shared" si="326"/>
        <v>3.9033846310854159E-4</v>
      </c>
    </row>
    <row r="7245" spans="13:18">
      <c r="M7245">
        <v>11</v>
      </c>
      <c r="N7245" s="1">
        <v>118</v>
      </c>
      <c r="O7245">
        <f t="shared" si="325"/>
        <v>450000</v>
      </c>
      <c r="P7245" t="str">
        <f t="shared" si="327"/>
        <v>11118450000</v>
      </c>
      <c r="Q7245" t="str">
        <f>VLOOKUP(N7245,'Base rates'!$F$2:$H$1126,3,FALSE)</f>
        <v>&gt;80</v>
      </c>
      <c r="R7245" s="24">
        <f t="shared" si="326"/>
        <v>3.9033846310854159E-4</v>
      </c>
    </row>
    <row r="7246" spans="13:18">
      <c r="M7246">
        <v>11</v>
      </c>
      <c r="N7246" s="1">
        <v>119</v>
      </c>
      <c r="O7246">
        <f t="shared" si="325"/>
        <v>450000</v>
      </c>
      <c r="P7246" t="str">
        <f t="shared" si="327"/>
        <v>11119450000</v>
      </c>
      <c r="Q7246" t="str">
        <f>VLOOKUP(N7246,'Base rates'!$F$2:$H$1126,3,FALSE)</f>
        <v>&gt;80</v>
      </c>
      <c r="R7246" s="24">
        <f t="shared" si="326"/>
        <v>3.9033846310854159E-4</v>
      </c>
    </row>
    <row r="7247" spans="13:18">
      <c r="M7247">
        <v>11</v>
      </c>
      <c r="N7247" s="1">
        <v>120</v>
      </c>
      <c r="O7247">
        <f t="shared" si="325"/>
        <v>450000</v>
      </c>
      <c r="P7247" t="str">
        <f t="shared" si="327"/>
        <v>11120450000</v>
      </c>
      <c r="Q7247" t="str">
        <f>VLOOKUP(N7247,'Base rates'!$F$2:$H$1126,3,FALSE)</f>
        <v>&gt;80</v>
      </c>
      <c r="R7247" s="24">
        <f t="shared" si="326"/>
        <v>3.9033846310854159E-4</v>
      </c>
    </row>
    <row r="7248" spans="13:18">
      <c r="M7248">
        <v>11</v>
      </c>
      <c r="N7248" s="1">
        <v>121</v>
      </c>
      <c r="O7248">
        <f t="shared" si="325"/>
        <v>450000</v>
      </c>
      <c r="P7248" t="str">
        <f t="shared" si="327"/>
        <v>11121450000</v>
      </c>
      <c r="Q7248" t="str">
        <f>VLOOKUP(N7248,'Base rates'!$F$2:$H$1126,3,FALSE)</f>
        <v>&gt;80</v>
      </c>
      <c r="R7248" s="24">
        <f t="shared" si="326"/>
        <v>3.9033846310854159E-4</v>
      </c>
    </row>
    <row r="7249" spans="13:18">
      <c r="M7249">
        <v>11</v>
      </c>
      <c r="N7249" s="1">
        <v>122</v>
      </c>
      <c r="O7249">
        <f t="shared" si="325"/>
        <v>450000</v>
      </c>
      <c r="P7249" t="str">
        <f t="shared" si="327"/>
        <v>11122450000</v>
      </c>
      <c r="Q7249" t="str">
        <f>VLOOKUP(N7249,'Base rates'!$F$2:$H$1126,3,FALSE)</f>
        <v>&gt;80</v>
      </c>
      <c r="R7249" s="24">
        <f t="shared" si="326"/>
        <v>3.9033846310854159E-4</v>
      </c>
    </row>
    <row r="7250" spans="13:18">
      <c r="M7250">
        <v>11</v>
      </c>
      <c r="N7250" s="1">
        <v>123</v>
      </c>
      <c r="O7250">
        <f t="shared" si="325"/>
        <v>450000</v>
      </c>
      <c r="P7250" t="str">
        <f t="shared" si="327"/>
        <v>11123450000</v>
      </c>
      <c r="Q7250" t="str">
        <f>VLOOKUP(N7250,'Base rates'!$F$2:$H$1126,3,FALSE)</f>
        <v>&gt;80</v>
      </c>
      <c r="R7250" s="24">
        <f t="shared" si="326"/>
        <v>3.9033846310854159E-4</v>
      </c>
    </row>
    <row r="7251" spans="13:18">
      <c r="M7251">
        <v>11</v>
      </c>
      <c r="N7251" s="1">
        <v>124</v>
      </c>
      <c r="O7251">
        <f t="shared" si="325"/>
        <v>450000</v>
      </c>
      <c r="P7251" t="str">
        <f t="shared" si="327"/>
        <v>11124450000</v>
      </c>
      <c r="Q7251" t="str">
        <f>VLOOKUP(N7251,'Base rates'!$F$2:$H$1126,3,FALSE)</f>
        <v>&gt;80</v>
      </c>
      <c r="R7251" s="24">
        <f t="shared" si="326"/>
        <v>3.9033846310854159E-4</v>
      </c>
    </row>
    <row r="7252" spans="13:18">
      <c r="M7252">
        <v>11</v>
      </c>
      <c r="N7252" s="1">
        <v>125</v>
      </c>
      <c r="O7252">
        <f t="shared" si="325"/>
        <v>450000</v>
      </c>
      <c r="P7252" t="str">
        <f t="shared" si="327"/>
        <v>11125450000</v>
      </c>
      <c r="Q7252" t="str">
        <f>VLOOKUP(N7252,'Base rates'!$F$2:$H$1126,3,FALSE)</f>
        <v>&gt;80</v>
      </c>
      <c r="R7252" s="24">
        <f t="shared" si="326"/>
        <v>3.9033846310854159E-4</v>
      </c>
    </row>
    <row r="7253" spans="13:18">
      <c r="M7253">
        <v>12</v>
      </c>
      <c r="N7253" s="1">
        <v>1</v>
      </c>
      <c r="O7253">
        <f t="shared" si="325"/>
        <v>450000</v>
      </c>
      <c r="P7253" t="str">
        <f t="shared" si="327"/>
        <v>121450000</v>
      </c>
      <c r="Q7253" t="str">
        <f>VLOOKUP(N7253,'Base rates'!$F$2:$H$1126,3,FALSE)</f>
        <v>6-25</v>
      </c>
      <c r="R7253" s="24">
        <f t="shared" si="326"/>
        <v>0.40798794028458352</v>
      </c>
    </row>
    <row r="7254" spans="13:18">
      <c r="M7254">
        <v>12</v>
      </c>
      <c r="N7254" s="1">
        <v>2</v>
      </c>
      <c r="O7254">
        <f t="shared" si="325"/>
        <v>450000</v>
      </c>
      <c r="P7254" t="str">
        <f t="shared" si="327"/>
        <v>122450000</v>
      </c>
      <c r="Q7254" t="str">
        <f>VLOOKUP(N7254,'Base rates'!$F$2:$H$1126,3,FALSE)</f>
        <v>6-25</v>
      </c>
      <c r="R7254" s="24">
        <f t="shared" si="326"/>
        <v>0.40798794028458352</v>
      </c>
    </row>
    <row r="7255" spans="13:18">
      <c r="M7255">
        <v>12</v>
      </c>
      <c r="N7255" s="1">
        <v>3</v>
      </c>
      <c r="O7255">
        <f t="shared" si="325"/>
        <v>450000</v>
      </c>
      <c r="P7255" t="str">
        <f t="shared" si="327"/>
        <v>123450000</v>
      </c>
      <c r="Q7255" t="str">
        <f>VLOOKUP(N7255,'Base rates'!$F$2:$H$1126,3,FALSE)</f>
        <v>6-25</v>
      </c>
      <c r="R7255" s="24">
        <f t="shared" si="326"/>
        <v>0.40798794028458352</v>
      </c>
    </row>
    <row r="7256" spans="13:18">
      <c r="M7256">
        <v>12</v>
      </c>
      <c r="N7256" s="1">
        <v>4</v>
      </c>
      <c r="O7256">
        <f t="shared" si="325"/>
        <v>450000</v>
      </c>
      <c r="P7256" t="str">
        <f t="shared" si="327"/>
        <v>124450000</v>
      </c>
      <c r="Q7256" t="str">
        <f>VLOOKUP(N7256,'Base rates'!$F$2:$H$1126,3,FALSE)</f>
        <v>6-25</v>
      </c>
      <c r="R7256" s="24">
        <f t="shared" si="326"/>
        <v>0.40798794028458352</v>
      </c>
    </row>
    <row r="7257" spans="13:18">
      <c r="M7257">
        <v>12</v>
      </c>
      <c r="N7257" s="1">
        <v>5</v>
      </c>
      <c r="O7257">
        <f t="shared" si="325"/>
        <v>450000</v>
      </c>
      <c r="P7257" t="str">
        <f t="shared" si="327"/>
        <v>125450000</v>
      </c>
      <c r="Q7257" t="str">
        <f>VLOOKUP(N7257,'Base rates'!$F$2:$H$1126,3,FALSE)</f>
        <v>6-25</v>
      </c>
      <c r="R7257" s="24">
        <f t="shared" si="326"/>
        <v>0.40798794028458352</v>
      </c>
    </row>
    <row r="7258" spans="13:18">
      <c r="M7258">
        <v>12</v>
      </c>
      <c r="N7258" s="1">
        <v>6</v>
      </c>
      <c r="O7258">
        <f t="shared" si="325"/>
        <v>450000</v>
      </c>
      <c r="P7258" t="str">
        <f t="shared" si="327"/>
        <v>126450000</v>
      </c>
      <c r="Q7258" t="str">
        <f>VLOOKUP(N7258,'Base rates'!$F$2:$H$1126,3,FALSE)</f>
        <v>6-25</v>
      </c>
      <c r="R7258" s="24">
        <f t="shared" si="326"/>
        <v>0.40798794028458352</v>
      </c>
    </row>
    <row r="7259" spans="13:18">
      <c r="M7259">
        <v>12</v>
      </c>
      <c r="N7259" s="1">
        <v>7</v>
      </c>
      <c r="O7259">
        <f t="shared" si="325"/>
        <v>450000</v>
      </c>
      <c r="P7259" t="str">
        <f t="shared" si="327"/>
        <v>127450000</v>
      </c>
      <c r="Q7259" t="str">
        <f>VLOOKUP(N7259,'Base rates'!$F$2:$H$1126,3,FALSE)</f>
        <v>6-25</v>
      </c>
      <c r="R7259" s="24">
        <f t="shared" si="326"/>
        <v>0.40798794028458352</v>
      </c>
    </row>
    <row r="7260" spans="13:18">
      <c r="M7260">
        <v>12</v>
      </c>
      <c r="N7260" s="1">
        <v>8</v>
      </c>
      <c r="O7260">
        <f t="shared" ref="O7260:O7323" si="328">$O$7002+50000</f>
        <v>450000</v>
      </c>
      <c r="P7260" t="str">
        <f t="shared" si="327"/>
        <v>128450000</v>
      </c>
      <c r="Q7260" t="str">
        <f>VLOOKUP(N7260,'Base rates'!$F$2:$H$1126,3,FALSE)</f>
        <v>6-25</v>
      </c>
      <c r="R7260" s="24">
        <f t="shared" si="326"/>
        <v>0.40798794028458352</v>
      </c>
    </row>
    <row r="7261" spans="13:18">
      <c r="M7261">
        <v>12</v>
      </c>
      <c r="N7261" s="1">
        <v>9</v>
      </c>
      <c r="O7261">
        <f t="shared" si="328"/>
        <v>450000</v>
      </c>
      <c r="P7261" t="str">
        <f t="shared" si="327"/>
        <v>129450000</v>
      </c>
      <c r="Q7261" t="str">
        <f>VLOOKUP(N7261,'Base rates'!$F$2:$H$1126,3,FALSE)</f>
        <v>6-25</v>
      </c>
      <c r="R7261" s="24">
        <f t="shared" si="326"/>
        <v>0.40798794028458352</v>
      </c>
    </row>
    <row r="7262" spans="13:18">
      <c r="M7262">
        <v>12</v>
      </c>
      <c r="N7262" s="1">
        <v>10</v>
      </c>
      <c r="O7262">
        <f t="shared" si="328"/>
        <v>450000</v>
      </c>
      <c r="P7262" t="str">
        <f t="shared" si="327"/>
        <v>1210450000</v>
      </c>
      <c r="Q7262" t="str">
        <f>VLOOKUP(N7262,'Base rates'!$F$2:$H$1126,3,FALSE)</f>
        <v>6-25</v>
      </c>
      <c r="R7262" s="24">
        <f t="shared" si="326"/>
        <v>0.40798794028458352</v>
      </c>
    </row>
    <row r="7263" spans="13:18">
      <c r="M7263">
        <v>12</v>
      </c>
      <c r="N7263" s="1">
        <v>11</v>
      </c>
      <c r="O7263">
        <f t="shared" si="328"/>
        <v>450000</v>
      </c>
      <c r="P7263" t="str">
        <f t="shared" si="327"/>
        <v>1211450000</v>
      </c>
      <c r="Q7263" t="str">
        <f>VLOOKUP(N7263,'Base rates'!$F$2:$H$1126,3,FALSE)</f>
        <v>6-25</v>
      </c>
      <c r="R7263" s="24">
        <f t="shared" si="326"/>
        <v>0.40798794028458352</v>
      </c>
    </row>
    <row r="7264" spans="13:18">
      <c r="M7264">
        <v>12</v>
      </c>
      <c r="N7264" s="1">
        <v>12</v>
      </c>
      <c r="O7264">
        <f t="shared" si="328"/>
        <v>450000</v>
      </c>
      <c r="P7264" t="str">
        <f t="shared" si="327"/>
        <v>1212450000</v>
      </c>
      <c r="Q7264" t="str">
        <f>VLOOKUP(N7264,'Base rates'!$F$2:$H$1126,3,FALSE)</f>
        <v>6-25</v>
      </c>
      <c r="R7264" s="24">
        <f t="shared" si="326"/>
        <v>0.40798794028458352</v>
      </c>
    </row>
    <row r="7265" spans="13:18">
      <c r="M7265">
        <v>12</v>
      </c>
      <c r="N7265" s="1">
        <v>13</v>
      </c>
      <c r="O7265">
        <f t="shared" si="328"/>
        <v>450000</v>
      </c>
      <c r="P7265" t="str">
        <f t="shared" si="327"/>
        <v>1213450000</v>
      </c>
      <c r="Q7265" t="str">
        <f>VLOOKUP(N7265,'Base rates'!$F$2:$H$1126,3,FALSE)</f>
        <v>6-25</v>
      </c>
      <c r="R7265" s="24">
        <f t="shared" si="326"/>
        <v>0.40798794028458352</v>
      </c>
    </row>
    <row r="7266" spans="13:18">
      <c r="M7266">
        <v>12</v>
      </c>
      <c r="N7266" s="1">
        <v>14</v>
      </c>
      <c r="O7266">
        <f t="shared" si="328"/>
        <v>450000</v>
      </c>
      <c r="P7266" t="str">
        <f t="shared" si="327"/>
        <v>1214450000</v>
      </c>
      <c r="Q7266" t="str">
        <f>VLOOKUP(N7266,'Base rates'!$F$2:$H$1126,3,FALSE)</f>
        <v>6-25</v>
      </c>
      <c r="R7266" s="24">
        <f t="shared" si="326"/>
        <v>0.40798794028458352</v>
      </c>
    </row>
    <row r="7267" spans="13:18">
      <c r="M7267">
        <v>12</v>
      </c>
      <c r="N7267" s="1">
        <v>15</v>
      </c>
      <c r="O7267">
        <f t="shared" si="328"/>
        <v>450000</v>
      </c>
      <c r="P7267" t="str">
        <f t="shared" si="327"/>
        <v>1215450000</v>
      </c>
      <c r="Q7267" t="str">
        <f>VLOOKUP(N7267,'Base rates'!$F$2:$H$1126,3,FALSE)</f>
        <v>6-25</v>
      </c>
      <c r="R7267" s="24">
        <f t="shared" si="326"/>
        <v>0.40798794028458352</v>
      </c>
    </row>
    <row r="7268" spans="13:18">
      <c r="M7268">
        <v>12</v>
      </c>
      <c r="N7268" s="1">
        <v>16</v>
      </c>
      <c r="O7268">
        <f t="shared" si="328"/>
        <v>450000</v>
      </c>
      <c r="P7268" t="str">
        <f t="shared" si="327"/>
        <v>1216450000</v>
      </c>
      <c r="Q7268" t="str">
        <f>VLOOKUP(N7268,'Base rates'!$F$2:$H$1126,3,FALSE)</f>
        <v>6-25</v>
      </c>
      <c r="R7268" s="24">
        <f t="shared" si="326"/>
        <v>0.40798794028458352</v>
      </c>
    </row>
    <row r="7269" spans="13:18">
      <c r="M7269">
        <v>12</v>
      </c>
      <c r="N7269" s="1">
        <v>17</v>
      </c>
      <c r="O7269">
        <f t="shared" si="328"/>
        <v>450000</v>
      </c>
      <c r="P7269" t="str">
        <f t="shared" si="327"/>
        <v>1217450000</v>
      </c>
      <c r="Q7269" t="str">
        <f>VLOOKUP(N7269,'Base rates'!$F$2:$H$1126,3,FALSE)</f>
        <v>6-25</v>
      </c>
      <c r="R7269" s="24">
        <f t="shared" si="326"/>
        <v>0.40798794028458352</v>
      </c>
    </row>
    <row r="7270" spans="13:18">
      <c r="M7270">
        <v>12</v>
      </c>
      <c r="N7270" s="1">
        <v>18</v>
      </c>
      <c r="O7270">
        <f t="shared" si="328"/>
        <v>450000</v>
      </c>
      <c r="P7270" t="str">
        <f t="shared" si="327"/>
        <v>1218450000</v>
      </c>
      <c r="Q7270" t="str">
        <f>VLOOKUP(N7270,'Base rates'!$F$2:$H$1126,3,FALSE)</f>
        <v>6-25</v>
      </c>
      <c r="R7270" s="24">
        <f t="shared" si="326"/>
        <v>0.40798794028458352</v>
      </c>
    </row>
    <row r="7271" spans="13:18">
      <c r="M7271">
        <v>12</v>
      </c>
      <c r="N7271" s="1">
        <v>19</v>
      </c>
      <c r="O7271">
        <f t="shared" si="328"/>
        <v>450000</v>
      </c>
      <c r="P7271" t="str">
        <f t="shared" si="327"/>
        <v>1219450000</v>
      </c>
      <c r="Q7271" t="str">
        <f>VLOOKUP(N7271,'Base rates'!$F$2:$H$1126,3,FALSE)</f>
        <v>6-25</v>
      </c>
      <c r="R7271" s="24">
        <f t="shared" si="326"/>
        <v>0.40798794028458352</v>
      </c>
    </row>
    <row r="7272" spans="13:18">
      <c r="M7272">
        <v>12</v>
      </c>
      <c r="N7272" s="1">
        <v>20</v>
      </c>
      <c r="O7272">
        <f t="shared" si="328"/>
        <v>450000</v>
      </c>
      <c r="P7272" t="str">
        <f t="shared" si="327"/>
        <v>1220450000</v>
      </c>
      <c r="Q7272" t="str">
        <f>VLOOKUP(N7272,'Base rates'!$F$2:$H$1126,3,FALSE)</f>
        <v>6-25</v>
      </c>
      <c r="R7272" s="24">
        <f t="shared" si="326"/>
        <v>0.40798794028458352</v>
      </c>
    </row>
    <row r="7273" spans="13:18">
      <c r="M7273">
        <v>12</v>
      </c>
      <c r="N7273" s="1">
        <v>21</v>
      </c>
      <c r="O7273">
        <f t="shared" si="328"/>
        <v>450000</v>
      </c>
      <c r="P7273" t="str">
        <f t="shared" si="327"/>
        <v>1221450000</v>
      </c>
      <c r="Q7273" t="str">
        <f>VLOOKUP(N7273,'Base rates'!$F$2:$H$1126,3,FALSE)</f>
        <v>6-25</v>
      </c>
      <c r="R7273" s="24">
        <f t="shared" si="326"/>
        <v>0.40798794028458352</v>
      </c>
    </row>
    <row r="7274" spans="13:18">
      <c r="M7274">
        <v>12</v>
      </c>
      <c r="N7274" s="1">
        <v>22</v>
      </c>
      <c r="O7274">
        <f t="shared" si="328"/>
        <v>450000</v>
      </c>
      <c r="P7274" t="str">
        <f t="shared" si="327"/>
        <v>1222450000</v>
      </c>
      <c r="Q7274" t="str">
        <f>VLOOKUP(N7274,'Base rates'!$F$2:$H$1126,3,FALSE)</f>
        <v>6-25</v>
      </c>
      <c r="R7274" s="24">
        <f t="shared" si="326"/>
        <v>0.40798794028458352</v>
      </c>
    </row>
    <row r="7275" spans="13:18">
      <c r="M7275">
        <v>12</v>
      </c>
      <c r="N7275" s="1">
        <v>23</v>
      </c>
      <c r="O7275">
        <f t="shared" si="328"/>
        <v>450000</v>
      </c>
      <c r="P7275" t="str">
        <f t="shared" si="327"/>
        <v>1223450000</v>
      </c>
      <c r="Q7275" t="str">
        <f>VLOOKUP(N7275,'Base rates'!$F$2:$H$1126,3,FALSE)</f>
        <v>6-25</v>
      </c>
      <c r="R7275" s="24">
        <f t="shared" si="326"/>
        <v>0.40798794028458352</v>
      </c>
    </row>
    <row r="7276" spans="13:18">
      <c r="M7276">
        <v>12</v>
      </c>
      <c r="N7276" s="1">
        <v>24</v>
      </c>
      <c r="O7276">
        <f t="shared" si="328"/>
        <v>450000</v>
      </c>
      <c r="P7276" t="str">
        <f t="shared" si="327"/>
        <v>1224450000</v>
      </c>
      <c r="Q7276" t="str">
        <f>VLOOKUP(N7276,'Base rates'!$F$2:$H$1126,3,FALSE)</f>
        <v>6-25</v>
      </c>
      <c r="R7276" s="24">
        <f t="shared" si="326"/>
        <v>0.40798794028458352</v>
      </c>
    </row>
    <row r="7277" spans="13:18">
      <c r="M7277">
        <v>12</v>
      </c>
      <c r="N7277" s="1">
        <v>25</v>
      </c>
      <c r="O7277">
        <f t="shared" si="328"/>
        <v>450000</v>
      </c>
      <c r="P7277" t="str">
        <f t="shared" si="327"/>
        <v>1225450000</v>
      </c>
      <c r="Q7277" t="str">
        <f>VLOOKUP(N7277,'Base rates'!$F$2:$H$1126,3,FALSE)</f>
        <v>6-25</v>
      </c>
      <c r="R7277" s="24">
        <f t="shared" si="326"/>
        <v>0.40798794028458352</v>
      </c>
    </row>
    <row r="7278" spans="13:18">
      <c r="M7278">
        <v>12</v>
      </c>
      <c r="N7278" s="1">
        <v>26</v>
      </c>
      <c r="O7278">
        <f t="shared" si="328"/>
        <v>450000</v>
      </c>
      <c r="P7278" t="str">
        <f t="shared" si="327"/>
        <v>1226450000</v>
      </c>
      <c r="Q7278" t="str">
        <f>VLOOKUP(N7278,'Base rates'!$F$2:$H$1126,3,FALSE)</f>
        <v>26-35</v>
      </c>
      <c r="R7278" s="24">
        <f t="shared" si="326"/>
        <v>0.39482871414750464</v>
      </c>
    </row>
    <row r="7279" spans="13:18">
      <c r="M7279">
        <v>12</v>
      </c>
      <c r="N7279" s="1">
        <v>27</v>
      </c>
      <c r="O7279">
        <f t="shared" si="328"/>
        <v>450000</v>
      </c>
      <c r="P7279" t="str">
        <f t="shared" si="327"/>
        <v>1227450000</v>
      </c>
      <c r="Q7279" t="str">
        <f>VLOOKUP(N7279,'Base rates'!$F$2:$H$1126,3,FALSE)</f>
        <v>26-35</v>
      </c>
      <c r="R7279" s="24">
        <f t="shared" si="326"/>
        <v>0.39482871414750464</v>
      </c>
    </row>
    <row r="7280" spans="13:18">
      <c r="M7280">
        <v>12</v>
      </c>
      <c r="N7280" s="1">
        <v>28</v>
      </c>
      <c r="O7280">
        <f t="shared" si="328"/>
        <v>450000</v>
      </c>
      <c r="P7280" t="str">
        <f t="shared" si="327"/>
        <v>1228450000</v>
      </c>
      <c r="Q7280" t="str">
        <f>VLOOKUP(N7280,'Base rates'!$F$2:$H$1126,3,FALSE)</f>
        <v>26-35</v>
      </c>
      <c r="R7280" s="24">
        <f t="shared" si="326"/>
        <v>0.39482871414750464</v>
      </c>
    </row>
    <row r="7281" spans="13:18">
      <c r="M7281">
        <v>12</v>
      </c>
      <c r="N7281" s="1">
        <v>29</v>
      </c>
      <c r="O7281">
        <f t="shared" si="328"/>
        <v>450000</v>
      </c>
      <c r="P7281" t="str">
        <f t="shared" si="327"/>
        <v>1229450000</v>
      </c>
      <c r="Q7281" t="str">
        <f>VLOOKUP(N7281,'Base rates'!$F$2:$H$1126,3,FALSE)</f>
        <v>26-35</v>
      </c>
      <c r="R7281" s="24">
        <f t="shared" si="326"/>
        <v>0.39482871414750464</v>
      </c>
    </row>
    <row r="7282" spans="13:18">
      <c r="M7282">
        <v>12</v>
      </c>
      <c r="N7282" s="1">
        <v>30</v>
      </c>
      <c r="O7282">
        <f t="shared" si="328"/>
        <v>450000</v>
      </c>
      <c r="P7282" t="str">
        <f t="shared" si="327"/>
        <v>1230450000</v>
      </c>
      <c r="Q7282" t="str">
        <f>VLOOKUP(N7282,'Base rates'!$F$2:$H$1126,3,FALSE)</f>
        <v>26-35</v>
      </c>
      <c r="R7282" s="24">
        <f t="shared" si="326"/>
        <v>0.39482871414750464</v>
      </c>
    </row>
    <row r="7283" spans="13:18">
      <c r="M7283">
        <v>12</v>
      </c>
      <c r="N7283" s="1">
        <v>31</v>
      </c>
      <c r="O7283">
        <f t="shared" si="328"/>
        <v>450000</v>
      </c>
      <c r="P7283" t="str">
        <f t="shared" si="327"/>
        <v>1231450000</v>
      </c>
      <c r="Q7283" t="str">
        <f>VLOOKUP(N7283,'Base rates'!$F$2:$H$1126,3,FALSE)</f>
        <v>26-35</v>
      </c>
      <c r="R7283" s="24">
        <f t="shared" si="326"/>
        <v>0.39482871414750464</v>
      </c>
    </row>
    <row r="7284" spans="13:18">
      <c r="M7284">
        <v>12</v>
      </c>
      <c r="N7284" s="1">
        <v>32</v>
      </c>
      <c r="O7284">
        <f t="shared" si="328"/>
        <v>450000</v>
      </c>
      <c r="P7284" t="str">
        <f t="shared" si="327"/>
        <v>1232450000</v>
      </c>
      <c r="Q7284" t="str">
        <f>VLOOKUP(N7284,'Base rates'!$F$2:$H$1126,3,FALSE)</f>
        <v>26-35</v>
      </c>
      <c r="R7284" s="24">
        <f t="shared" si="326"/>
        <v>0.39482871414750464</v>
      </c>
    </row>
    <row r="7285" spans="13:18">
      <c r="M7285">
        <v>12</v>
      </c>
      <c r="N7285" s="1">
        <v>33</v>
      </c>
      <c r="O7285">
        <f t="shared" si="328"/>
        <v>450000</v>
      </c>
      <c r="P7285" t="str">
        <f t="shared" si="327"/>
        <v>1233450000</v>
      </c>
      <c r="Q7285" t="str">
        <f>VLOOKUP(N7285,'Base rates'!$F$2:$H$1126,3,FALSE)</f>
        <v>26-35</v>
      </c>
      <c r="R7285" s="24">
        <f t="shared" si="326"/>
        <v>0.39482871414750464</v>
      </c>
    </row>
    <row r="7286" spans="13:18">
      <c r="M7286">
        <v>12</v>
      </c>
      <c r="N7286" s="1">
        <v>34</v>
      </c>
      <c r="O7286">
        <f t="shared" si="328"/>
        <v>450000</v>
      </c>
      <c r="P7286" t="str">
        <f t="shared" si="327"/>
        <v>1234450000</v>
      </c>
      <c r="Q7286" t="str">
        <f>VLOOKUP(N7286,'Base rates'!$F$2:$H$1126,3,FALSE)</f>
        <v>26-35</v>
      </c>
      <c r="R7286" s="24">
        <f t="shared" si="326"/>
        <v>0.39482871414750464</v>
      </c>
    </row>
    <row r="7287" spans="13:18">
      <c r="M7287">
        <v>12</v>
      </c>
      <c r="N7287" s="1">
        <v>35</v>
      </c>
      <c r="O7287">
        <f t="shared" si="328"/>
        <v>450000</v>
      </c>
      <c r="P7287" t="str">
        <f t="shared" si="327"/>
        <v>1235450000</v>
      </c>
      <c r="Q7287" t="str">
        <f>VLOOKUP(N7287,'Base rates'!$F$2:$H$1126,3,FALSE)</f>
        <v>26-35</v>
      </c>
      <c r="R7287" s="24">
        <f t="shared" si="326"/>
        <v>0.39482871414750464</v>
      </c>
    </row>
    <row r="7288" spans="13:18">
      <c r="M7288">
        <v>12</v>
      </c>
      <c r="N7288" s="1">
        <v>36</v>
      </c>
      <c r="O7288">
        <f t="shared" si="328"/>
        <v>450000</v>
      </c>
      <c r="P7288" t="str">
        <f t="shared" si="327"/>
        <v>1236450000</v>
      </c>
      <c r="Q7288" t="str">
        <f>VLOOKUP(N7288,'Base rates'!$F$2:$H$1126,3,FALSE)</f>
        <v>36-45</v>
      </c>
      <c r="R7288" s="24">
        <f t="shared" si="326"/>
        <v>0.34119979188411209</v>
      </c>
    </row>
    <row r="7289" spans="13:18">
      <c r="M7289">
        <v>12</v>
      </c>
      <c r="N7289" s="1">
        <v>37</v>
      </c>
      <c r="O7289">
        <f t="shared" si="328"/>
        <v>450000</v>
      </c>
      <c r="P7289" t="str">
        <f t="shared" si="327"/>
        <v>1237450000</v>
      </c>
      <c r="Q7289" t="str">
        <f>VLOOKUP(N7289,'Base rates'!$F$2:$H$1126,3,FALSE)</f>
        <v>36-45</v>
      </c>
      <c r="R7289" s="24">
        <f t="shared" si="326"/>
        <v>0.34119979188411209</v>
      </c>
    </row>
    <row r="7290" spans="13:18">
      <c r="M7290">
        <v>12</v>
      </c>
      <c r="N7290" s="1">
        <v>38</v>
      </c>
      <c r="O7290">
        <f t="shared" si="328"/>
        <v>450000</v>
      </c>
      <c r="P7290" t="str">
        <f t="shared" si="327"/>
        <v>1238450000</v>
      </c>
      <c r="Q7290" t="str">
        <f>VLOOKUP(N7290,'Base rates'!$F$2:$H$1126,3,FALSE)</f>
        <v>36-45</v>
      </c>
      <c r="R7290" s="24">
        <f t="shared" si="326"/>
        <v>0.34119979188411209</v>
      </c>
    </row>
    <row r="7291" spans="13:18">
      <c r="M7291">
        <v>12</v>
      </c>
      <c r="N7291" s="1">
        <v>39</v>
      </c>
      <c r="O7291">
        <f t="shared" si="328"/>
        <v>450000</v>
      </c>
      <c r="P7291" t="str">
        <f t="shared" si="327"/>
        <v>1239450000</v>
      </c>
      <c r="Q7291" t="str">
        <f>VLOOKUP(N7291,'Base rates'!$F$2:$H$1126,3,FALSE)</f>
        <v>36-45</v>
      </c>
      <c r="R7291" s="24">
        <f t="shared" si="326"/>
        <v>0.34119979188411209</v>
      </c>
    </row>
    <row r="7292" spans="13:18">
      <c r="M7292">
        <v>12</v>
      </c>
      <c r="N7292" s="1">
        <v>40</v>
      </c>
      <c r="O7292">
        <f t="shared" si="328"/>
        <v>450000</v>
      </c>
      <c r="P7292" t="str">
        <f t="shared" si="327"/>
        <v>1240450000</v>
      </c>
      <c r="Q7292" t="str">
        <f>VLOOKUP(N7292,'Base rates'!$F$2:$H$1126,3,FALSE)</f>
        <v>36-45</v>
      </c>
      <c r="R7292" s="24">
        <f t="shared" si="326"/>
        <v>0.34119979188411209</v>
      </c>
    </row>
    <row r="7293" spans="13:18">
      <c r="M7293">
        <v>12</v>
      </c>
      <c r="N7293" s="1">
        <v>41</v>
      </c>
      <c r="O7293">
        <f t="shared" si="328"/>
        <v>450000</v>
      </c>
      <c r="P7293" t="str">
        <f t="shared" si="327"/>
        <v>1241450000</v>
      </c>
      <c r="Q7293" t="str">
        <f>VLOOKUP(N7293,'Base rates'!$F$2:$H$1126,3,FALSE)</f>
        <v>36-45</v>
      </c>
      <c r="R7293" s="24">
        <f t="shared" si="326"/>
        <v>0.34119979188411209</v>
      </c>
    </row>
    <row r="7294" spans="13:18">
      <c r="M7294">
        <v>12</v>
      </c>
      <c r="N7294" s="1">
        <v>42</v>
      </c>
      <c r="O7294">
        <f t="shared" si="328"/>
        <v>450000</v>
      </c>
      <c r="P7294" t="str">
        <f t="shared" si="327"/>
        <v>1242450000</v>
      </c>
      <c r="Q7294" t="str">
        <f>VLOOKUP(N7294,'Base rates'!$F$2:$H$1126,3,FALSE)</f>
        <v>36-45</v>
      </c>
      <c r="R7294" s="24">
        <f t="shared" si="326"/>
        <v>0.34119979188411209</v>
      </c>
    </row>
    <row r="7295" spans="13:18">
      <c r="M7295">
        <v>12</v>
      </c>
      <c r="N7295" s="1">
        <v>43</v>
      </c>
      <c r="O7295">
        <f t="shared" si="328"/>
        <v>450000</v>
      </c>
      <c r="P7295" t="str">
        <f t="shared" si="327"/>
        <v>1243450000</v>
      </c>
      <c r="Q7295" t="str">
        <f>VLOOKUP(N7295,'Base rates'!$F$2:$H$1126,3,FALSE)</f>
        <v>36-45</v>
      </c>
      <c r="R7295" s="24">
        <f t="shared" si="326"/>
        <v>0.34119979188411209</v>
      </c>
    </row>
    <row r="7296" spans="13:18">
      <c r="M7296">
        <v>12</v>
      </c>
      <c r="N7296" s="1">
        <v>44</v>
      </c>
      <c r="O7296">
        <f t="shared" si="328"/>
        <v>450000</v>
      </c>
      <c r="P7296" t="str">
        <f t="shared" si="327"/>
        <v>1244450000</v>
      </c>
      <c r="Q7296" t="str">
        <f>VLOOKUP(N7296,'Base rates'!$F$2:$H$1126,3,FALSE)</f>
        <v>36-45</v>
      </c>
      <c r="R7296" s="24">
        <f t="shared" si="326"/>
        <v>0.34119979188411209</v>
      </c>
    </row>
    <row r="7297" spans="13:18">
      <c r="M7297">
        <v>12</v>
      </c>
      <c r="N7297" s="1">
        <v>45</v>
      </c>
      <c r="O7297">
        <f t="shared" si="328"/>
        <v>450000</v>
      </c>
      <c r="P7297" t="str">
        <f t="shared" si="327"/>
        <v>1245450000</v>
      </c>
      <c r="Q7297" t="str">
        <f>VLOOKUP(N7297,'Base rates'!$F$2:$H$1126,3,FALSE)</f>
        <v>36-45</v>
      </c>
      <c r="R7297" s="24">
        <f t="shared" si="326"/>
        <v>0.34119979188411209</v>
      </c>
    </row>
    <row r="7298" spans="13:18">
      <c r="M7298">
        <v>12</v>
      </c>
      <c r="N7298" s="1">
        <v>46</v>
      </c>
      <c r="O7298">
        <f t="shared" si="328"/>
        <v>450000</v>
      </c>
      <c r="P7298" t="str">
        <f t="shared" si="327"/>
        <v>1246450000</v>
      </c>
      <c r="Q7298" t="str">
        <f>VLOOKUP(N7298,'Base rates'!$F$2:$H$1126,3,FALSE)</f>
        <v>46-50</v>
      </c>
      <c r="R7298" s="24">
        <f t="shared" si="326"/>
        <v>0.27796225355448334</v>
      </c>
    </row>
    <row r="7299" spans="13:18">
      <c r="M7299">
        <v>12</v>
      </c>
      <c r="N7299" s="1">
        <v>47</v>
      </c>
      <c r="O7299">
        <f t="shared" si="328"/>
        <v>450000</v>
      </c>
      <c r="P7299" t="str">
        <f t="shared" si="327"/>
        <v>1247450000</v>
      </c>
      <c r="Q7299" t="str">
        <f>VLOOKUP(N7299,'Base rates'!$F$2:$H$1126,3,FALSE)</f>
        <v>46-50</v>
      </c>
      <c r="R7299" s="24">
        <f t="shared" ref="R7299:R7362" si="329">VLOOKUP(M7299&amp;O7299&amp;Q7299,$W$2:$X$694,2,FALSE)</f>
        <v>0.27796225355448334</v>
      </c>
    </row>
    <row r="7300" spans="13:18">
      <c r="M7300">
        <v>12</v>
      </c>
      <c r="N7300" s="1">
        <v>48</v>
      </c>
      <c r="O7300">
        <f t="shared" si="328"/>
        <v>450000</v>
      </c>
      <c r="P7300" t="str">
        <f t="shared" ref="P7300:P7363" si="330">M7300&amp;N7300&amp;O7300</f>
        <v>1248450000</v>
      </c>
      <c r="Q7300" t="str">
        <f>VLOOKUP(N7300,'Base rates'!$F$2:$H$1126,3,FALSE)</f>
        <v>46-50</v>
      </c>
      <c r="R7300" s="24">
        <f t="shared" si="329"/>
        <v>0.27796225355448334</v>
      </c>
    </row>
    <row r="7301" spans="13:18">
      <c r="M7301">
        <v>12</v>
      </c>
      <c r="N7301" s="1">
        <v>49</v>
      </c>
      <c r="O7301">
        <f t="shared" si="328"/>
        <v>450000</v>
      </c>
      <c r="P7301" t="str">
        <f t="shared" si="330"/>
        <v>1249450000</v>
      </c>
      <c r="Q7301" t="str">
        <f>VLOOKUP(N7301,'Base rates'!$F$2:$H$1126,3,FALSE)</f>
        <v>46-50</v>
      </c>
      <c r="R7301" s="24">
        <f t="shared" si="329"/>
        <v>0.27796225355448334</v>
      </c>
    </row>
    <row r="7302" spans="13:18">
      <c r="M7302">
        <v>12</v>
      </c>
      <c r="N7302" s="1">
        <v>50</v>
      </c>
      <c r="O7302">
        <f t="shared" si="328"/>
        <v>450000</v>
      </c>
      <c r="P7302" t="str">
        <f t="shared" si="330"/>
        <v>1250450000</v>
      </c>
      <c r="Q7302" t="str">
        <f>VLOOKUP(N7302,'Base rates'!$F$2:$H$1126,3,FALSE)</f>
        <v>46-50</v>
      </c>
      <c r="R7302" s="24">
        <f t="shared" si="329"/>
        <v>0.27796225355448334</v>
      </c>
    </row>
    <row r="7303" spans="13:18">
      <c r="M7303">
        <v>12</v>
      </c>
      <c r="N7303" s="1">
        <v>51</v>
      </c>
      <c r="O7303">
        <f t="shared" si="328"/>
        <v>450000</v>
      </c>
      <c r="P7303" t="str">
        <f t="shared" si="330"/>
        <v>1251450000</v>
      </c>
      <c r="Q7303" t="str">
        <f>VLOOKUP(N7303,'Base rates'!$F$2:$H$1126,3,FALSE)</f>
        <v>51-55</v>
      </c>
      <c r="R7303" s="24">
        <f t="shared" si="329"/>
        <v>0.17425491806948179</v>
      </c>
    </row>
    <row r="7304" spans="13:18">
      <c r="M7304">
        <v>12</v>
      </c>
      <c r="N7304" s="1">
        <v>52</v>
      </c>
      <c r="O7304">
        <f t="shared" si="328"/>
        <v>450000</v>
      </c>
      <c r="P7304" t="str">
        <f t="shared" si="330"/>
        <v>1252450000</v>
      </c>
      <c r="Q7304" t="str">
        <f>VLOOKUP(N7304,'Base rates'!$F$2:$H$1126,3,FALSE)</f>
        <v>51-55</v>
      </c>
      <c r="R7304" s="24">
        <f t="shared" si="329"/>
        <v>0.17425491806948179</v>
      </c>
    </row>
    <row r="7305" spans="13:18">
      <c r="M7305">
        <v>12</v>
      </c>
      <c r="N7305" s="1">
        <v>53</v>
      </c>
      <c r="O7305">
        <f t="shared" si="328"/>
        <v>450000</v>
      </c>
      <c r="P7305" t="str">
        <f t="shared" si="330"/>
        <v>1253450000</v>
      </c>
      <c r="Q7305" t="str">
        <f>VLOOKUP(N7305,'Base rates'!$F$2:$H$1126,3,FALSE)</f>
        <v>51-55</v>
      </c>
      <c r="R7305" s="24">
        <f t="shared" si="329"/>
        <v>0.17425491806948179</v>
      </c>
    </row>
    <row r="7306" spans="13:18">
      <c r="M7306">
        <v>12</v>
      </c>
      <c r="N7306" s="1">
        <v>54</v>
      </c>
      <c r="O7306">
        <f t="shared" si="328"/>
        <v>450000</v>
      </c>
      <c r="P7306" t="str">
        <f t="shared" si="330"/>
        <v>1254450000</v>
      </c>
      <c r="Q7306" t="str">
        <f>VLOOKUP(N7306,'Base rates'!$F$2:$H$1126,3,FALSE)</f>
        <v>51-55</v>
      </c>
      <c r="R7306" s="24">
        <f t="shared" si="329"/>
        <v>0.17425491806948179</v>
      </c>
    </row>
    <row r="7307" spans="13:18">
      <c r="M7307">
        <v>12</v>
      </c>
      <c r="N7307" s="1">
        <v>55</v>
      </c>
      <c r="O7307">
        <f t="shared" si="328"/>
        <v>450000</v>
      </c>
      <c r="P7307" t="str">
        <f t="shared" si="330"/>
        <v>1255450000</v>
      </c>
      <c r="Q7307" t="str">
        <f>VLOOKUP(N7307,'Base rates'!$F$2:$H$1126,3,FALSE)</f>
        <v>51-55</v>
      </c>
      <c r="R7307" s="24">
        <f t="shared" si="329"/>
        <v>0.17425491806948179</v>
      </c>
    </row>
    <row r="7308" spans="13:18">
      <c r="M7308">
        <v>12</v>
      </c>
      <c r="N7308" s="1">
        <v>56</v>
      </c>
      <c r="O7308">
        <f t="shared" si="328"/>
        <v>450000</v>
      </c>
      <c r="P7308" t="str">
        <f t="shared" si="330"/>
        <v>1256450000</v>
      </c>
      <c r="Q7308" t="str">
        <f>VLOOKUP(N7308,'Base rates'!$F$2:$H$1126,3,FALSE)</f>
        <v>56-60</v>
      </c>
      <c r="R7308" s="24">
        <f t="shared" si="329"/>
        <v>0.11773848798124975</v>
      </c>
    </row>
    <row r="7309" spans="13:18">
      <c r="M7309">
        <v>12</v>
      </c>
      <c r="N7309" s="1">
        <v>57</v>
      </c>
      <c r="O7309">
        <f t="shared" si="328"/>
        <v>450000</v>
      </c>
      <c r="P7309" t="str">
        <f t="shared" si="330"/>
        <v>1257450000</v>
      </c>
      <c r="Q7309" t="str">
        <f>VLOOKUP(N7309,'Base rates'!$F$2:$H$1126,3,FALSE)</f>
        <v>56-60</v>
      </c>
      <c r="R7309" s="24">
        <f t="shared" si="329"/>
        <v>0.11773848798124975</v>
      </c>
    </row>
    <row r="7310" spans="13:18">
      <c r="M7310">
        <v>12</v>
      </c>
      <c r="N7310" s="1">
        <v>58</v>
      </c>
      <c r="O7310">
        <f t="shared" si="328"/>
        <v>450000</v>
      </c>
      <c r="P7310" t="str">
        <f t="shared" si="330"/>
        <v>1258450000</v>
      </c>
      <c r="Q7310" t="str">
        <f>VLOOKUP(N7310,'Base rates'!$F$2:$H$1126,3,FALSE)</f>
        <v>56-60</v>
      </c>
      <c r="R7310" s="24">
        <f t="shared" si="329"/>
        <v>0.11773848798124975</v>
      </c>
    </row>
    <row r="7311" spans="13:18">
      <c r="M7311">
        <v>12</v>
      </c>
      <c r="N7311" s="1">
        <v>59</v>
      </c>
      <c r="O7311">
        <f t="shared" si="328"/>
        <v>450000</v>
      </c>
      <c r="P7311" t="str">
        <f t="shared" si="330"/>
        <v>1259450000</v>
      </c>
      <c r="Q7311" t="str">
        <f>VLOOKUP(N7311,'Base rates'!$F$2:$H$1126,3,FALSE)</f>
        <v>56-60</v>
      </c>
      <c r="R7311" s="24">
        <f t="shared" si="329"/>
        <v>0.11773848798124975</v>
      </c>
    </row>
    <row r="7312" spans="13:18">
      <c r="M7312">
        <v>12</v>
      </c>
      <c r="N7312" s="1">
        <v>60</v>
      </c>
      <c r="O7312">
        <f t="shared" si="328"/>
        <v>450000</v>
      </c>
      <c r="P7312" t="str">
        <f t="shared" si="330"/>
        <v>1260450000</v>
      </c>
      <c r="Q7312" t="str">
        <f>VLOOKUP(N7312,'Base rates'!$F$2:$H$1126,3,FALSE)</f>
        <v>56-60</v>
      </c>
      <c r="R7312" s="24">
        <f t="shared" si="329"/>
        <v>0.11773848798124975</v>
      </c>
    </row>
    <row r="7313" spans="13:18">
      <c r="M7313">
        <v>12</v>
      </c>
      <c r="N7313" s="1">
        <v>61</v>
      </c>
      <c r="O7313">
        <f t="shared" si="328"/>
        <v>450000</v>
      </c>
      <c r="P7313" t="str">
        <f t="shared" si="330"/>
        <v>1261450000</v>
      </c>
      <c r="Q7313" t="str">
        <f>VLOOKUP(N7313,'Base rates'!$F$2:$H$1126,3,FALSE)</f>
        <v>61-65</v>
      </c>
      <c r="R7313" s="24">
        <f t="shared" si="329"/>
        <v>9.814211172068743E-2</v>
      </c>
    </row>
    <row r="7314" spans="13:18">
      <c r="M7314">
        <v>12</v>
      </c>
      <c r="N7314" s="1">
        <v>62</v>
      </c>
      <c r="O7314">
        <f t="shared" si="328"/>
        <v>450000</v>
      </c>
      <c r="P7314" t="str">
        <f t="shared" si="330"/>
        <v>1262450000</v>
      </c>
      <c r="Q7314" t="str">
        <f>VLOOKUP(N7314,'Base rates'!$F$2:$H$1126,3,FALSE)</f>
        <v>61-65</v>
      </c>
      <c r="R7314" s="24">
        <f t="shared" si="329"/>
        <v>9.814211172068743E-2</v>
      </c>
    </row>
    <row r="7315" spans="13:18">
      <c r="M7315">
        <v>12</v>
      </c>
      <c r="N7315" s="1">
        <v>63</v>
      </c>
      <c r="O7315">
        <f t="shared" si="328"/>
        <v>450000</v>
      </c>
      <c r="P7315" t="str">
        <f t="shared" si="330"/>
        <v>1263450000</v>
      </c>
      <c r="Q7315" t="str">
        <f>VLOOKUP(N7315,'Base rates'!$F$2:$H$1126,3,FALSE)</f>
        <v>61-65</v>
      </c>
      <c r="R7315" s="24">
        <f t="shared" si="329"/>
        <v>9.814211172068743E-2</v>
      </c>
    </row>
    <row r="7316" spans="13:18">
      <c r="M7316">
        <v>12</v>
      </c>
      <c r="N7316" s="1">
        <v>64</v>
      </c>
      <c r="O7316">
        <f t="shared" si="328"/>
        <v>450000</v>
      </c>
      <c r="P7316" t="str">
        <f t="shared" si="330"/>
        <v>1264450000</v>
      </c>
      <c r="Q7316" t="str">
        <f>VLOOKUP(N7316,'Base rates'!$F$2:$H$1126,3,FALSE)</f>
        <v>61-65</v>
      </c>
      <c r="R7316" s="24">
        <f t="shared" si="329"/>
        <v>9.814211172068743E-2</v>
      </c>
    </row>
    <row r="7317" spans="13:18">
      <c r="M7317">
        <v>12</v>
      </c>
      <c r="N7317" s="1">
        <v>65</v>
      </c>
      <c r="O7317">
        <f t="shared" si="328"/>
        <v>450000</v>
      </c>
      <c r="P7317" t="str">
        <f t="shared" si="330"/>
        <v>1265450000</v>
      </c>
      <c r="Q7317" t="str">
        <f>VLOOKUP(N7317,'Base rates'!$F$2:$H$1126,3,FALSE)</f>
        <v>61-65</v>
      </c>
      <c r="R7317" s="24">
        <f t="shared" si="329"/>
        <v>9.814211172068743E-2</v>
      </c>
    </row>
    <row r="7318" spans="13:18">
      <c r="M7318">
        <v>12</v>
      </c>
      <c r="N7318" s="1">
        <v>66</v>
      </c>
      <c r="O7318">
        <f t="shared" si="328"/>
        <v>450000</v>
      </c>
      <c r="P7318" t="str">
        <f t="shared" si="330"/>
        <v>1266450000</v>
      </c>
      <c r="Q7318" t="str">
        <f>VLOOKUP(N7318,'Base rates'!$F$2:$H$1126,3,FALSE)</f>
        <v>66-70</v>
      </c>
      <c r="R7318" s="24">
        <f t="shared" si="329"/>
        <v>8.2891478571729516E-2</v>
      </c>
    </row>
    <row r="7319" spans="13:18">
      <c r="M7319">
        <v>12</v>
      </c>
      <c r="N7319" s="1">
        <v>67</v>
      </c>
      <c r="O7319">
        <f t="shared" si="328"/>
        <v>450000</v>
      </c>
      <c r="P7319" t="str">
        <f t="shared" si="330"/>
        <v>1267450000</v>
      </c>
      <c r="Q7319" t="str">
        <f>VLOOKUP(N7319,'Base rates'!$F$2:$H$1126,3,FALSE)</f>
        <v>66-70</v>
      </c>
      <c r="R7319" s="24">
        <f t="shared" si="329"/>
        <v>8.2891478571729516E-2</v>
      </c>
    </row>
    <row r="7320" spans="13:18">
      <c r="M7320">
        <v>12</v>
      </c>
      <c r="N7320" s="1">
        <v>68</v>
      </c>
      <c r="O7320">
        <f t="shared" si="328"/>
        <v>450000</v>
      </c>
      <c r="P7320" t="str">
        <f t="shared" si="330"/>
        <v>1268450000</v>
      </c>
      <c r="Q7320" t="str">
        <f>VLOOKUP(N7320,'Base rates'!$F$2:$H$1126,3,FALSE)</f>
        <v>66-70</v>
      </c>
      <c r="R7320" s="24">
        <f t="shared" si="329"/>
        <v>8.2891478571729516E-2</v>
      </c>
    </row>
    <row r="7321" spans="13:18">
      <c r="M7321">
        <v>12</v>
      </c>
      <c r="N7321" s="1">
        <v>69</v>
      </c>
      <c r="O7321">
        <f t="shared" si="328"/>
        <v>450000</v>
      </c>
      <c r="P7321" t="str">
        <f t="shared" si="330"/>
        <v>1269450000</v>
      </c>
      <c r="Q7321" t="str">
        <f>VLOOKUP(N7321,'Base rates'!$F$2:$H$1126,3,FALSE)</f>
        <v>66-70</v>
      </c>
      <c r="R7321" s="24">
        <f t="shared" si="329"/>
        <v>8.2891478571729516E-2</v>
      </c>
    </row>
    <row r="7322" spans="13:18">
      <c r="M7322">
        <v>12</v>
      </c>
      <c r="N7322" s="1">
        <v>70</v>
      </c>
      <c r="O7322">
        <f t="shared" si="328"/>
        <v>450000</v>
      </c>
      <c r="P7322" t="str">
        <f t="shared" si="330"/>
        <v>1270450000</v>
      </c>
      <c r="Q7322" t="str">
        <f>VLOOKUP(N7322,'Base rates'!$F$2:$H$1126,3,FALSE)</f>
        <v>66-70</v>
      </c>
      <c r="R7322" s="24">
        <f t="shared" si="329"/>
        <v>8.2891478571729516E-2</v>
      </c>
    </row>
    <row r="7323" spans="13:18">
      <c r="M7323">
        <v>12</v>
      </c>
      <c r="N7323" s="1">
        <v>71</v>
      </c>
      <c r="O7323">
        <f t="shared" si="328"/>
        <v>450000</v>
      </c>
      <c r="P7323" t="str">
        <f t="shared" si="330"/>
        <v>1271450000</v>
      </c>
      <c r="Q7323" t="str">
        <f>VLOOKUP(N7323,'Base rates'!$F$2:$H$1126,3,FALSE)</f>
        <v>71-75</v>
      </c>
      <c r="R7323" s="24">
        <f t="shared" si="329"/>
        <v>6.9665244618493105E-2</v>
      </c>
    </row>
    <row r="7324" spans="13:18">
      <c r="M7324">
        <v>12</v>
      </c>
      <c r="N7324" s="1">
        <v>72</v>
      </c>
      <c r="O7324">
        <f t="shared" ref="O7324:O7387" si="331">$O$7002+50000</f>
        <v>450000</v>
      </c>
      <c r="P7324" t="str">
        <f t="shared" si="330"/>
        <v>1272450000</v>
      </c>
      <c r="Q7324" t="str">
        <f>VLOOKUP(N7324,'Base rates'!$F$2:$H$1126,3,FALSE)</f>
        <v>71-75</v>
      </c>
      <c r="R7324" s="24">
        <f t="shared" si="329"/>
        <v>6.9665244618493105E-2</v>
      </c>
    </row>
    <row r="7325" spans="13:18">
      <c r="M7325">
        <v>12</v>
      </c>
      <c r="N7325" s="1">
        <v>73</v>
      </c>
      <c r="O7325">
        <f t="shared" si="331"/>
        <v>450000</v>
      </c>
      <c r="P7325" t="str">
        <f t="shared" si="330"/>
        <v>1273450000</v>
      </c>
      <c r="Q7325" t="str">
        <f>VLOOKUP(N7325,'Base rates'!$F$2:$H$1126,3,FALSE)</f>
        <v>71-75</v>
      </c>
      <c r="R7325" s="24">
        <f t="shared" si="329"/>
        <v>6.9665244618493105E-2</v>
      </c>
    </row>
    <row r="7326" spans="13:18">
      <c r="M7326">
        <v>12</v>
      </c>
      <c r="N7326" s="1">
        <v>74</v>
      </c>
      <c r="O7326">
        <f t="shared" si="331"/>
        <v>450000</v>
      </c>
      <c r="P7326" t="str">
        <f t="shared" si="330"/>
        <v>1274450000</v>
      </c>
      <c r="Q7326" t="str">
        <f>VLOOKUP(N7326,'Base rates'!$F$2:$H$1126,3,FALSE)</f>
        <v>71-75</v>
      </c>
      <c r="R7326" s="24">
        <f t="shared" si="329"/>
        <v>6.9665244618493105E-2</v>
      </c>
    </row>
    <row r="7327" spans="13:18">
      <c r="M7327">
        <v>12</v>
      </c>
      <c r="N7327" s="1">
        <v>75</v>
      </c>
      <c r="O7327">
        <f t="shared" si="331"/>
        <v>450000</v>
      </c>
      <c r="P7327" t="str">
        <f t="shared" si="330"/>
        <v>1275450000</v>
      </c>
      <c r="Q7327" t="str">
        <f>VLOOKUP(N7327,'Base rates'!$F$2:$H$1126,3,FALSE)</f>
        <v>71-75</v>
      </c>
      <c r="R7327" s="24">
        <f t="shared" si="329"/>
        <v>6.9665244618493105E-2</v>
      </c>
    </row>
    <row r="7328" spans="13:18">
      <c r="M7328">
        <v>12</v>
      </c>
      <c r="N7328" s="1">
        <v>76</v>
      </c>
      <c r="O7328">
        <f t="shared" si="331"/>
        <v>450000</v>
      </c>
      <c r="P7328" t="str">
        <f t="shared" si="330"/>
        <v>1276450000</v>
      </c>
      <c r="Q7328" t="str">
        <f>VLOOKUP(N7328,'Base rates'!$F$2:$H$1126,3,FALSE)</f>
        <v>76-80</v>
      </c>
      <c r="R7328" s="24">
        <f t="shared" si="329"/>
        <v>6.1689513011177199E-2</v>
      </c>
    </row>
    <row r="7329" spans="13:18">
      <c r="M7329">
        <v>12</v>
      </c>
      <c r="N7329" s="1">
        <v>77</v>
      </c>
      <c r="O7329">
        <f t="shared" si="331"/>
        <v>450000</v>
      </c>
      <c r="P7329" t="str">
        <f t="shared" si="330"/>
        <v>1277450000</v>
      </c>
      <c r="Q7329" t="str">
        <f>VLOOKUP(N7329,'Base rates'!$F$2:$H$1126,3,FALSE)</f>
        <v>76-80</v>
      </c>
      <c r="R7329" s="24">
        <f t="shared" si="329"/>
        <v>6.1689513011177199E-2</v>
      </c>
    </row>
    <row r="7330" spans="13:18">
      <c r="M7330">
        <v>12</v>
      </c>
      <c r="N7330" s="1">
        <v>78</v>
      </c>
      <c r="O7330">
        <f t="shared" si="331"/>
        <v>450000</v>
      </c>
      <c r="P7330" t="str">
        <f t="shared" si="330"/>
        <v>1278450000</v>
      </c>
      <c r="Q7330" t="str">
        <f>VLOOKUP(N7330,'Base rates'!$F$2:$H$1126,3,FALSE)</f>
        <v>76-80</v>
      </c>
      <c r="R7330" s="24">
        <f t="shared" si="329"/>
        <v>6.1689513011177199E-2</v>
      </c>
    </row>
    <row r="7331" spans="13:18">
      <c r="M7331">
        <v>12</v>
      </c>
      <c r="N7331" s="1">
        <v>79</v>
      </c>
      <c r="O7331">
        <f t="shared" si="331"/>
        <v>450000</v>
      </c>
      <c r="P7331" t="str">
        <f t="shared" si="330"/>
        <v>1279450000</v>
      </c>
      <c r="Q7331" t="str">
        <f>VLOOKUP(N7331,'Base rates'!$F$2:$H$1126,3,FALSE)</f>
        <v>76-80</v>
      </c>
      <c r="R7331" s="24">
        <f t="shared" si="329"/>
        <v>6.1689513011177199E-2</v>
      </c>
    </row>
    <row r="7332" spans="13:18">
      <c r="M7332">
        <v>12</v>
      </c>
      <c r="N7332" s="1">
        <v>80</v>
      </c>
      <c r="O7332">
        <f t="shared" si="331"/>
        <v>450000</v>
      </c>
      <c r="P7332" t="str">
        <f t="shared" si="330"/>
        <v>1280450000</v>
      </c>
      <c r="Q7332" t="str">
        <f>VLOOKUP(N7332,'Base rates'!$F$2:$H$1126,3,FALSE)</f>
        <v>76-80</v>
      </c>
      <c r="R7332" s="24">
        <f t="shared" si="329"/>
        <v>6.1689513011177199E-2</v>
      </c>
    </row>
    <row r="7333" spans="13:18">
      <c r="M7333">
        <v>12</v>
      </c>
      <c r="N7333" s="1">
        <v>81</v>
      </c>
      <c r="O7333">
        <f t="shared" si="331"/>
        <v>450000</v>
      </c>
      <c r="P7333" t="str">
        <f t="shared" si="330"/>
        <v>1281450000</v>
      </c>
      <c r="Q7333" t="str">
        <f>VLOOKUP(N7333,'Base rates'!$F$2:$H$1126,3,FALSE)</f>
        <v>&gt;80</v>
      </c>
      <c r="R7333" s="24">
        <f t="shared" si="329"/>
        <v>5.3240618459093891E-2</v>
      </c>
    </row>
    <row r="7334" spans="13:18">
      <c r="M7334">
        <v>12</v>
      </c>
      <c r="N7334" s="1">
        <v>82</v>
      </c>
      <c r="O7334">
        <f t="shared" si="331"/>
        <v>450000</v>
      </c>
      <c r="P7334" t="str">
        <f t="shared" si="330"/>
        <v>1282450000</v>
      </c>
      <c r="Q7334" t="str">
        <f>VLOOKUP(N7334,'Base rates'!$F$2:$H$1126,3,FALSE)</f>
        <v>&gt;80</v>
      </c>
      <c r="R7334" s="24">
        <f t="shared" si="329"/>
        <v>5.3240618459093891E-2</v>
      </c>
    </row>
    <row r="7335" spans="13:18">
      <c r="M7335">
        <v>12</v>
      </c>
      <c r="N7335" s="1">
        <v>83</v>
      </c>
      <c r="O7335">
        <f t="shared" si="331"/>
        <v>450000</v>
      </c>
      <c r="P7335" t="str">
        <f t="shared" si="330"/>
        <v>1283450000</v>
      </c>
      <c r="Q7335" t="str">
        <f>VLOOKUP(N7335,'Base rates'!$F$2:$H$1126,3,FALSE)</f>
        <v>&gt;80</v>
      </c>
      <c r="R7335" s="24">
        <f t="shared" si="329"/>
        <v>5.3240618459093891E-2</v>
      </c>
    </row>
    <row r="7336" spans="13:18">
      <c r="M7336">
        <v>12</v>
      </c>
      <c r="N7336" s="1">
        <v>84</v>
      </c>
      <c r="O7336">
        <f t="shared" si="331"/>
        <v>450000</v>
      </c>
      <c r="P7336" t="str">
        <f t="shared" si="330"/>
        <v>1284450000</v>
      </c>
      <c r="Q7336" t="str">
        <f>VLOOKUP(N7336,'Base rates'!$F$2:$H$1126,3,FALSE)</f>
        <v>&gt;80</v>
      </c>
      <c r="R7336" s="24">
        <f t="shared" si="329"/>
        <v>5.3240618459093891E-2</v>
      </c>
    </row>
    <row r="7337" spans="13:18">
      <c r="M7337">
        <v>12</v>
      </c>
      <c r="N7337" s="1">
        <v>85</v>
      </c>
      <c r="O7337">
        <f t="shared" si="331"/>
        <v>450000</v>
      </c>
      <c r="P7337" t="str">
        <f t="shared" si="330"/>
        <v>1285450000</v>
      </c>
      <c r="Q7337" t="str">
        <f>VLOOKUP(N7337,'Base rates'!$F$2:$H$1126,3,FALSE)</f>
        <v>&gt;80</v>
      </c>
      <c r="R7337" s="24">
        <f t="shared" si="329"/>
        <v>5.3240618459093891E-2</v>
      </c>
    </row>
    <row r="7338" spans="13:18">
      <c r="M7338">
        <v>12</v>
      </c>
      <c r="N7338" s="1">
        <v>86</v>
      </c>
      <c r="O7338">
        <f t="shared" si="331"/>
        <v>450000</v>
      </c>
      <c r="P7338" t="str">
        <f t="shared" si="330"/>
        <v>1286450000</v>
      </c>
      <c r="Q7338" t="str">
        <f>VLOOKUP(N7338,'Base rates'!$F$2:$H$1126,3,FALSE)</f>
        <v>&gt;80</v>
      </c>
      <c r="R7338" s="24">
        <f t="shared" si="329"/>
        <v>5.3240618459093891E-2</v>
      </c>
    </row>
    <row r="7339" spans="13:18">
      <c r="M7339">
        <v>12</v>
      </c>
      <c r="N7339" s="1">
        <v>87</v>
      </c>
      <c r="O7339">
        <f t="shared" si="331"/>
        <v>450000</v>
      </c>
      <c r="P7339" t="str">
        <f t="shared" si="330"/>
        <v>1287450000</v>
      </c>
      <c r="Q7339" t="str">
        <f>VLOOKUP(N7339,'Base rates'!$F$2:$H$1126,3,FALSE)</f>
        <v>&gt;80</v>
      </c>
      <c r="R7339" s="24">
        <f t="shared" si="329"/>
        <v>5.3240618459093891E-2</v>
      </c>
    </row>
    <row r="7340" spans="13:18">
      <c r="M7340">
        <v>12</v>
      </c>
      <c r="N7340" s="1">
        <v>88</v>
      </c>
      <c r="O7340">
        <f t="shared" si="331"/>
        <v>450000</v>
      </c>
      <c r="P7340" t="str">
        <f t="shared" si="330"/>
        <v>1288450000</v>
      </c>
      <c r="Q7340" t="str">
        <f>VLOOKUP(N7340,'Base rates'!$F$2:$H$1126,3,FALSE)</f>
        <v>&gt;80</v>
      </c>
      <c r="R7340" s="24">
        <f t="shared" si="329"/>
        <v>5.3240618459093891E-2</v>
      </c>
    </row>
    <row r="7341" spans="13:18">
      <c r="M7341">
        <v>12</v>
      </c>
      <c r="N7341" s="1">
        <v>89</v>
      </c>
      <c r="O7341">
        <f t="shared" si="331"/>
        <v>450000</v>
      </c>
      <c r="P7341" t="str">
        <f t="shared" si="330"/>
        <v>1289450000</v>
      </c>
      <c r="Q7341" t="str">
        <f>VLOOKUP(N7341,'Base rates'!$F$2:$H$1126,3,FALSE)</f>
        <v>&gt;80</v>
      </c>
      <c r="R7341" s="24">
        <f t="shared" si="329"/>
        <v>5.3240618459093891E-2</v>
      </c>
    </row>
    <row r="7342" spans="13:18">
      <c r="M7342">
        <v>12</v>
      </c>
      <c r="N7342" s="1">
        <v>90</v>
      </c>
      <c r="O7342">
        <f t="shared" si="331"/>
        <v>450000</v>
      </c>
      <c r="P7342" t="str">
        <f t="shared" si="330"/>
        <v>1290450000</v>
      </c>
      <c r="Q7342" t="str">
        <f>VLOOKUP(N7342,'Base rates'!$F$2:$H$1126,3,FALSE)</f>
        <v>&gt;80</v>
      </c>
      <c r="R7342" s="24">
        <f t="shared" si="329"/>
        <v>5.3240618459093891E-2</v>
      </c>
    </row>
    <row r="7343" spans="13:18">
      <c r="M7343">
        <v>12</v>
      </c>
      <c r="N7343" s="1">
        <v>91</v>
      </c>
      <c r="O7343">
        <f t="shared" si="331"/>
        <v>450000</v>
      </c>
      <c r="P7343" t="str">
        <f t="shared" si="330"/>
        <v>1291450000</v>
      </c>
      <c r="Q7343" t="str">
        <f>VLOOKUP(N7343,'Base rates'!$F$2:$H$1126,3,FALSE)</f>
        <v>&gt;80</v>
      </c>
      <c r="R7343" s="24">
        <f t="shared" si="329"/>
        <v>5.3240618459093891E-2</v>
      </c>
    </row>
    <row r="7344" spans="13:18">
      <c r="M7344">
        <v>12</v>
      </c>
      <c r="N7344" s="1">
        <v>92</v>
      </c>
      <c r="O7344">
        <f t="shared" si="331"/>
        <v>450000</v>
      </c>
      <c r="P7344" t="str">
        <f t="shared" si="330"/>
        <v>1292450000</v>
      </c>
      <c r="Q7344" t="str">
        <f>VLOOKUP(N7344,'Base rates'!$F$2:$H$1126,3,FALSE)</f>
        <v>&gt;80</v>
      </c>
      <c r="R7344" s="24">
        <f t="shared" si="329"/>
        <v>5.3240618459093891E-2</v>
      </c>
    </row>
    <row r="7345" spans="13:18">
      <c r="M7345">
        <v>12</v>
      </c>
      <c r="N7345" s="1">
        <v>93</v>
      </c>
      <c r="O7345">
        <f t="shared" si="331"/>
        <v>450000</v>
      </c>
      <c r="P7345" t="str">
        <f t="shared" si="330"/>
        <v>1293450000</v>
      </c>
      <c r="Q7345" t="str">
        <f>VLOOKUP(N7345,'Base rates'!$F$2:$H$1126,3,FALSE)</f>
        <v>&gt;80</v>
      </c>
      <c r="R7345" s="24">
        <f t="shared" si="329"/>
        <v>5.3240618459093891E-2</v>
      </c>
    </row>
    <row r="7346" spans="13:18">
      <c r="M7346">
        <v>12</v>
      </c>
      <c r="N7346" s="1">
        <v>94</v>
      </c>
      <c r="O7346">
        <f t="shared" si="331"/>
        <v>450000</v>
      </c>
      <c r="P7346" t="str">
        <f t="shared" si="330"/>
        <v>1294450000</v>
      </c>
      <c r="Q7346" t="str">
        <f>VLOOKUP(N7346,'Base rates'!$F$2:$H$1126,3,FALSE)</f>
        <v>&gt;80</v>
      </c>
      <c r="R7346" s="24">
        <f t="shared" si="329"/>
        <v>5.3240618459093891E-2</v>
      </c>
    </row>
    <row r="7347" spans="13:18">
      <c r="M7347">
        <v>12</v>
      </c>
      <c r="N7347" s="1">
        <v>95</v>
      </c>
      <c r="O7347">
        <f t="shared" si="331"/>
        <v>450000</v>
      </c>
      <c r="P7347" t="str">
        <f t="shared" si="330"/>
        <v>1295450000</v>
      </c>
      <c r="Q7347" t="str">
        <f>VLOOKUP(N7347,'Base rates'!$F$2:$H$1126,3,FALSE)</f>
        <v>&gt;80</v>
      </c>
      <c r="R7347" s="24">
        <f t="shared" si="329"/>
        <v>5.3240618459093891E-2</v>
      </c>
    </row>
    <row r="7348" spans="13:18">
      <c r="M7348">
        <v>12</v>
      </c>
      <c r="N7348" s="1">
        <v>96</v>
      </c>
      <c r="O7348">
        <f t="shared" si="331"/>
        <v>450000</v>
      </c>
      <c r="P7348" t="str">
        <f t="shared" si="330"/>
        <v>1296450000</v>
      </c>
      <c r="Q7348" t="str">
        <f>VLOOKUP(N7348,'Base rates'!$F$2:$H$1126,3,FALSE)</f>
        <v>&gt;80</v>
      </c>
      <c r="R7348" s="24">
        <f t="shared" si="329"/>
        <v>5.3240618459093891E-2</v>
      </c>
    </row>
    <row r="7349" spans="13:18">
      <c r="M7349">
        <v>12</v>
      </c>
      <c r="N7349" s="1">
        <v>97</v>
      </c>
      <c r="O7349">
        <f t="shared" si="331"/>
        <v>450000</v>
      </c>
      <c r="P7349" t="str">
        <f t="shared" si="330"/>
        <v>1297450000</v>
      </c>
      <c r="Q7349" t="str">
        <f>VLOOKUP(N7349,'Base rates'!$F$2:$H$1126,3,FALSE)</f>
        <v>&gt;80</v>
      </c>
      <c r="R7349" s="24">
        <f t="shared" si="329"/>
        <v>5.3240618459093891E-2</v>
      </c>
    </row>
    <row r="7350" spans="13:18">
      <c r="M7350">
        <v>12</v>
      </c>
      <c r="N7350" s="1">
        <v>98</v>
      </c>
      <c r="O7350">
        <f t="shared" si="331"/>
        <v>450000</v>
      </c>
      <c r="P7350" t="str">
        <f t="shared" si="330"/>
        <v>1298450000</v>
      </c>
      <c r="Q7350" t="str">
        <f>VLOOKUP(N7350,'Base rates'!$F$2:$H$1126,3,FALSE)</f>
        <v>&gt;80</v>
      </c>
      <c r="R7350" s="24">
        <f t="shared" si="329"/>
        <v>5.3240618459093891E-2</v>
      </c>
    </row>
    <row r="7351" spans="13:18">
      <c r="M7351">
        <v>12</v>
      </c>
      <c r="N7351" s="1">
        <v>99</v>
      </c>
      <c r="O7351">
        <f t="shared" si="331"/>
        <v>450000</v>
      </c>
      <c r="P7351" t="str">
        <f t="shared" si="330"/>
        <v>1299450000</v>
      </c>
      <c r="Q7351" t="str">
        <f>VLOOKUP(N7351,'Base rates'!$F$2:$H$1126,3,FALSE)</f>
        <v>&gt;80</v>
      </c>
      <c r="R7351" s="24">
        <f t="shared" si="329"/>
        <v>5.3240618459093891E-2</v>
      </c>
    </row>
    <row r="7352" spans="13:18">
      <c r="M7352">
        <v>12</v>
      </c>
      <c r="N7352" s="1">
        <v>100</v>
      </c>
      <c r="O7352">
        <f t="shared" si="331"/>
        <v>450000</v>
      </c>
      <c r="P7352" t="str">
        <f t="shared" si="330"/>
        <v>12100450000</v>
      </c>
      <c r="Q7352" t="str">
        <f>VLOOKUP(N7352,'Base rates'!$F$2:$H$1126,3,FALSE)</f>
        <v>&gt;80</v>
      </c>
      <c r="R7352" s="24">
        <f t="shared" si="329"/>
        <v>5.3240618459093891E-2</v>
      </c>
    </row>
    <row r="7353" spans="13:18">
      <c r="M7353">
        <v>12</v>
      </c>
      <c r="N7353" s="1">
        <v>101</v>
      </c>
      <c r="O7353">
        <f t="shared" si="331"/>
        <v>450000</v>
      </c>
      <c r="P7353" t="str">
        <f t="shared" si="330"/>
        <v>12101450000</v>
      </c>
      <c r="Q7353" t="str">
        <f>VLOOKUP(N7353,'Base rates'!$F$2:$H$1126,3,FALSE)</f>
        <v>&gt;80</v>
      </c>
      <c r="R7353" s="24">
        <f t="shared" si="329"/>
        <v>5.3240618459093891E-2</v>
      </c>
    </row>
    <row r="7354" spans="13:18">
      <c r="M7354">
        <v>12</v>
      </c>
      <c r="N7354" s="1">
        <v>102</v>
      </c>
      <c r="O7354">
        <f t="shared" si="331"/>
        <v>450000</v>
      </c>
      <c r="P7354" t="str">
        <f t="shared" si="330"/>
        <v>12102450000</v>
      </c>
      <c r="Q7354" t="str">
        <f>VLOOKUP(N7354,'Base rates'!$F$2:$H$1126,3,FALSE)</f>
        <v>&gt;80</v>
      </c>
      <c r="R7354" s="24">
        <f t="shared" si="329"/>
        <v>5.3240618459093891E-2</v>
      </c>
    </row>
    <row r="7355" spans="13:18">
      <c r="M7355">
        <v>12</v>
      </c>
      <c r="N7355" s="1">
        <v>103</v>
      </c>
      <c r="O7355">
        <f t="shared" si="331"/>
        <v>450000</v>
      </c>
      <c r="P7355" t="str">
        <f t="shared" si="330"/>
        <v>12103450000</v>
      </c>
      <c r="Q7355" t="str">
        <f>VLOOKUP(N7355,'Base rates'!$F$2:$H$1126,3,FALSE)</f>
        <v>&gt;80</v>
      </c>
      <c r="R7355" s="24">
        <f t="shared" si="329"/>
        <v>5.3240618459093891E-2</v>
      </c>
    </row>
    <row r="7356" spans="13:18">
      <c r="M7356">
        <v>12</v>
      </c>
      <c r="N7356" s="1">
        <v>104</v>
      </c>
      <c r="O7356">
        <f t="shared" si="331"/>
        <v>450000</v>
      </c>
      <c r="P7356" t="str">
        <f t="shared" si="330"/>
        <v>12104450000</v>
      </c>
      <c r="Q7356" t="str">
        <f>VLOOKUP(N7356,'Base rates'!$F$2:$H$1126,3,FALSE)</f>
        <v>&gt;80</v>
      </c>
      <c r="R7356" s="24">
        <f t="shared" si="329"/>
        <v>5.3240618459093891E-2</v>
      </c>
    </row>
    <row r="7357" spans="13:18">
      <c r="M7357">
        <v>12</v>
      </c>
      <c r="N7357" s="1">
        <v>105</v>
      </c>
      <c r="O7357">
        <f t="shared" si="331"/>
        <v>450000</v>
      </c>
      <c r="P7357" t="str">
        <f t="shared" si="330"/>
        <v>12105450000</v>
      </c>
      <c r="Q7357" t="str">
        <f>VLOOKUP(N7357,'Base rates'!$F$2:$H$1126,3,FALSE)</f>
        <v>&gt;80</v>
      </c>
      <c r="R7357" s="24">
        <f t="shared" si="329"/>
        <v>5.3240618459093891E-2</v>
      </c>
    </row>
    <row r="7358" spans="13:18">
      <c r="M7358">
        <v>12</v>
      </c>
      <c r="N7358" s="1">
        <v>106</v>
      </c>
      <c r="O7358">
        <f t="shared" si="331"/>
        <v>450000</v>
      </c>
      <c r="P7358" t="str">
        <f t="shared" si="330"/>
        <v>12106450000</v>
      </c>
      <c r="Q7358" t="str">
        <f>VLOOKUP(N7358,'Base rates'!$F$2:$H$1126,3,FALSE)</f>
        <v>&gt;80</v>
      </c>
      <c r="R7358" s="24">
        <f t="shared" si="329"/>
        <v>5.3240618459093891E-2</v>
      </c>
    </row>
    <row r="7359" spans="13:18">
      <c r="M7359">
        <v>12</v>
      </c>
      <c r="N7359" s="1">
        <v>107</v>
      </c>
      <c r="O7359">
        <f t="shared" si="331"/>
        <v>450000</v>
      </c>
      <c r="P7359" t="str">
        <f t="shared" si="330"/>
        <v>12107450000</v>
      </c>
      <c r="Q7359" t="str">
        <f>VLOOKUP(N7359,'Base rates'!$F$2:$H$1126,3,FALSE)</f>
        <v>&gt;80</v>
      </c>
      <c r="R7359" s="24">
        <f t="shared" si="329"/>
        <v>5.3240618459093891E-2</v>
      </c>
    </row>
    <row r="7360" spans="13:18">
      <c r="M7360">
        <v>12</v>
      </c>
      <c r="N7360" s="1">
        <v>108</v>
      </c>
      <c r="O7360">
        <f t="shared" si="331"/>
        <v>450000</v>
      </c>
      <c r="P7360" t="str">
        <f t="shared" si="330"/>
        <v>12108450000</v>
      </c>
      <c r="Q7360" t="str">
        <f>VLOOKUP(N7360,'Base rates'!$F$2:$H$1126,3,FALSE)</f>
        <v>&gt;80</v>
      </c>
      <c r="R7360" s="24">
        <f t="shared" si="329"/>
        <v>5.3240618459093891E-2</v>
      </c>
    </row>
    <row r="7361" spans="13:18">
      <c r="M7361">
        <v>12</v>
      </c>
      <c r="N7361" s="1">
        <v>109</v>
      </c>
      <c r="O7361">
        <f t="shared" si="331"/>
        <v>450000</v>
      </c>
      <c r="P7361" t="str">
        <f t="shared" si="330"/>
        <v>12109450000</v>
      </c>
      <c r="Q7361" t="str">
        <f>VLOOKUP(N7361,'Base rates'!$F$2:$H$1126,3,FALSE)</f>
        <v>&gt;80</v>
      </c>
      <c r="R7361" s="24">
        <f t="shared" si="329"/>
        <v>5.3240618459093891E-2</v>
      </c>
    </row>
    <row r="7362" spans="13:18">
      <c r="M7362">
        <v>12</v>
      </c>
      <c r="N7362" s="1">
        <v>110</v>
      </c>
      <c r="O7362">
        <f t="shared" si="331"/>
        <v>450000</v>
      </c>
      <c r="P7362" t="str">
        <f t="shared" si="330"/>
        <v>12110450000</v>
      </c>
      <c r="Q7362" t="str">
        <f>VLOOKUP(N7362,'Base rates'!$F$2:$H$1126,3,FALSE)</f>
        <v>&gt;80</v>
      </c>
      <c r="R7362" s="24">
        <f t="shared" si="329"/>
        <v>5.3240618459093891E-2</v>
      </c>
    </row>
    <row r="7363" spans="13:18">
      <c r="M7363">
        <v>12</v>
      </c>
      <c r="N7363" s="1">
        <v>111</v>
      </c>
      <c r="O7363">
        <f t="shared" si="331"/>
        <v>450000</v>
      </c>
      <c r="P7363" t="str">
        <f t="shared" si="330"/>
        <v>12111450000</v>
      </c>
      <c r="Q7363" t="str">
        <f>VLOOKUP(N7363,'Base rates'!$F$2:$H$1126,3,FALSE)</f>
        <v>&gt;80</v>
      </c>
      <c r="R7363" s="24">
        <f t="shared" ref="R7363:R7426" si="332">VLOOKUP(M7363&amp;O7363&amp;Q7363,$W$2:$X$694,2,FALSE)</f>
        <v>5.3240618459093891E-2</v>
      </c>
    </row>
    <row r="7364" spans="13:18">
      <c r="M7364">
        <v>12</v>
      </c>
      <c r="N7364" s="1">
        <v>112</v>
      </c>
      <c r="O7364">
        <f t="shared" si="331"/>
        <v>450000</v>
      </c>
      <c r="P7364" t="str">
        <f t="shared" ref="P7364:P7427" si="333">M7364&amp;N7364&amp;O7364</f>
        <v>12112450000</v>
      </c>
      <c r="Q7364" t="str">
        <f>VLOOKUP(N7364,'Base rates'!$F$2:$H$1126,3,FALSE)</f>
        <v>&gt;80</v>
      </c>
      <c r="R7364" s="24">
        <f t="shared" si="332"/>
        <v>5.3240618459093891E-2</v>
      </c>
    </row>
    <row r="7365" spans="13:18">
      <c r="M7365">
        <v>12</v>
      </c>
      <c r="N7365" s="1">
        <v>113</v>
      </c>
      <c r="O7365">
        <f t="shared" si="331"/>
        <v>450000</v>
      </c>
      <c r="P7365" t="str">
        <f t="shared" si="333"/>
        <v>12113450000</v>
      </c>
      <c r="Q7365" t="str">
        <f>VLOOKUP(N7365,'Base rates'!$F$2:$H$1126,3,FALSE)</f>
        <v>&gt;80</v>
      </c>
      <c r="R7365" s="24">
        <f t="shared" si="332"/>
        <v>5.3240618459093891E-2</v>
      </c>
    </row>
    <row r="7366" spans="13:18">
      <c r="M7366">
        <v>12</v>
      </c>
      <c r="N7366" s="1">
        <v>114</v>
      </c>
      <c r="O7366">
        <f t="shared" si="331"/>
        <v>450000</v>
      </c>
      <c r="P7366" t="str">
        <f t="shared" si="333"/>
        <v>12114450000</v>
      </c>
      <c r="Q7366" t="str">
        <f>VLOOKUP(N7366,'Base rates'!$F$2:$H$1126,3,FALSE)</f>
        <v>&gt;80</v>
      </c>
      <c r="R7366" s="24">
        <f t="shared" si="332"/>
        <v>5.3240618459093891E-2</v>
      </c>
    </row>
    <row r="7367" spans="13:18">
      <c r="M7367">
        <v>12</v>
      </c>
      <c r="N7367" s="1">
        <v>115</v>
      </c>
      <c r="O7367">
        <f t="shared" si="331"/>
        <v>450000</v>
      </c>
      <c r="P7367" t="str">
        <f t="shared" si="333"/>
        <v>12115450000</v>
      </c>
      <c r="Q7367" t="str">
        <f>VLOOKUP(N7367,'Base rates'!$F$2:$H$1126,3,FALSE)</f>
        <v>&gt;80</v>
      </c>
      <c r="R7367" s="24">
        <f t="shared" si="332"/>
        <v>5.3240618459093891E-2</v>
      </c>
    </row>
    <row r="7368" spans="13:18">
      <c r="M7368">
        <v>12</v>
      </c>
      <c r="N7368" s="1">
        <v>116</v>
      </c>
      <c r="O7368">
        <f t="shared" si="331"/>
        <v>450000</v>
      </c>
      <c r="P7368" t="str">
        <f t="shared" si="333"/>
        <v>12116450000</v>
      </c>
      <c r="Q7368" t="str">
        <f>VLOOKUP(N7368,'Base rates'!$F$2:$H$1126,3,FALSE)</f>
        <v>&gt;80</v>
      </c>
      <c r="R7368" s="24">
        <f t="shared" si="332"/>
        <v>5.3240618459093891E-2</v>
      </c>
    </row>
    <row r="7369" spans="13:18">
      <c r="M7369">
        <v>12</v>
      </c>
      <c r="N7369" s="1">
        <v>117</v>
      </c>
      <c r="O7369">
        <f t="shared" si="331"/>
        <v>450000</v>
      </c>
      <c r="P7369" t="str">
        <f t="shared" si="333"/>
        <v>12117450000</v>
      </c>
      <c r="Q7369" t="str">
        <f>VLOOKUP(N7369,'Base rates'!$F$2:$H$1126,3,FALSE)</f>
        <v>&gt;80</v>
      </c>
      <c r="R7369" s="24">
        <f t="shared" si="332"/>
        <v>5.3240618459093891E-2</v>
      </c>
    </row>
    <row r="7370" spans="13:18">
      <c r="M7370">
        <v>12</v>
      </c>
      <c r="N7370" s="1">
        <v>118</v>
      </c>
      <c r="O7370">
        <f t="shared" si="331"/>
        <v>450000</v>
      </c>
      <c r="P7370" t="str">
        <f t="shared" si="333"/>
        <v>12118450000</v>
      </c>
      <c r="Q7370" t="str">
        <f>VLOOKUP(N7370,'Base rates'!$F$2:$H$1126,3,FALSE)</f>
        <v>&gt;80</v>
      </c>
      <c r="R7370" s="24">
        <f t="shared" si="332"/>
        <v>5.3240618459093891E-2</v>
      </c>
    </row>
    <row r="7371" spans="13:18">
      <c r="M7371">
        <v>12</v>
      </c>
      <c r="N7371" s="1">
        <v>119</v>
      </c>
      <c r="O7371">
        <f t="shared" si="331"/>
        <v>450000</v>
      </c>
      <c r="P7371" t="str">
        <f t="shared" si="333"/>
        <v>12119450000</v>
      </c>
      <c r="Q7371" t="str">
        <f>VLOOKUP(N7371,'Base rates'!$F$2:$H$1126,3,FALSE)</f>
        <v>&gt;80</v>
      </c>
      <c r="R7371" s="24">
        <f t="shared" si="332"/>
        <v>5.3240618459093891E-2</v>
      </c>
    </row>
    <row r="7372" spans="13:18">
      <c r="M7372">
        <v>12</v>
      </c>
      <c r="N7372" s="1">
        <v>120</v>
      </c>
      <c r="O7372">
        <f t="shared" si="331"/>
        <v>450000</v>
      </c>
      <c r="P7372" t="str">
        <f t="shared" si="333"/>
        <v>12120450000</v>
      </c>
      <c r="Q7372" t="str">
        <f>VLOOKUP(N7372,'Base rates'!$F$2:$H$1126,3,FALSE)</f>
        <v>&gt;80</v>
      </c>
      <c r="R7372" s="24">
        <f t="shared" si="332"/>
        <v>5.3240618459093891E-2</v>
      </c>
    </row>
    <row r="7373" spans="13:18">
      <c r="M7373">
        <v>12</v>
      </c>
      <c r="N7373" s="1">
        <v>121</v>
      </c>
      <c r="O7373">
        <f t="shared" si="331"/>
        <v>450000</v>
      </c>
      <c r="P7373" t="str">
        <f t="shared" si="333"/>
        <v>12121450000</v>
      </c>
      <c r="Q7373" t="str">
        <f>VLOOKUP(N7373,'Base rates'!$F$2:$H$1126,3,FALSE)</f>
        <v>&gt;80</v>
      </c>
      <c r="R7373" s="24">
        <f t="shared" si="332"/>
        <v>5.3240618459093891E-2</v>
      </c>
    </row>
    <row r="7374" spans="13:18">
      <c r="M7374">
        <v>12</v>
      </c>
      <c r="N7374" s="1">
        <v>122</v>
      </c>
      <c r="O7374">
        <f t="shared" si="331"/>
        <v>450000</v>
      </c>
      <c r="P7374" t="str">
        <f t="shared" si="333"/>
        <v>12122450000</v>
      </c>
      <c r="Q7374" t="str">
        <f>VLOOKUP(N7374,'Base rates'!$F$2:$H$1126,3,FALSE)</f>
        <v>&gt;80</v>
      </c>
      <c r="R7374" s="24">
        <f t="shared" si="332"/>
        <v>5.3240618459093891E-2</v>
      </c>
    </row>
    <row r="7375" spans="13:18">
      <c r="M7375">
        <v>12</v>
      </c>
      <c r="N7375" s="1">
        <v>123</v>
      </c>
      <c r="O7375">
        <f t="shared" si="331"/>
        <v>450000</v>
      </c>
      <c r="P7375" t="str">
        <f t="shared" si="333"/>
        <v>12123450000</v>
      </c>
      <c r="Q7375" t="str">
        <f>VLOOKUP(N7375,'Base rates'!$F$2:$H$1126,3,FALSE)</f>
        <v>&gt;80</v>
      </c>
      <c r="R7375" s="24">
        <f t="shared" si="332"/>
        <v>5.3240618459093891E-2</v>
      </c>
    </row>
    <row r="7376" spans="13:18">
      <c r="M7376">
        <v>12</v>
      </c>
      <c r="N7376" s="1">
        <v>124</v>
      </c>
      <c r="O7376">
        <f t="shared" si="331"/>
        <v>450000</v>
      </c>
      <c r="P7376" t="str">
        <f t="shared" si="333"/>
        <v>12124450000</v>
      </c>
      <c r="Q7376" t="str">
        <f>VLOOKUP(N7376,'Base rates'!$F$2:$H$1126,3,FALSE)</f>
        <v>&gt;80</v>
      </c>
      <c r="R7376" s="24">
        <f t="shared" si="332"/>
        <v>5.3240618459093891E-2</v>
      </c>
    </row>
    <row r="7377" spans="13:18">
      <c r="M7377">
        <v>12</v>
      </c>
      <c r="N7377" s="1">
        <v>125</v>
      </c>
      <c r="O7377">
        <f t="shared" si="331"/>
        <v>450000</v>
      </c>
      <c r="P7377" t="str">
        <f t="shared" si="333"/>
        <v>12125450000</v>
      </c>
      <c r="Q7377" t="str">
        <f>VLOOKUP(N7377,'Base rates'!$F$2:$H$1126,3,FALSE)</f>
        <v>&gt;80</v>
      </c>
      <c r="R7377" s="24">
        <f t="shared" si="332"/>
        <v>5.3240618459093891E-2</v>
      </c>
    </row>
    <row r="7378" spans="13:18">
      <c r="M7378">
        <v>20</v>
      </c>
      <c r="N7378" s="1">
        <v>1</v>
      </c>
      <c r="O7378">
        <f t="shared" si="331"/>
        <v>450000</v>
      </c>
      <c r="P7378" t="str">
        <f t="shared" si="333"/>
        <v>201450000</v>
      </c>
      <c r="Q7378" t="str">
        <f>VLOOKUP(N7378,'Base rates'!$F$2:$H$1126,3,FALSE)</f>
        <v>6-25</v>
      </c>
      <c r="R7378" s="24">
        <f t="shared" si="332"/>
        <v>0.30373282362454967</v>
      </c>
    </row>
    <row r="7379" spans="13:18">
      <c r="M7379">
        <v>20</v>
      </c>
      <c r="N7379" s="1">
        <v>2</v>
      </c>
      <c r="O7379">
        <f t="shared" si="331"/>
        <v>450000</v>
      </c>
      <c r="P7379" t="str">
        <f t="shared" si="333"/>
        <v>202450000</v>
      </c>
      <c r="Q7379" t="str">
        <f>VLOOKUP(N7379,'Base rates'!$F$2:$H$1126,3,FALSE)</f>
        <v>6-25</v>
      </c>
      <c r="R7379" s="24">
        <f t="shared" si="332"/>
        <v>0.30373282362454967</v>
      </c>
    </row>
    <row r="7380" spans="13:18">
      <c r="M7380">
        <v>20</v>
      </c>
      <c r="N7380" s="1">
        <v>3</v>
      </c>
      <c r="O7380">
        <f t="shared" si="331"/>
        <v>450000</v>
      </c>
      <c r="P7380" t="str">
        <f t="shared" si="333"/>
        <v>203450000</v>
      </c>
      <c r="Q7380" t="str">
        <f>VLOOKUP(N7380,'Base rates'!$F$2:$H$1126,3,FALSE)</f>
        <v>6-25</v>
      </c>
      <c r="R7380" s="24">
        <f t="shared" si="332"/>
        <v>0.30373282362454967</v>
      </c>
    </row>
    <row r="7381" spans="13:18">
      <c r="M7381">
        <v>20</v>
      </c>
      <c r="N7381" s="1">
        <v>4</v>
      </c>
      <c r="O7381">
        <f t="shared" si="331"/>
        <v>450000</v>
      </c>
      <c r="P7381" t="str">
        <f t="shared" si="333"/>
        <v>204450000</v>
      </c>
      <c r="Q7381" t="str">
        <f>VLOOKUP(N7381,'Base rates'!$F$2:$H$1126,3,FALSE)</f>
        <v>6-25</v>
      </c>
      <c r="R7381" s="24">
        <f t="shared" si="332"/>
        <v>0.30373282362454967</v>
      </c>
    </row>
    <row r="7382" spans="13:18">
      <c r="M7382">
        <v>20</v>
      </c>
      <c r="N7382" s="1">
        <v>5</v>
      </c>
      <c r="O7382">
        <f t="shared" si="331"/>
        <v>450000</v>
      </c>
      <c r="P7382" t="str">
        <f t="shared" si="333"/>
        <v>205450000</v>
      </c>
      <c r="Q7382" t="str">
        <f>VLOOKUP(N7382,'Base rates'!$F$2:$H$1126,3,FALSE)</f>
        <v>6-25</v>
      </c>
      <c r="R7382" s="24">
        <f t="shared" si="332"/>
        <v>0.30373282362454967</v>
      </c>
    </row>
    <row r="7383" spans="13:18">
      <c r="M7383">
        <v>20</v>
      </c>
      <c r="N7383" s="1">
        <v>6</v>
      </c>
      <c r="O7383">
        <f t="shared" si="331"/>
        <v>450000</v>
      </c>
      <c r="P7383" t="str">
        <f t="shared" si="333"/>
        <v>206450000</v>
      </c>
      <c r="Q7383" t="str">
        <f>VLOOKUP(N7383,'Base rates'!$F$2:$H$1126,3,FALSE)</f>
        <v>6-25</v>
      </c>
      <c r="R7383" s="24">
        <f t="shared" si="332"/>
        <v>0.30373282362454967</v>
      </c>
    </row>
    <row r="7384" spans="13:18">
      <c r="M7384">
        <v>20</v>
      </c>
      <c r="N7384" s="1">
        <v>7</v>
      </c>
      <c r="O7384">
        <f t="shared" si="331"/>
        <v>450000</v>
      </c>
      <c r="P7384" t="str">
        <f t="shared" si="333"/>
        <v>207450000</v>
      </c>
      <c r="Q7384" t="str">
        <f>VLOOKUP(N7384,'Base rates'!$F$2:$H$1126,3,FALSE)</f>
        <v>6-25</v>
      </c>
      <c r="R7384" s="24">
        <f t="shared" si="332"/>
        <v>0.30373282362454967</v>
      </c>
    </row>
    <row r="7385" spans="13:18">
      <c r="M7385">
        <v>20</v>
      </c>
      <c r="N7385" s="1">
        <v>8</v>
      </c>
      <c r="O7385">
        <f t="shared" si="331"/>
        <v>450000</v>
      </c>
      <c r="P7385" t="str">
        <f t="shared" si="333"/>
        <v>208450000</v>
      </c>
      <c r="Q7385" t="str">
        <f>VLOOKUP(N7385,'Base rates'!$F$2:$H$1126,3,FALSE)</f>
        <v>6-25</v>
      </c>
      <c r="R7385" s="24">
        <f t="shared" si="332"/>
        <v>0.30373282362454967</v>
      </c>
    </row>
    <row r="7386" spans="13:18">
      <c r="M7386">
        <v>20</v>
      </c>
      <c r="N7386" s="1">
        <v>9</v>
      </c>
      <c r="O7386">
        <f t="shared" si="331"/>
        <v>450000</v>
      </c>
      <c r="P7386" t="str">
        <f t="shared" si="333"/>
        <v>209450000</v>
      </c>
      <c r="Q7386" t="str">
        <f>VLOOKUP(N7386,'Base rates'!$F$2:$H$1126,3,FALSE)</f>
        <v>6-25</v>
      </c>
      <c r="R7386" s="24">
        <f t="shared" si="332"/>
        <v>0.30373282362454967</v>
      </c>
    </row>
    <row r="7387" spans="13:18">
      <c r="M7387">
        <v>20</v>
      </c>
      <c r="N7387" s="1">
        <v>10</v>
      </c>
      <c r="O7387">
        <f t="shared" si="331"/>
        <v>450000</v>
      </c>
      <c r="P7387" t="str">
        <f t="shared" si="333"/>
        <v>2010450000</v>
      </c>
      <c r="Q7387" t="str">
        <f>VLOOKUP(N7387,'Base rates'!$F$2:$H$1126,3,FALSE)</f>
        <v>6-25</v>
      </c>
      <c r="R7387" s="24">
        <f t="shared" si="332"/>
        <v>0.30373282362454967</v>
      </c>
    </row>
    <row r="7388" spans="13:18">
      <c r="M7388">
        <v>20</v>
      </c>
      <c r="N7388" s="1">
        <v>11</v>
      </c>
      <c r="O7388">
        <f t="shared" ref="O7388:O7451" si="334">$O$7002+50000</f>
        <v>450000</v>
      </c>
      <c r="P7388" t="str">
        <f t="shared" si="333"/>
        <v>2011450000</v>
      </c>
      <c r="Q7388" t="str">
        <f>VLOOKUP(N7388,'Base rates'!$F$2:$H$1126,3,FALSE)</f>
        <v>6-25</v>
      </c>
      <c r="R7388" s="24">
        <f t="shared" si="332"/>
        <v>0.30373282362454967</v>
      </c>
    </row>
    <row r="7389" spans="13:18">
      <c r="M7389">
        <v>20</v>
      </c>
      <c r="N7389" s="1">
        <v>12</v>
      </c>
      <c r="O7389">
        <f t="shared" si="334"/>
        <v>450000</v>
      </c>
      <c r="P7389" t="str">
        <f t="shared" si="333"/>
        <v>2012450000</v>
      </c>
      <c r="Q7389" t="str">
        <f>VLOOKUP(N7389,'Base rates'!$F$2:$H$1126,3,FALSE)</f>
        <v>6-25</v>
      </c>
      <c r="R7389" s="24">
        <f t="shared" si="332"/>
        <v>0.30373282362454967</v>
      </c>
    </row>
    <row r="7390" spans="13:18">
      <c r="M7390">
        <v>20</v>
      </c>
      <c r="N7390" s="1">
        <v>13</v>
      </c>
      <c r="O7390">
        <f t="shared" si="334"/>
        <v>450000</v>
      </c>
      <c r="P7390" t="str">
        <f t="shared" si="333"/>
        <v>2013450000</v>
      </c>
      <c r="Q7390" t="str">
        <f>VLOOKUP(N7390,'Base rates'!$F$2:$H$1126,3,FALSE)</f>
        <v>6-25</v>
      </c>
      <c r="R7390" s="24">
        <f t="shared" si="332"/>
        <v>0.30373282362454967</v>
      </c>
    </row>
    <row r="7391" spans="13:18">
      <c r="M7391">
        <v>20</v>
      </c>
      <c r="N7391" s="1">
        <v>14</v>
      </c>
      <c r="O7391">
        <f t="shared" si="334"/>
        <v>450000</v>
      </c>
      <c r="P7391" t="str">
        <f t="shared" si="333"/>
        <v>2014450000</v>
      </c>
      <c r="Q7391" t="str">
        <f>VLOOKUP(N7391,'Base rates'!$F$2:$H$1126,3,FALSE)</f>
        <v>6-25</v>
      </c>
      <c r="R7391" s="24">
        <f t="shared" si="332"/>
        <v>0.30373282362454967</v>
      </c>
    </row>
    <row r="7392" spans="13:18">
      <c r="M7392">
        <v>20</v>
      </c>
      <c r="N7392" s="1">
        <v>15</v>
      </c>
      <c r="O7392">
        <f t="shared" si="334"/>
        <v>450000</v>
      </c>
      <c r="P7392" t="str">
        <f t="shared" si="333"/>
        <v>2015450000</v>
      </c>
      <c r="Q7392" t="str">
        <f>VLOOKUP(N7392,'Base rates'!$F$2:$H$1126,3,FALSE)</f>
        <v>6-25</v>
      </c>
      <c r="R7392" s="24">
        <f t="shared" si="332"/>
        <v>0.30373282362454967</v>
      </c>
    </row>
    <row r="7393" spans="13:18">
      <c r="M7393">
        <v>20</v>
      </c>
      <c r="N7393" s="1">
        <v>16</v>
      </c>
      <c r="O7393">
        <f t="shared" si="334"/>
        <v>450000</v>
      </c>
      <c r="P7393" t="str">
        <f t="shared" si="333"/>
        <v>2016450000</v>
      </c>
      <c r="Q7393" t="str">
        <f>VLOOKUP(N7393,'Base rates'!$F$2:$H$1126,3,FALSE)</f>
        <v>6-25</v>
      </c>
      <c r="R7393" s="24">
        <f t="shared" si="332"/>
        <v>0.30373282362454967</v>
      </c>
    </row>
    <row r="7394" spans="13:18">
      <c r="M7394">
        <v>20</v>
      </c>
      <c r="N7394" s="1">
        <v>17</v>
      </c>
      <c r="O7394">
        <f t="shared" si="334"/>
        <v>450000</v>
      </c>
      <c r="P7394" t="str">
        <f t="shared" si="333"/>
        <v>2017450000</v>
      </c>
      <c r="Q7394" t="str">
        <f>VLOOKUP(N7394,'Base rates'!$F$2:$H$1126,3,FALSE)</f>
        <v>6-25</v>
      </c>
      <c r="R7394" s="24">
        <f t="shared" si="332"/>
        <v>0.30373282362454967</v>
      </c>
    </row>
    <row r="7395" spans="13:18">
      <c r="M7395">
        <v>20</v>
      </c>
      <c r="N7395" s="1">
        <v>18</v>
      </c>
      <c r="O7395">
        <f t="shared" si="334"/>
        <v>450000</v>
      </c>
      <c r="P7395" t="str">
        <f t="shared" si="333"/>
        <v>2018450000</v>
      </c>
      <c r="Q7395" t="str">
        <f>VLOOKUP(N7395,'Base rates'!$F$2:$H$1126,3,FALSE)</f>
        <v>6-25</v>
      </c>
      <c r="R7395" s="24">
        <f t="shared" si="332"/>
        <v>0.30373282362454967</v>
      </c>
    </row>
    <row r="7396" spans="13:18">
      <c r="M7396">
        <v>20</v>
      </c>
      <c r="N7396" s="1">
        <v>19</v>
      </c>
      <c r="O7396">
        <f t="shared" si="334"/>
        <v>450000</v>
      </c>
      <c r="P7396" t="str">
        <f t="shared" si="333"/>
        <v>2019450000</v>
      </c>
      <c r="Q7396" t="str">
        <f>VLOOKUP(N7396,'Base rates'!$F$2:$H$1126,3,FALSE)</f>
        <v>6-25</v>
      </c>
      <c r="R7396" s="24">
        <f t="shared" si="332"/>
        <v>0.30373282362454967</v>
      </c>
    </row>
    <row r="7397" spans="13:18">
      <c r="M7397">
        <v>20</v>
      </c>
      <c r="N7397" s="1">
        <v>20</v>
      </c>
      <c r="O7397">
        <f t="shared" si="334"/>
        <v>450000</v>
      </c>
      <c r="P7397" t="str">
        <f t="shared" si="333"/>
        <v>2020450000</v>
      </c>
      <c r="Q7397" t="str">
        <f>VLOOKUP(N7397,'Base rates'!$F$2:$H$1126,3,FALSE)</f>
        <v>6-25</v>
      </c>
      <c r="R7397" s="24">
        <f t="shared" si="332"/>
        <v>0.30373282362454967</v>
      </c>
    </row>
    <row r="7398" spans="13:18">
      <c r="M7398">
        <v>20</v>
      </c>
      <c r="N7398" s="1">
        <v>21</v>
      </c>
      <c r="O7398">
        <f t="shared" si="334"/>
        <v>450000</v>
      </c>
      <c r="P7398" t="str">
        <f t="shared" si="333"/>
        <v>2021450000</v>
      </c>
      <c r="Q7398" t="str">
        <f>VLOOKUP(N7398,'Base rates'!$F$2:$H$1126,3,FALSE)</f>
        <v>6-25</v>
      </c>
      <c r="R7398" s="24">
        <f t="shared" si="332"/>
        <v>0.30373282362454967</v>
      </c>
    </row>
    <row r="7399" spans="13:18">
      <c r="M7399">
        <v>20</v>
      </c>
      <c r="N7399" s="1">
        <v>22</v>
      </c>
      <c r="O7399">
        <f t="shared" si="334"/>
        <v>450000</v>
      </c>
      <c r="P7399" t="str">
        <f t="shared" si="333"/>
        <v>2022450000</v>
      </c>
      <c r="Q7399" t="str">
        <f>VLOOKUP(N7399,'Base rates'!$F$2:$H$1126,3,FALSE)</f>
        <v>6-25</v>
      </c>
      <c r="R7399" s="24">
        <f t="shared" si="332"/>
        <v>0.30373282362454967</v>
      </c>
    </row>
    <row r="7400" spans="13:18">
      <c r="M7400">
        <v>20</v>
      </c>
      <c r="N7400" s="1">
        <v>23</v>
      </c>
      <c r="O7400">
        <f t="shared" si="334"/>
        <v>450000</v>
      </c>
      <c r="P7400" t="str">
        <f t="shared" si="333"/>
        <v>2023450000</v>
      </c>
      <c r="Q7400" t="str">
        <f>VLOOKUP(N7400,'Base rates'!$F$2:$H$1126,3,FALSE)</f>
        <v>6-25</v>
      </c>
      <c r="R7400" s="24">
        <f t="shared" si="332"/>
        <v>0.30373282362454967</v>
      </c>
    </row>
    <row r="7401" spans="13:18">
      <c r="M7401">
        <v>20</v>
      </c>
      <c r="N7401" s="1">
        <v>24</v>
      </c>
      <c r="O7401">
        <f t="shared" si="334"/>
        <v>450000</v>
      </c>
      <c r="P7401" t="str">
        <f t="shared" si="333"/>
        <v>2024450000</v>
      </c>
      <c r="Q7401" t="str">
        <f>VLOOKUP(N7401,'Base rates'!$F$2:$H$1126,3,FALSE)</f>
        <v>6-25</v>
      </c>
      <c r="R7401" s="24">
        <f t="shared" si="332"/>
        <v>0.30373282362454967</v>
      </c>
    </row>
    <row r="7402" spans="13:18">
      <c r="M7402">
        <v>20</v>
      </c>
      <c r="N7402" s="1">
        <v>25</v>
      </c>
      <c r="O7402">
        <f t="shared" si="334"/>
        <v>450000</v>
      </c>
      <c r="P7402" t="str">
        <f t="shared" si="333"/>
        <v>2025450000</v>
      </c>
      <c r="Q7402" t="str">
        <f>VLOOKUP(N7402,'Base rates'!$F$2:$H$1126,3,FALSE)</f>
        <v>6-25</v>
      </c>
      <c r="R7402" s="24">
        <f t="shared" si="332"/>
        <v>0.30373282362454967</v>
      </c>
    </row>
    <row r="7403" spans="13:18">
      <c r="M7403">
        <v>20</v>
      </c>
      <c r="N7403" s="1">
        <v>26</v>
      </c>
      <c r="O7403">
        <f t="shared" si="334"/>
        <v>450000</v>
      </c>
      <c r="P7403" t="str">
        <f t="shared" si="333"/>
        <v>2026450000</v>
      </c>
      <c r="Q7403" t="str">
        <f>VLOOKUP(N7403,'Base rates'!$F$2:$H$1126,3,FALSE)</f>
        <v>26-35</v>
      </c>
      <c r="R7403" s="24">
        <f t="shared" si="332"/>
        <v>0.27463831529154903</v>
      </c>
    </row>
    <row r="7404" spans="13:18">
      <c r="M7404">
        <v>20</v>
      </c>
      <c r="N7404" s="1">
        <v>27</v>
      </c>
      <c r="O7404">
        <f t="shared" si="334"/>
        <v>450000</v>
      </c>
      <c r="P7404" t="str">
        <f t="shared" si="333"/>
        <v>2027450000</v>
      </c>
      <c r="Q7404" t="str">
        <f>VLOOKUP(N7404,'Base rates'!$F$2:$H$1126,3,FALSE)</f>
        <v>26-35</v>
      </c>
      <c r="R7404" s="24">
        <f t="shared" si="332"/>
        <v>0.27463831529154903</v>
      </c>
    </row>
    <row r="7405" spans="13:18">
      <c r="M7405">
        <v>20</v>
      </c>
      <c r="N7405" s="1">
        <v>28</v>
      </c>
      <c r="O7405">
        <f t="shared" si="334"/>
        <v>450000</v>
      </c>
      <c r="P7405" t="str">
        <f t="shared" si="333"/>
        <v>2028450000</v>
      </c>
      <c r="Q7405" t="str">
        <f>VLOOKUP(N7405,'Base rates'!$F$2:$H$1126,3,FALSE)</f>
        <v>26-35</v>
      </c>
      <c r="R7405" s="24">
        <f t="shared" si="332"/>
        <v>0.27463831529154903</v>
      </c>
    </row>
    <row r="7406" spans="13:18">
      <c r="M7406">
        <v>20</v>
      </c>
      <c r="N7406" s="1">
        <v>29</v>
      </c>
      <c r="O7406">
        <f t="shared" si="334"/>
        <v>450000</v>
      </c>
      <c r="P7406" t="str">
        <f t="shared" si="333"/>
        <v>2029450000</v>
      </c>
      <c r="Q7406" t="str">
        <f>VLOOKUP(N7406,'Base rates'!$F$2:$H$1126,3,FALSE)</f>
        <v>26-35</v>
      </c>
      <c r="R7406" s="24">
        <f t="shared" si="332"/>
        <v>0.27463831529154903</v>
      </c>
    </row>
    <row r="7407" spans="13:18">
      <c r="M7407">
        <v>20</v>
      </c>
      <c r="N7407" s="1">
        <v>30</v>
      </c>
      <c r="O7407">
        <f t="shared" si="334"/>
        <v>450000</v>
      </c>
      <c r="P7407" t="str">
        <f t="shared" si="333"/>
        <v>2030450000</v>
      </c>
      <c r="Q7407" t="str">
        <f>VLOOKUP(N7407,'Base rates'!$F$2:$H$1126,3,FALSE)</f>
        <v>26-35</v>
      </c>
      <c r="R7407" s="24">
        <f t="shared" si="332"/>
        <v>0.27463831529154903</v>
      </c>
    </row>
    <row r="7408" spans="13:18">
      <c r="M7408">
        <v>20</v>
      </c>
      <c r="N7408" s="1">
        <v>31</v>
      </c>
      <c r="O7408">
        <f t="shared" si="334"/>
        <v>450000</v>
      </c>
      <c r="P7408" t="str">
        <f t="shared" si="333"/>
        <v>2031450000</v>
      </c>
      <c r="Q7408" t="str">
        <f>VLOOKUP(N7408,'Base rates'!$F$2:$H$1126,3,FALSE)</f>
        <v>26-35</v>
      </c>
      <c r="R7408" s="24">
        <f t="shared" si="332"/>
        <v>0.27463831529154903</v>
      </c>
    </row>
    <row r="7409" spans="13:18">
      <c r="M7409">
        <v>20</v>
      </c>
      <c r="N7409" s="1">
        <v>32</v>
      </c>
      <c r="O7409">
        <f t="shared" si="334"/>
        <v>450000</v>
      </c>
      <c r="P7409" t="str">
        <f t="shared" si="333"/>
        <v>2032450000</v>
      </c>
      <c r="Q7409" t="str">
        <f>VLOOKUP(N7409,'Base rates'!$F$2:$H$1126,3,FALSE)</f>
        <v>26-35</v>
      </c>
      <c r="R7409" s="24">
        <f t="shared" si="332"/>
        <v>0.27463831529154903</v>
      </c>
    </row>
    <row r="7410" spans="13:18">
      <c r="M7410">
        <v>20</v>
      </c>
      <c r="N7410" s="1">
        <v>33</v>
      </c>
      <c r="O7410">
        <f t="shared" si="334"/>
        <v>450000</v>
      </c>
      <c r="P7410" t="str">
        <f t="shared" si="333"/>
        <v>2033450000</v>
      </c>
      <c r="Q7410" t="str">
        <f>VLOOKUP(N7410,'Base rates'!$F$2:$H$1126,3,FALSE)</f>
        <v>26-35</v>
      </c>
      <c r="R7410" s="24">
        <f t="shared" si="332"/>
        <v>0.27463831529154903</v>
      </c>
    </row>
    <row r="7411" spans="13:18">
      <c r="M7411">
        <v>20</v>
      </c>
      <c r="N7411" s="1">
        <v>34</v>
      </c>
      <c r="O7411">
        <f t="shared" si="334"/>
        <v>450000</v>
      </c>
      <c r="P7411" t="str">
        <f t="shared" si="333"/>
        <v>2034450000</v>
      </c>
      <c r="Q7411" t="str">
        <f>VLOOKUP(N7411,'Base rates'!$F$2:$H$1126,3,FALSE)</f>
        <v>26-35</v>
      </c>
      <c r="R7411" s="24">
        <f t="shared" si="332"/>
        <v>0.27463831529154903</v>
      </c>
    </row>
    <row r="7412" spans="13:18">
      <c r="M7412">
        <v>20</v>
      </c>
      <c r="N7412" s="1">
        <v>35</v>
      </c>
      <c r="O7412">
        <f t="shared" si="334"/>
        <v>450000</v>
      </c>
      <c r="P7412" t="str">
        <f t="shared" si="333"/>
        <v>2035450000</v>
      </c>
      <c r="Q7412" t="str">
        <f>VLOOKUP(N7412,'Base rates'!$F$2:$H$1126,3,FALSE)</f>
        <v>26-35</v>
      </c>
      <c r="R7412" s="24">
        <f t="shared" si="332"/>
        <v>0.27463831529154903</v>
      </c>
    </row>
    <row r="7413" spans="13:18">
      <c r="M7413">
        <v>20</v>
      </c>
      <c r="N7413" s="1">
        <v>36</v>
      </c>
      <c r="O7413">
        <f t="shared" si="334"/>
        <v>450000</v>
      </c>
      <c r="P7413" t="str">
        <f t="shared" si="333"/>
        <v>2036450000</v>
      </c>
      <c r="Q7413" t="str">
        <f>VLOOKUP(N7413,'Base rates'!$F$2:$H$1126,3,FALSE)</f>
        <v>36-45</v>
      </c>
      <c r="R7413" s="24">
        <f t="shared" si="332"/>
        <v>0.20429745401104082</v>
      </c>
    </row>
    <row r="7414" spans="13:18">
      <c r="M7414">
        <v>20</v>
      </c>
      <c r="N7414" s="1">
        <v>37</v>
      </c>
      <c r="O7414">
        <f t="shared" si="334"/>
        <v>450000</v>
      </c>
      <c r="P7414" t="str">
        <f t="shared" si="333"/>
        <v>2037450000</v>
      </c>
      <c r="Q7414" t="str">
        <f>VLOOKUP(N7414,'Base rates'!$F$2:$H$1126,3,FALSE)</f>
        <v>36-45</v>
      </c>
      <c r="R7414" s="24">
        <f t="shared" si="332"/>
        <v>0.20429745401104082</v>
      </c>
    </row>
    <row r="7415" spans="13:18">
      <c r="M7415">
        <v>20</v>
      </c>
      <c r="N7415" s="1">
        <v>38</v>
      </c>
      <c r="O7415">
        <f t="shared" si="334"/>
        <v>450000</v>
      </c>
      <c r="P7415" t="str">
        <f t="shared" si="333"/>
        <v>2038450000</v>
      </c>
      <c r="Q7415" t="str">
        <f>VLOOKUP(N7415,'Base rates'!$F$2:$H$1126,3,FALSE)</f>
        <v>36-45</v>
      </c>
      <c r="R7415" s="24">
        <f t="shared" si="332"/>
        <v>0.20429745401104082</v>
      </c>
    </row>
    <row r="7416" spans="13:18">
      <c r="M7416">
        <v>20</v>
      </c>
      <c r="N7416" s="1">
        <v>39</v>
      </c>
      <c r="O7416">
        <f t="shared" si="334"/>
        <v>450000</v>
      </c>
      <c r="P7416" t="str">
        <f t="shared" si="333"/>
        <v>2039450000</v>
      </c>
      <c r="Q7416" t="str">
        <f>VLOOKUP(N7416,'Base rates'!$F$2:$H$1126,3,FALSE)</f>
        <v>36-45</v>
      </c>
      <c r="R7416" s="24">
        <f t="shared" si="332"/>
        <v>0.20429745401104082</v>
      </c>
    </row>
    <row r="7417" spans="13:18">
      <c r="M7417">
        <v>20</v>
      </c>
      <c r="N7417" s="1">
        <v>40</v>
      </c>
      <c r="O7417">
        <f t="shared" si="334"/>
        <v>450000</v>
      </c>
      <c r="P7417" t="str">
        <f t="shared" si="333"/>
        <v>2040450000</v>
      </c>
      <c r="Q7417" t="str">
        <f>VLOOKUP(N7417,'Base rates'!$F$2:$H$1126,3,FALSE)</f>
        <v>36-45</v>
      </c>
      <c r="R7417" s="24">
        <f t="shared" si="332"/>
        <v>0.20429745401104082</v>
      </c>
    </row>
    <row r="7418" spans="13:18">
      <c r="M7418">
        <v>20</v>
      </c>
      <c r="N7418" s="1">
        <v>41</v>
      </c>
      <c r="O7418">
        <f t="shared" si="334"/>
        <v>450000</v>
      </c>
      <c r="P7418" t="str">
        <f t="shared" si="333"/>
        <v>2041450000</v>
      </c>
      <c r="Q7418" t="str">
        <f>VLOOKUP(N7418,'Base rates'!$F$2:$H$1126,3,FALSE)</f>
        <v>36-45</v>
      </c>
      <c r="R7418" s="24">
        <f t="shared" si="332"/>
        <v>0.20429745401104082</v>
      </c>
    </row>
    <row r="7419" spans="13:18">
      <c r="M7419">
        <v>20</v>
      </c>
      <c r="N7419" s="1">
        <v>42</v>
      </c>
      <c r="O7419">
        <f t="shared" si="334"/>
        <v>450000</v>
      </c>
      <c r="P7419" t="str">
        <f t="shared" si="333"/>
        <v>2042450000</v>
      </c>
      <c r="Q7419" t="str">
        <f>VLOOKUP(N7419,'Base rates'!$F$2:$H$1126,3,FALSE)</f>
        <v>36-45</v>
      </c>
      <c r="R7419" s="24">
        <f t="shared" si="332"/>
        <v>0.20429745401104082</v>
      </c>
    </row>
    <row r="7420" spans="13:18">
      <c r="M7420">
        <v>20</v>
      </c>
      <c r="N7420" s="1">
        <v>43</v>
      </c>
      <c r="O7420">
        <f t="shared" si="334"/>
        <v>450000</v>
      </c>
      <c r="P7420" t="str">
        <f t="shared" si="333"/>
        <v>2043450000</v>
      </c>
      <c r="Q7420" t="str">
        <f>VLOOKUP(N7420,'Base rates'!$F$2:$H$1126,3,FALSE)</f>
        <v>36-45</v>
      </c>
      <c r="R7420" s="24">
        <f t="shared" si="332"/>
        <v>0.20429745401104082</v>
      </c>
    </row>
    <row r="7421" spans="13:18">
      <c r="M7421">
        <v>20</v>
      </c>
      <c r="N7421" s="1">
        <v>44</v>
      </c>
      <c r="O7421">
        <f t="shared" si="334"/>
        <v>450000</v>
      </c>
      <c r="P7421" t="str">
        <f t="shared" si="333"/>
        <v>2044450000</v>
      </c>
      <c r="Q7421" t="str">
        <f>VLOOKUP(N7421,'Base rates'!$F$2:$H$1126,3,FALSE)</f>
        <v>36-45</v>
      </c>
      <c r="R7421" s="24">
        <f t="shared" si="332"/>
        <v>0.20429745401104082</v>
      </c>
    </row>
    <row r="7422" spans="13:18">
      <c r="M7422">
        <v>20</v>
      </c>
      <c r="N7422" s="1">
        <v>45</v>
      </c>
      <c r="O7422">
        <f t="shared" si="334"/>
        <v>450000</v>
      </c>
      <c r="P7422" t="str">
        <f t="shared" si="333"/>
        <v>2045450000</v>
      </c>
      <c r="Q7422" t="str">
        <f>VLOOKUP(N7422,'Base rates'!$F$2:$H$1126,3,FALSE)</f>
        <v>36-45</v>
      </c>
      <c r="R7422" s="24">
        <f t="shared" si="332"/>
        <v>0.20429745401104082</v>
      </c>
    </row>
    <row r="7423" spans="13:18">
      <c r="M7423">
        <v>20</v>
      </c>
      <c r="N7423" s="1">
        <v>46</v>
      </c>
      <c r="O7423">
        <f t="shared" si="334"/>
        <v>450000</v>
      </c>
      <c r="P7423" t="str">
        <f t="shared" si="333"/>
        <v>2046450000</v>
      </c>
      <c r="Q7423" t="str">
        <f>VLOOKUP(N7423,'Base rates'!$F$2:$H$1126,3,FALSE)</f>
        <v>46-50</v>
      </c>
      <c r="R7423" s="24">
        <f t="shared" si="332"/>
        <v>0.22907212419383272</v>
      </c>
    </row>
    <row r="7424" spans="13:18">
      <c r="M7424">
        <v>20</v>
      </c>
      <c r="N7424" s="1">
        <v>47</v>
      </c>
      <c r="O7424">
        <f t="shared" si="334"/>
        <v>450000</v>
      </c>
      <c r="P7424" t="str">
        <f t="shared" si="333"/>
        <v>2047450000</v>
      </c>
      <c r="Q7424" t="str">
        <f>VLOOKUP(N7424,'Base rates'!$F$2:$H$1126,3,FALSE)</f>
        <v>46-50</v>
      </c>
      <c r="R7424" s="24">
        <f t="shared" si="332"/>
        <v>0.22907212419383272</v>
      </c>
    </row>
    <row r="7425" spans="13:18">
      <c r="M7425">
        <v>20</v>
      </c>
      <c r="N7425" s="1">
        <v>48</v>
      </c>
      <c r="O7425">
        <f t="shared" si="334"/>
        <v>450000</v>
      </c>
      <c r="P7425" t="str">
        <f t="shared" si="333"/>
        <v>2048450000</v>
      </c>
      <c r="Q7425" t="str">
        <f>VLOOKUP(N7425,'Base rates'!$F$2:$H$1126,3,FALSE)</f>
        <v>46-50</v>
      </c>
      <c r="R7425" s="24">
        <f t="shared" si="332"/>
        <v>0.22907212419383272</v>
      </c>
    </row>
    <row r="7426" spans="13:18">
      <c r="M7426">
        <v>20</v>
      </c>
      <c r="N7426" s="1">
        <v>49</v>
      </c>
      <c r="O7426">
        <f t="shared" si="334"/>
        <v>450000</v>
      </c>
      <c r="P7426" t="str">
        <f t="shared" si="333"/>
        <v>2049450000</v>
      </c>
      <c r="Q7426" t="str">
        <f>VLOOKUP(N7426,'Base rates'!$F$2:$H$1126,3,FALSE)</f>
        <v>46-50</v>
      </c>
      <c r="R7426" s="24">
        <f t="shared" si="332"/>
        <v>0.22907212419383272</v>
      </c>
    </row>
    <row r="7427" spans="13:18">
      <c r="M7427">
        <v>20</v>
      </c>
      <c r="N7427" s="1">
        <v>50</v>
      </c>
      <c r="O7427">
        <f t="shared" si="334"/>
        <v>450000</v>
      </c>
      <c r="P7427" t="str">
        <f t="shared" si="333"/>
        <v>2050450000</v>
      </c>
      <c r="Q7427" t="str">
        <f>VLOOKUP(N7427,'Base rates'!$F$2:$H$1126,3,FALSE)</f>
        <v>46-50</v>
      </c>
      <c r="R7427" s="24">
        <f t="shared" ref="R7427:R7490" si="335">VLOOKUP(M7427&amp;O7427&amp;Q7427,$W$2:$X$694,2,FALSE)</f>
        <v>0.22907212419383272</v>
      </c>
    </row>
    <row r="7428" spans="13:18">
      <c r="M7428">
        <v>20</v>
      </c>
      <c r="N7428" s="1">
        <v>51</v>
      </c>
      <c r="O7428">
        <f t="shared" si="334"/>
        <v>450000</v>
      </c>
      <c r="P7428" t="str">
        <f t="shared" ref="P7428:P7491" si="336">M7428&amp;N7428&amp;O7428</f>
        <v>2051450000</v>
      </c>
      <c r="Q7428" t="str">
        <f>VLOOKUP(N7428,'Base rates'!$F$2:$H$1126,3,FALSE)</f>
        <v>51-55</v>
      </c>
      <c r="R7428" s="24">
        <f t="shared" si="335"/>
        <v>0.23958379280078301</v>
      </c>
    </row>
    <row r="7429" spans="13:18">
      <c r="M7429">
        <v>20</v>
      </c>
      <c r="N7429" s="1">
        <v>52</v>
      </c>
      <c r="O7429">
        <f t="shared" si="334"/>
        <v>450000</v>
      </c>
      <c r="P7429" t="str">
        <f t="shared" si="336"/>
        <v>2052450000</v>
      </c>
      <c r="Q7429" t="str">
        <f>VLOOKUP(N7429,'Base rates'!$F$2:$H$1126,3,FALSE)</f>
        <v>51-55</v>
      </c>
      <c r="R7429" s="24">
        <f t="shared" si="335"/>
        <v>0.23958379280078301</v>
      </c>
    </row>
    <row r="7430" spans="13:18">
      <c r="M7430">
        <v>20</v>
      </c>
      <c r="N7430" s="1">
        <v>53</v>
      </c>
      <c r="O7430">
        <f t="shared" si="334"/>
        <v>450000</v>
      </c>
      <c r="P7430" t="str">
        <f t="shared" si="336"/>
        <v>2053450000</v>
      </c>
      <c r="Q7430" t="str">
        <f>VLOOKUP(N7430,'Base rates'!$F$2:$H$1126,3,FALSE)</f>
        <v>51-55</v>
      </c>
      <c r="R7430" s="24">
        <f t="shared" si="335"/>
        <v>0.23958379280078301</v>
      </c>
    </row>
    <row r="7431" spans="13:18">
      <c r="M7431">
        <v>20</v>
      </c>
      <c r="N7431" s="1">
        <v>54</v>
      </c>
      <c r="O7431">
        <f t="shared" si="334"/>
        <v>450000</v>
      </c>
      <c r="P7431" t="str">
        <f t="shared" si="336"/>
        <v>2054450000</v>
      </c>
      <c r="Q7431" t="str">
        <f>VLOOKUP(N7431,'Base rates'!$F$2:$H$1126,3,FALSE)</f>
        <v>51-55</v>
      </c>
      <c r="R7431" s="24">
        <f t="shared" si="335"/>
        <v>0.23958379280078301</v>
      </c>
    </row>
    <row r="7432" spans="13:18">
      <c r="M7432">
        <v>20</v>
      </c>
      <c r="N7432" s="1">
        <v>55</v>
      </c>
      <c r="O7432">
        <f t="shared" si="334"/>
        <v>450000</v>
      </c>
      <c r="P7432" t="str">
        <f t="shared" si="336"/>
        <v>2055450000</v>
      </c>
      <c r="Q7432" t="str">
        <f>VLOOKUP(N7432,'Base rates'!$F$2:$H$1126,3,FALSE)</f>
        <v>51-55</v>
      </c>
      <c r="R7432" s="24">
        <f t="shared" si="335"/>
        <v>0.23958379280078301</v>
      </c>
    </row>
    <row r="7433" spans="13:18">
      <c r="M7433">
        <v>20</v>
      </c>
      <c r="N7433" s="1">
        <v>56</v>
      </c>
      <c r="O7433">
        <f t="shared" si="334"/>
        <v>450000</v>
      </c>
      <c r="P7433" t="str">
        <f t="shared" si="336"/>
        <v>2056450000</v>
      </c>
      <c r="Q7433" t="str">
        <f>VLOOKUP(N7433,'Base rates'!$F$2:$H$1126,3,FALSE)</f>
        <v>56-60</v>
      </c>
      <c r="R7433" s="24">
        <f t="shared" si="335"/>
        <v>0.1619108184717668</v>
      </c>
    </row>
    <row r="7434" spans="13:18">
      <c r="M7434">
        <v>20</v>
      </c>
      <c r="N7434" s="1">
        <v>57</v>
      </c>
      <c r="O7434">
        <f t="shared" si="334"/>
        <v>450000</v>
      </c>
      <c r="P7434" t="str">
        <f t="shared" si="336"/>
        <v>2057450000</v>
      </c>
      <c r="Q7434" t="str">
        <f>VLOOKUP(N7434,'Base rates'!$F$2:$H$1126,3,FALSE)</f>
        <v>56-60</v>
      </c>
      <c r="R7434" s="24">
        <f t="shared" si="335"/>
        <v>0.1619108184717668</v>
      </c>
    </row>
    <row r="7435" spans="13:18">
      <c r="M7435">
        <v>20</v>
      </c>
      <c r="N7435" s="1">
        <v>58</v>
      </c>
      <c r="O7435">
        <f t="shared" si="334"/>
        <v>450000</v>
      </c>
      <c r="P7435" t="str">
        <f t="shared" si="336"/>
        <v>2058450000</v>
      </c>
      <c r="Q7435" t="str">
        <f>VLOOKUP(N7435,'Base rates'!$F$2:$H$1126,3,FALSE)</f>
        <v>56-60</v>
      </c>
      <c r="R7435" s="24">
        <f t="shared" si="335"/>
        <v>0.1619108184717668</v>
      </c>
    </row>
    <row r="7436" spans="13:18">
      <c r="M7436">
        <v>20</v>
      </c>
      <c r="N7436" s="1">
        <v>59</v>
      </c>
      <c r="O7436">
        <f t="shared" si="334"/>
        <v>450000</v>
      </c>
      <c r="P7436" t="str">
        <f t="shared" si="336"/>
        <v>2059450000</v>
      </c>
      <c r="Q7436" t="str">
        <f>VLOOKUP(N7436,'Base rates'!$F$2:$H$1126,3,FALSE)</f>
        <v>56-60</v>
      </c>
      <c r="R7436" s="24">
        <f t="shared" si="335"/>
        <v>0.1619108184717668</v>
      </c>
    </row>
    <row r="7437" spans="13:18">
      <c r="M7437">
        <v>20</v>
      </c>
      <c r="N7437" s="1">
        <v>60</v>
      </c>
      <c r="O7437">
        <f t="shared" si="334"/>
        <v>450000</v>
      </c>
      <c r="P7437" t="str">
        <f t="shared" si="336"/>
        <v>2060450000</v>
      </c>
      <c r="Q7437" t="str">
        <f>VLOOKUP(N7437,'Base rates'!$F$2:$H$1126,3,FALSE)</f>
        <v>56-60</v>
      </c>
      <c r="R7437" s="24">
        <f t="shared" si="335"/>
        <v>0.1619108184717668</v>
      </c>
    </row>
    <row r="7438" spans="13:18">
      <c r="M7438">
        <v>20</v>
      </c>
      <c r="N7438" s="1">
        <v>61</v>
      </c>
      <c r="O7438">
        <f t="shared" si="334"/>
        <v>450000</v>
      </c>
      <c r="P7438" t="str">
        <f t="shared" si="336"/>
        <v>2061450000</v>
      </c>
      <c r="Q7438" t="str">
        <f>VLOOKUP(N7438,'Base rates'!$F$2:$H$1126,3,FALSE)</f>
        <v>61-65</v>
      </c>
      <c r="R7438" s="24">
        <f t="shared" si="335"/>
        <v>0.13459864002278088</v>
      </c>
    </row>
    <row r="7439" spans="13:18">
      <c r="M7439">
        <v>20</v>
      </c>
      <c r="N7439" s="1">
        <v>62</v>
      </c>
      <c r="O7439">
        <f t="shared" si="334"/>
        <v>450000</v>
      </c>
      <c r="P7439" t="str">
        <f t="shared" si="336"/>
        <v>2062450000</v>
      </c>
      <c r="Q7439" t="str">
        <f>VLOOKUP(N7439,'Base rates'!$F$2:$H$1126,3,FALSE)</f>
        <v>61-65</v>
      </c>
      <c r="R7439" s="24">
        <f t="shared" si="335"/>
        <v>0.13459864002278088</v>
      </c>
    </row>
    <row r="7440" spans="13:18">
      <c r="M7440">
        <v>20</v>
      </c>
      <c r="N7440" s="1">
        <v>63</v>
      </c>
      <c r="O7440">
        <f t="shared" si="334"/>
        <v>450000</v>
      </c>
      <c r="P7440" t="str">
        <f t="shared" si="336"/>
        <v>2063450000</v>
      </c>
      <c r="Q7440" t="str">
        <f>VLOOKUP(N7440,'Base rates'!$F$2:$H$1126,3,FALSE)</f>
        <v>61-65</v>
      </c>
      <c r="R7440" s="24">
        <f t="shared" si="335"/>
        <v>0.13459864002278088</v>
      </c>
    </row>
    <row r="7441" spans="13:18">
      <c r="M7441">
        <v>20</v>
      </c>
      <c r="N7441" s="1">
        <v>64</v>
      </c>
      <c r="O7441">
        <f t="shared" si="334"/>
        <v>450000</v>
      </c>
      <c r="P7441" t="str">
        <f t="shared" si="336"/>
        <v>2064450000</v>
      </c>
      <c r="Q7441" t="str">
        <f>VLOOKUP(N7441,'Base rates'!$F$2:$H$1126,3,FALSE)</f>
        <v>61-65</v>
      </c>
      <c r="R7441" s="24">
        <f t="shared" si="335"/>
        <v>0.13459864002278088</v>
      </c>
    </row>
    <row r="7442" spans="13:18">
      <c r="M7442">
        <v>20</v>
      </c>
      <c r="N7442" s="1">
        <v>65</v>
      </c>
      <c r="O7442">
        <f t="shared" si="334"/>
        <v>450000</v>
      </c>
      <c r="P7442" t="str">
        <f t="shared" si="336"/>
        <v>2065450000</v>
      </c>
      <c r="Q7442" t="str">
        <f>VLOOKUP(N7442,'Base rates'!$F$2:$H$1126,3,FALSE)</f>
        <v>61-65</v>
      </c>
      <c r="R7442" s="24">
        <f t="shared" si="335"/>
        <v>0.13459864002278088</v>
      </c>
    </row>
    <row r="7443" spans="13:18">
      <c r="M7443">
        <v>20</v>
      </c>
      <c r="N7443" s="1">
        <v>66</v>
      </c>
      <c r="O7443">
        <f t="shared" si="334"/>
        <v>450000</v>
      </c>
      <c r="P7443" t="str">
        <f t="shared" si="336"/>
        <v>2066450000</v>
      </c>
      <c r="Q7443" t="str">
        <f>VLOOKUP(N7443,'Base rates'!$F$2:$H$1126,3,FALSE)</f>
        <v>66-70</v>
      </c>
      <c r="R7443" s="24">
        <f t="shared" si="335"/>
        <v>0.13508940139814563</v>
      </c>
    </row>
    <row r="7444" spans="13:18">
      <c r="M7444">
        <v>20</v>
      </c>
      <c r="N7444" s="1">
        <v>67</v>
      </c>
      <c r="O7444">
        <f t="shared" si="334"/>
        <v>450000</v>
      </c>
      <c r="P7444" t="str">
        <f t="shared" si="336"/>
        <v>2067450000</v>
      </c>
      <c r="Q7444" t="str">
        <f>VLOOKUP(N7444,'Base rates'!$F$2:$H$1126,3,FALSE)</f>
        <v>66-70</v>
      </c>
      <c r="R7444" s="24">
        <f t="shared" si="335"/>
        <v>0.13508940139814563</v>
      </c>
    </row>
    <row r="7445" spans="13:18">
      <c r="M7445">
        <v>20</v>
      </c>
      <c r="N7445" s="1">
        <v>68</v>
      </c>
      <c r="O7445">
        <f t="shared" si="334"/>
        <v>450000</v>
      </c>
      <c r="P7445" t="str">
        <f t="shared" si="336"/>
        <v>2068450000</v>
      </c>
      <c r="Q7445" t="str">
        <f>VLOOKUP(N7445,'Base rates'!$F$2:$H$1126,3,FALSE)</f>
        <v>66-70</v>
      </c>
      <c r="R7445" s="24">
        <f t="shared" si="335"/>
        <v>0.13508940139814563</v>
      </c>
    </row>
    <row r="7446" spans="13:18">
      <c r="M7446">
        <v>20</v>
      </c>
      <c r="N7446" s="1">
        <v>69</v>
      </c>
      <c r="O7446">
        <f t="shared" si="334"/>
        <v>450000</v>
      </c>
      <c r="P7446" t="str">
        <f t="shared" si="336"/>
        <v>2069450000</v>
      </c>
      <c r="Q7446" t="str">
        <f>VLOOKUP(N7446,'Base rates'!$F$2:$H$1126,3,FALSE)</f>
        <v>66-70</v>
      </c>
      <c r="R7446" s="24">
        <f t="shared" si="335"/>
        <v>0.13508940139814563</v>
      </c>
    </row>
    <row r="7447" spans="13:18">
      <c r="M7447">
        <v>20</v>
      </c>
      <c r="N7447" s="1">
        <v>70</v>
      </c>
      <c r="O7447">
        <f t="shared" si="334"/>
        <v>450000</v>
      </c>
      <c r="P7447" t="str">
        <f t="shared" si="336"/>
        <v>2070450000</v>
      </c>
      <c r="Q7447" t="str">
        <f>VLOOKUP(N7447,'Base rates'!$F$2:$H$1126,3,FALSE)</f>
        <v>66-70</v>
      </c>
      <c r="R7447" s="24">
        <f t="shared" si="335"/>
        <v>0.13508940139814563</v>
      </c>
    </row>
    <row r="7448" spans="13:18">
      <c r="M7448">
        <v>20</v>
      </c>
      <c r="N7448" s="1">
        <v>71</v>
      </c>
      <c r="O7448">
        <f t="shared" si="334"/>
        <v>450000</v>
      </c>
      <c r="P7448" t="str">
        <f t="shared" si="336"/>
        <v>2071450000</v>
      </c>
      <c r="Q7448" t="str">
        <f>VLOOKUP(N7448,'Base rates'!$F$2:$H$1126,3,FALSE)</f>
        <v>71-75</v>
      </c>
      <c r="R7448" s="24">
        <f t="shared" si="335"/>
        <v>0.13394342040594376</v>
      </c>
    </row>
    <row r="7449" spans="13:18">
      <c r="M7449">
        <v>20</v>
      </c>
      <c r="N7449" s="1">
        <v>72</v>
      </c>
      <c r="O7449">
        <f t="shared" si="334"/>
        <v>450000</v>
      </c>
      <c r="P7449" t="str">
        <f t="shared" si="336"/>
        <v>2072450000</v>
      </c>
      <c r="Q7449" t="str">
        <f>VLOOKUP(N7449,'Base rates'!$F$2:$H$1126,3,FALSE)</f>
        <v>71-75</v>
      </c>
      <c r="R7449" s="24">
        <f t="shared" si="335"/>
        <v>0.13394342040594376</v>
      </c>
    </row>
    <row r="7450" spans="13:18">
      <c r="M7450">
        <v>20</v>
      </c>
      <c r="N7450" s="1">
        <v>73</v>
      </c>
      <c r="O7450">
        <f t="shared" si="334"/>
        <v>450000</v>
      </c>
      <c r="P7450" t="str">
        <f t="shared" si="336"/>
        <v>2073450000</v>
      </c>
      <c r="Q7450" t="str">
        <f>VLOOKUP(N7450,'Base rates'!$F$2:$H$1126,3,FALSE)</f>
        <v>71-75</v>
      </c>
      <c r="R7450" s="24">
        <f t="shared" si="335"/>
        <v>0.13394342040594376</v>
      </c>
    </row>
    <row r="7451" spans="13:18">
      <c r="M7451">
        <v>20</v>
      </c>
      <c r="N7451" s="1">
        <v>74</v>
      </c>
      <c r="O7451">
        <f t="shared" si="334"/>
        <v>450000</v>
      </c>
      <c r="P7451" t="str">
        <f t="shared" si="336"/>
        <v>2074450000</v>
      </c>
      <c r="Q7451" t="str">
        <f>VLOOKUP(N7451,'Base rates'!$F$2:$H$1126,3,FALSE)</f>
        <v>71-75</v>
      </c>
      <c r="R7451" s="24">
        <f t="shared" si="335"/>
        <v>0.13394342040594376</v>
      </c>
    </row>
    <row r="7452" spans="13:18">
      <c r="M7452">
        <v>20</v>
      </c>
      <c r="N7452" s="1">
        <v>75</v>
      </c>
      <c r="O7452">
        <f t="shared" ref="O7452:O7515" si="337">$O$7002+50000</f>
        <v>450000</v>
      </c>
      <c r="P7452" t="str">
        <f t="shared" si="336"/>
        <v>2075450000</v>
      </c>
      <c r="Q7452" t="str">
        <f>VLOOKUP(N7452,'Base rates'!$F$2:$H$1126,3,FALSE)</f>
        <v>71-75</v>
      </c>
      <c r="R7452" s="24">
        <f t="shared" si="335"/>
        <v>0.13394342040594376</v>
      </c>
    </row>
    <row r="7453" spans="13:18">
      <c r="M7453">
        <v>20</v>
      </c>
      <c r="N7453" s="1">
        <v>76</v>
      </c>
      <c r="O7453">
        <f t="shared" si="337"/>
        <v>450000</v>
      </c>
      <c r="P7453" t="str">
        <f t="shared" si="336"/>
        <v>2076450000</v>
      </c>
      <c r="Q7453" t="str">
        <f>VLOOKUP(N7453,'Base rates'!$F$2:$H$1126,3,FALSE)</f>
        <v>76-80</v>
      </c>
      <c r="R7453" s="24">
        <f t="shared" si="335"/>
        <v>0.13498966325377548</v>
      </c>
    </row>
    <row r="7454" spans="13:18">
      <c r="M7454">
        <v>20</v>
      </c>
      <c r="N7454" s="1">
        <v>77</v>
      </c>
      <c r="O7454">
        <f t="shared" si="337"/>
        <v>450000</v>
      </c>
      <c r="P7454" t="str">
        <f t="shared" si="336"/>
        <v>2077450000</v>
      </c>
      <c r="Q7454" t="str">
        <f>VLOOKUP(N7454,'Base rates'!$F$2:$H$1126,3,FALSE)</f>
        <v>76-80</v>
      </c>
      <c r="R7454" s="24">
        <f t="shared" si="335"/>
        <v>0.13498966325377548</v>
      </c>
    </row>
    <row r="7455" spans="13:18">
      <c r="M7455">
        <v>20</v>
      </c>
      <c r="N7455" s="1">
        <v>78</v>
      </c>
      <c r="O7455">
        <f t="shared" si="337"/>
        <v>450000</v>
      </c>
      <c r="P7455" t="str">
        <f t="shared" si="336"/>
        <v>2078450000</v>
      </c>
      <c r="Q7455" t="str">
        <f>VLOOKUP(N7455,'Base rates'!$F$2:$H$1126,3,FALSE)</f>
        <v>76-80</v>
      </c>
      <c r="R7455" s="24">
        <f t="shared" si="335"/>
        <v>0.13498966325377548</v>
      </c>
    </row>
    <row r="7456" spans="13:18">
      <c r="M7456">
        <v>20</v>
      </c>
      <c r="N7456" s="1">
        <v>79</v>
      </c>
      <c r="O7456">
        <f t="shared" si="337"/>
        <v>450000</v>
      </c>
      <c r="P7456" t="str">
        <f t="shared" si="336"/>
        <v>2079450000</v>
      </c>
      <c r="Q7456" t="str">
        <f>VLOOKUP(N7456,'Base rates'!$F$2:$H$1126,3,FALSE)</f>
        <v>76-80</v>
      </c>
      <c r="R7456" s="24">
        <f t="shared" si="335"/>
        <v>0.13498966325377548</v>
      </c>
    </row>
    <row r="7457" spans="13:18">
      <c r="M7457">
        <v>20</v>
      </c>
      <c r="N7457" s="1">
        <v>80</v>
      </c>
      <c r="O7457">
        <f t="shared" si="337"/>
        <v>450000</v>
      </c>
      <c r="P7457" t="str">
        <f t="shared" si="336"/>
        <v>2080450000</v>
      </c>
      <c r="Q7457" t="str">
        <f>VLOOKUP(N7457,'Base rates'!$F$2:$H$1126,3,FALSE)</f>
        <v>76-80</v>
      </c>
      <c r="R7457" s="24">
        <f t="shared" si="335"/>
        <v>0.13498966325377548</v>
      </c>
    </row>
    <row r="7458" spans="13:18">
      <c r="M7458">
        <v>20</v>
      </c>
      <c r="N7458" s="1">
        <v>81</v>
      </c>
      <c r="O7458">
        <f t="shared" si="337"/>
        <v>450000</v>
      </c>
      <c r="P7458" t="str">
        <f t="shared" si="336"/>
        <v>2081450000</v>
      </c>
      <c r="Q7458" t="str">
        <f>VLOOKUP(N7458,'Base rates'!$F$2:$H$1126,3,FALSE)</f>
        <v>&gt;80</v>
      </c>
      <c r="R7458" s="24">
        <f t="shared" si="335"/>
        <v>0.13591965689629271</v>
      </c>
    </row>
    <row r="7459" spans="13:18">
      <c r="M7459">
        <v>20</v>
      </c>
      <c r="N7459" s="1">
        <v>82</v>
      </c>
      <c r="O7459">
        <f t="shared" si="337"/>
        <v>450000</v>
      </c>
      <c r="P7459" t="str">
        <f t="shared" si="336"/>
        <v>2082450000</v>
      </c>
      <c r="Q7459" t="str">
        <f>VLOOKUP(N7459,'Base rates'!$F$2:$H$1126,3,FALSE)</f>
        <v>&gt;80</v>
      </c>
      <c r="R7459" s="24">
        <f t="shared" si="335"/>
        <v>0.13591965689629271</v>
      </c>
    </row>
    <row r="7460" spans="13:18">
      <c r="M7460">
        <v>20</v>
      </c>
      <c r="N7460" s="1">
        <v>83</v>
      </c>
      <c r="O7460">
        <f t="shared" si="337"/>
        <v>450000</v>
      </c>
      <c r="P7460" t="str">
        <f t="shared" si="336"/>
        <v>2083450000</v>
      </c>
      <c r="Q7460" t="str">
        <f>VLOOKUP(N7460,'Base rates'!$F$2:$H$1126,3,FALSE)</f>
        <v>&gt;80</v>
      </c>
      <c r="R7460" s="24">
        <f t="shared" si="335"/>
        <v>0.13591965689629271</v>
      </c>
    </row>
    <row r="7461" spans="13:18">
      <c r="M7461">
        <v>20</v>
      </c>
      <c r="N7461" s="1">
        <v>84</v>
      </c>
      <c r="O7461">
        <f t="shared" si="337"/>
        <v>450000</v>
      </c>
      <c r="P7461" t="str">
        <f t="shared" si="336"/>
        <v>2084450000</v>
      </c>
      <c r="Q7461" t="str">
        <f>VLOOKUP(N7461,'Base rates'!$F$2:$H$1126,3,FALSE)</f>
        <v>&gt;80</v>
      </c>
      <c r="R7461" s="24">
        <f t="shared" si="335"/>
        <v>0.13591965689629271</v>
      </c>
    </row>
    <row r="7462" spans="13:18">
      <c r="M7462">
        <v>20</v>
      </c>
      <c r="N7462" s="1">
        <v>85</v>
      </c>
      <c r="O7462">
        <f t="shared" si="337"/>
        <v>450000</v>
      </c>
      <c r="P7462" t="str">
        <f t="shared" si="336"/>
        <v>2085450000</v>
      </c>
      <c r="Q7462" t="str">
        <f>VLOOKUP(N7462,'Base rates'!$F$2:$H$1126,3,FALSE)</f>
        <v>&gt;80</v>
      </c>
      <c r="R7462" s="24">
        <f t="shared" si="335"/>
        <v>0.13591965689629271</v>
      </c>
    </row>
    <row r="7463" spans="13:18">
      <c r="M7463">
        <v>20</v>
      </c>
      <c r="N7463" s="1">
        <v>86</v>
      </c>
      <c r="O7463">
        <f t="shared" si="337"/>
        <v>450000</v>
      </c>
      <c r="P7463" t="str">
        <f t="shared" si="336"/>
        <v>2086450000</v>
      </c>
      <c r="Q7463" t="str">
        <f>VLOOKUP(N7463,'Base rates'!$F$2:$H$1126,3,FALSE)</f>
        <v>&gt;80</v>
      </c>
      <c r="R7463" s="24">
        <f t="shared" si="335"/>
        <v>0.13591965689629271</v>
      </c>
    </row>
    <row r="7464" spans="13:18">
      <c r="M7464">
        <v>20</v>
      </c>
      <c r="N7464" s="1">
        <v>87</v>
      </c>
      <c r="O7464">
        <f t="shared" si="337"/>
        <v>450000</v>
      </c>
      <c r="P7464" t="str">
        <f t="shared" si="336"/>
        <v>2087450000</v>
      </c>
      <c r="Q7464" t="str">
        <f>VLOOKUP(N7464,'Base rates'!$F$2:$H$1126,3,FALSE)</f>
        <v>&gt;80</v>
      </c>
      <c r="R7464" s="24">
        <f t="shared" si="335"/>
        <v>0.13591965689629271</v>
      </c>
    </row>
    <row r="7465" spans="13:18">
      <c r="M7465">
        <v>20</v>
      </c>
      <c r="N7465" s="1">
        <v>88</v>
      </c>
      <c r="O7465">
        <f t="shared" si="337"/>
        <v>450000</v>
      </c>
      <c r="P7465" t="str">
        <f t="shared" si="336"/>
        <v>2088450000</v>
      </c>
      <c r="Q7465" t="str">
        <f>VLOOKUP(N7465,'Base rates'!$F$2:$H$1126,3,FALSE)</f>
        <v>&gt;80</v>
      </c>
      <c r="R7465" s="24">
        <f t="shared" si="335"/>
        <v>0.13591965689629271</v>
      </c>
    </row>
    <row r="7466" spans="13:18">
      <c r="M7466">
        <v>20</v>
      </c>
      <c r="N7466" s="1">
        <v>89</v>
      </c>
      <c r="O7466">
        <f t="shared" si="337"/>
        <v>450000</v>
      </c>
      <c r="P7466" t="str">
        <f t="shared" si="336"/>
        <v>2089450000</v>
      </c>
      <c r="Q7466" t="str">
        <f>VLOOKUP(N7466,'Base rates'!$F$2:$H$1126,3,FALSE)</f>
        <v>&gt;80</v>
      </c>
      <c r="R7466" s="24">
        <f t="shared" si="335"/>
        <v>0.13591965689629271</v>
      </c>
    </row>
    <row r="7467" spans="13:18">
      <c r="M7467">
        <v>20</v>
      </c>
      <c r="N7467" s="1">
        <v>90</v>
      </c>
      <c r="O7467">
        <f t="shared" si="337"/>
        <v>450000</v>
      </c>
      <c r="P7467" t="str">
        <f t="shared" si="336"/>
        <v>2090450000</v>
      </c>
      <c r="Q7467" t="str">
        <f>VLOOKUP(N7467,'Base rates'!$F$2:$H$1126,3,FALSE)</f>
        <v>&gt;80</v>
      </c>
      <c r="R7467" s="24">
        <f t="shared" si="335"/>
        <v>0.13591965689629271</v>
      </c>
    </row>
    <row r="7468" spans="13:18">
      <c r="M7468">
        <v>20</v>
      </c>
      <c r="N7468" s="1">
        <v>91</v>
      </c>
      <c r="O7468">
        <f t="shared" si="337"/>
        <v>450000</v>
      </c>
      <c r="P7468" t="str">
        <f t="shared" si="336"/>
        <v>2091450000</v>
      </c>
      <c r="Q7468" t="str">
        <f>VLOOKUP(N7468,'Base rates'!$F$2:$H$1126,3,FALSE)</f>
        <v>&gt;80</v>
      </c>
      <c r="R7468" s="24">
        <f t="shared" si="335"/>
        <v>0.13591965689629271</v>
      </c>
    </row>
    <row r="7469" spans="13:18">
      <c r="M7469">
        <v>20</v>
      </c>
      <c r="N7469" s="1">
        <v>92</v>
      </c>
      <c r="O7469">
        <f t="shared" si="337"/>
        <v>450000</v>
      </c>
      <c r="P7469" t="str">
        <f t="shared" si="336"/>
        <v>2092450000</v>
      </c>
      <c r="Q7469" t="str">
        <f>VLOOKUP(N7469,'Base rates'!$F$2:$H$1126,3,FALSE)</f>
        <v>&gt;80</v>
      </c>
      <c r="R7469" s="24">
        <f t="shared" si="335"/>
        <v>0.13591965689629271</v>
      </c>
    </row>
    <row r="7470" spans="13:18">
      <c r="M7470">
        <v>20</v>
      </c>
      <c r="N7470" s="1">
        <v>93</v>
      </c>
      <c r="O7470">
        <f t="shared" si="337"/>
        <v>450000</v>
      </c>
      <c r="P7470" t="str">
        <f t="shared" si="336"/>
        <v>2093450000</v>
      </c>
      <c r="Q7470" t="str">
        <f>VLOOKUP(N7470,'Base rates'!$F$2:$H$1126,3,FALSE)</f>
        <v>&gt;80</v>
      </c>
      <c r="R7470" s="24">
        <f t="shared" si="335"/>
        <v>0.13591965689629271</v>
      </c>
    </row>
    <row r="7471" spans="13:18">
      <c r="M7471">
        <v>20</v>
      </c>
      <c r="N7471" s="1">
        <v>94</v>
      </c>
      <c r="O7471">
        <f t="shared" si="337"/>
        <v>450000</v>
      </c>
      <c r="P7471" t="str">
        <f t="shared" si="336"/>
        <v>2094450000</v>
      </c>
      <c r="Q7471" t="str">
        <f>VLOOKUP(N7471,'Base rates'!$F$2:$H$1126,3,FALSE)</f>
        <v>&gt;80</v>
      </c>
      <c r="R7471" s="24">
        <f t="shared" si="335"/>
        <v>0.13591965689629271</v>
      </c>
    </row>
    <row r="7472" spans="13:18">
      <c r="M7472">
        <v>20</v>
      </c>
      <c r="N7472" s="1">
        <v>95</v>
      </c>
      <c r="O7472">
        <f t="shared" si="337"/>
        <v>450000</v>
      </c>
      <c r="P7472" t="str">
        <f t="shared" si="336"/>
        <v>2095450000</v>
      </c>
      <c r="Q7472" t="str">
        <f>VLOOKUP(N7472,'Base rates'!$F$2:$H$1126,3,FALSE)</f>
        <v>&gt;80</v>
      </c>
      <c r="R7472" s="24">
        <f t="shared" si="335"/>
        <v>0.13591965689629271</v>
      </c>
    </row>
    <row r="7473" spans="13:18">
      <c r="M7473">
        <v>20</v>
      </c>
      <c r="N7473" s="1">
        <v>96</v>
      </c>
      <c r="O7473">
        <f t="shared" si="337"/>
        <v>450000</v>
      </c>
      <c r="P7473" t="str">
        <f t="shared" si="336"/>
        <v>2096450000</v>
      </c>
      <c r="Q7473" t="str">
        <f>VLOOKUP(N7473,'Base rates'!$F$2:$H$1126,3,FALSE)</f>
        <v>&gt;80</v>
      </c>
      <c r="R7473" s="24">
        <f t="shared" si="335"/>
        <v>0.13591965689629271</v>
      </c>
    </row>
    <row r="7474" spans="13:18">
      <c r="M7474">
        <v>20</v>
      </c>
      <c r="N7474" s="1">
        <v>97</v>
      </c>
      <c r="O7474">
        <f t="shared" si="337"/>
        <v>450000</v>
      </c>
      <c r="P7474" t="str">
        <f t="shared" si="336"/>
        <v>2097450000</v>
      </c>
      <c r="Q7474" t="str">
        <f>VLOOKUP(N7474,'Base rates'!$F$2:$H$1126,3,FALSE)</f>
        <v>&gt;80</v>
      </c>
      <c r="R7474" s="24">
        <f t="shared" si="335"/>
        <v>0.13591965689629271</v>
      </c>
    </row>
    <row r="7475" spans="13:18">
      <c r="M7475">
        <v>20</v>
      </c>
      <c r="N7475" s="1">
        <v>98</v>
      </c>
      <c r="O7475">
        <f t="shared" si="337"/>
        <v>450000</v>
      </c>
      <c r="P7475" t="str">
        <f t="shared" si="336"/>
        <v>2098450000</v>
      </c>
      <c r="Q7475" t="str">
        <f>VLOOKUP(N7475,'Base rates'!$F$2:$H$1126,3,FALSE)</f>
        <v>&gt;80</v>
      </c>
      <c r="R7475" s="24">
        <f t="shared" si="335"/>
        <v>0.13591965689629271</v>
      </c>
    </row>
    <row r="7476" spans="13:18">
      <c r="M7476">
        <v>20</v>
      </c>
      <c r="N7476" s="1">
        <v>99</v>
      </c>
      <c r="O7476">
        <f t="shared" si="337"/>
        <v>450000</v>
      </c>
      <c r="P7476" t="str">
        <f t="shared" si="336"/>
        <v>2099450000</v>
      </c>
      <c r="Q7476" t="str">
        <f>VLOOKUP(N7476,'Base rates'!$F$2:$H$1126,3,FALSE)</f>
        <v>&gt;80</v>
      </c>
      <c r="R7476" s="24">
        <f t="shared" si="335"/>
        <v>0.13591965689629271</v>
      </c>
    </row>
    <row r="7477" spans="13:18">
      <c r="M7477">
        <v>20</v>
      </c>
      <c r="N7477" s="1">
        <v>100</v>
      </c>
      <c r="O7477">
        <f t="shared" si="337"/>
        <v>450000</v>
      </c>
      <c r="P7477" t="str">
        <f t="shared" si="336"/>
        <v>20100450000</v>
      </c>
      <c r="Q7477" t="str">
        <f>VLOOKUP(N7477,'Base rates'!$F$2:$H$1126,3,FALSE)</f>
        <v>&gt;80</v>
      </c>
      <c r="R7477" s="24">
        <f t="shared" si="335"/>
        <v>0.13591965689629271</v>
      </c>
    </row>
    <row r="7478" spans="13:18">
      <c r="M7478">
        <v>20</v>
      </c>
      <c r="N7478" s="1">
        <v>101</v>
      </c>
      <c r="O7478">
        <f t="shared" si="337"/>
        <v>450000</v>
      </c>
      <c r="P7478" t="str">
        <f t="shared" si="336"/>
        <v>20101450000</v>
      </c>
      <c r="Q7478" t="str">
        <f>VLOOKUP(N7478,'Base rates'!$F$2:$H$1126,3,FALSE)</f>
        <v>&gt;80</v>
      </c>
      <c r="R7478" s="24">
        <f t="shared" si="335"/>
        <v>0.13591965689629271</v>
      </c>
    </row>
    <row r="7479" spans="13:18">
      <c r="M7479">
        <v>20</v>
      </c>
      <c r="N7479" s="1">
        <v>102</v>
      </c>
      <c r="O7479">
        <f t="shared" si="337"/>
        <v>450000</v>
      </c>
      <c r="P7479" t="str">
        <f t="shared" si="336"/>
        <v>20102450000</v>
      </c>
      <c r="Q7479" t="str">
        <f>VLOOKUP(N7479,'Base rates'!$F$2:$H$1126,3,FALSE)</f>
        <v>&gt;80</v>
      </c>
      <c r="R7479" s="24">
        <f t="shared" si="335"/>
        <v>0.13591965689629271</v>
      </c>
    </row>
    <row r="7480" spans="13:18">
      <c r="M7480">
        <v>20</v>
      </c>
      <c r="N7480" s="1">
        <v>103</v>
      </c>
      <c r="O7480">
        <f t="shared" si="337"/>
        <v>450000</v>
      </c>
      <c r="P7480" t="str">
        <f t="shared" si="336"/>
        <v>20103450000</v>
      </c>
      <c r="Q7480" t="str">
        <f>VLOOKUP(N7480,'Base rates'!$F$2:$H$1126,3,FALSE)</f>
        <v>&gt;80</v>
      </c>
      <c r="R7480" s="24">
        <f t="shared" si="335"/>
        <v>0.13591965689629271</v>
      </c>
    </row>
    <row r="7481" spans="13:18">
      <c r="M7481">
        <v>20</v>
      </c>
      <c r="N7481" s="1">
        <v>104</v>
      </c>
      <c r="O7481">
        <f t="shared" si="337"/>
        <v>450000</v>
      </c>
      <c r="P7481" t="str">
        <f t="shared" si="336"/>
        <v>20104450000</v>
      </c>
      <c r="Q7481" t="str">
        <f>VLOOKUP(N7481,'Base rates'!$F$2:$H$1126,3,FALSE)</f>
        <v>&gt;80</v>
      </c>
      <c r="R7481" s="24">
        <f t="shared" si="335"/>
        <v>0.13591965689629271</v>
      </c>
    </row>
    <row r="7482" spans="13:18">
      <c r="M7482">
        <v>20</v>
      </c>
      <c r="N7482" s="1">
        <v>105</v>
      </c>
      <c r="O7482">
        <f t="shared" si="337"/>
        <v>450000</v>
      </c>
      <c r="P7482" t="str">
        <f t="shared" si="336"/>
        <v>20105450000</v>
      </c>
      <c r="Q7482" t="str">
        <f>VLOOKUP(N7482,'Base rates'!$F$2:$H$1126,3,FALSE)</f>
        <v>&gt;80</v>
      </c>
      <c r="R7482" s="24">
        <f t="shared" si="335"/>
        <v>0.13591965689629271</v>
      </c>
    </row>
    <row r="7483" spans="13:18">
      <c r="M7483">
        <v>20</v>
      </c>
      <c r="N7483" s="1">
        <v>106</v>
      </c>
      <c r="O7483">
        <f t="shared" si="337"/>
        <v>450000</v>
      </c>
      <c r="P7483" t="str">
        <f t="shared" si="336"/>
        <v>20106450000</v>
      </c>
      <c r="Q7483" t="str">
        <f>VLOOKUP(N7483,'Base rates'!$F$2:$H$1126,3,FALSE)</f>
        <v>&gt;80</v>
      </c>
      <c r="R7483" s="24">
        <f t="shared" si="335"/>
        <v>0.13591965689629271</v>
      </c>
    </row>
    <row r="7484" spans="13:18">
      <c r="M7484">
        <v>20</v>
      </c>
      <c r="N7484" s="1">
        <v>107</v>
      </c>
      <c r="O7484">
        <f t="shared" si="337"/>
        <v>450000</v>
      </c>
      <c r="P7484" t="str">
        <f t="shared" si="336"/>
        <v>20107450000</v>
      </c>
      <c r="Q7484" t="str">
        <f>VLOOKUP(N7484,'Base rates'!$F$2:$H$1126,3,FALSE)</f>
        <v>&gt;80</v>
      </c>
      <c r="R7484" s="24">
        <f t="shared" si="335"/>
        <v>0.13591965689629271</v>
      </c>
    </row>
    <row r="7485" spans="13:18">
      <c r="M7485">
        <v>20</v>
      </c>
      <c r="N7485" s="1">
        <v>108</v>
      </c>
      <c r="O7485">
        <f t="shared" si="337"/>
        <v>450000</v>
      </c>
      <c r="P7485" t="str">
        <f t="shared" si="336"/>
        <v>20108450000</v>
      </c>
      <c r="Q7485" t="str">
        <f>VLOOKUP(N7485,'Base rates'!$F$2:$H$1126,3,FALSE)</f>
        <v>&gt;80</v>
      </c>
      <c r="R7485" s="24">
        <f t="shared" si="335"/>
        <v>0.13591965689629271</v>
      </c>
    </row>
    <row r="7486" spans="13:18">
      <c r="M7486">
        <v>20</v>
      </c>
      <c r="N7486" s="1">
        <v>109</v>
      </c>
      <c r="O7486">
        <f t="shared" si="337"/>
        <v>450000</v>
      </c>
      <c r="P7486" t="str">
        <f t="shared" si="336"/>
        <v>20109450000</v>
      </c>
      <c r="Q7486" t="str">
        <f>VLOOKUP(N7486,'Base rates'!$F$2:$H$1126,3,FALSE)</f>
        <v>&gt;80</v>
      </c>
      <c r="R7486" s="24">
        <f t="shared" si="335"/>
        <v>0.13591965689629271</v>
      </c>
    </row>
    <row r="7487" spans="13:18">
      <c r="M7487">
        <v>20</v>
      </c>
      <c r="N7487" s="1">
        <v>110</v>
      </c>
      <c r="O7487">
        <f t="shared" si="337"/>
        <v>450000</v>
      </c>
      <c r="P7487" t="str">
        <f t="shared" si="336"/>
        <v>20110450000</v>
      </c>
      <c r="Q7487" t="str">
        <f>VLOOKUP(N7487,'Base rates'!$F$2:$H$1126,3,FALSE)</f>
        <v>&gt;80</v>
      </c>
      <c r="R7487" s="24">
        <f t="shared" si="335"/>
        <v>0.13591965689629271</v>
      </c>
    </row>
    <row r="7488" spans="13:18">
      <c r="M7488">
        <v>20</v>
      </c>
      <c r="N7488" s="1">
        <v>111</v>
      </c>
      <c r="O7488">
        <f t="shared" si="337"/>
        <v>450000</v>
      </c>
      <c r="P7488" t="str">
        <f t="shared" si="336"/>
        <v>20111450000</v>
      </c>
      <c r="Q7488" t="str">
        <f>VLOOKUP(N7488,'Base rates'!$F$2:$H$1126,3,FALSE)</f>
        <v>&gt;80</v>
      </c>
      <c r="R7488" s="24">
        <f t="shared" si="335"/>
        <v>0.13591965689629271</v>
      </c>
    </row>
    <row r="7489" spans="13:18">
      <c r="M7489">
        <v>20</v>
      </c>
      <c r="N7489" s="1">
        <v>112</v>
      </c>
      <c r="O7489">
        <f t="shared" si="337"/>
        <v>450000</v>
      </c>
      <c r="P7489" t="str">
        <f t="shared" si="336"/>
        <v>20112450000</v>
      </c>
      <c r="Q7489" t="str">
        <f>VLOOKUP(N7489,'Base rates'!$F$2:$H$1126,3,FALSE)</f>
        <v>&gt;80</v>
      </c>
      <c r="R7489" s="24">
        <f t="shared" si="335"/>
        <v>0.13591965689629271</v>
      </c>
    </row>
    <row r="7490" spans="13:18">
      <c r="M7490">
        <v>20</v>
      </c>
      <c r="N7490" s="1">
        <v>113</v>
      </c>
      <c r="O7490">
        <f t="shared" si="337"/>
        <v>450000</v>
      </c>
      <c r="P7490" t="str">
        <f t="shared" si="336"/>
        <v>20113450000</v>
      </c>
      <c r="Q7490" t="str">
        <f>VLOOKUP(N7490,'Base rates'!$F$2:$H$1126,3,FALSE)</f>
        <v>&gt;80</v>
      </c>
      <c r="R7490" s="24">
        <f t="shared" si="335"/>
        <v>0.13591965689629271</v>
      </c>
    </row>
    <row r="7491" spans="13:18">
      <c r="M7491">
        <v>20</v>
      </c>
      <c r="N7491" s="1">
        <v>114</v>
      </c>
      <c r="O7491">
        <f t="shared" si="337"/>
        <v>450000</v>
      </c>
      <c r="P7491" t="str">
        <f t="shared" si="336"/>
        <v>20114450000</v>
      </c>
      <c r="Q7491" t="str">
        <f>VLOOKUP(N7491,'Base rates'!$F$2:$H$1126,3,FALSE)</f>
        <v>&gt;80</v>
      </c>
      <c r="R7491" s="24">
        <f t="shared" ref="R7491:R7554" si="338">VLOOKUP(M7491&amp;O7491&amp;Q7491,$W$2:$X$694,2,FALSE)</f>
        <v>0.13591965689629271</v>
      </c>
    </row>
    <row r="7492" spans="13:18">
      <c r="M7492">
        <v>20</v>
      </c>
      <c r="N7492" s="1">
        <v>115</v>
      </c>
      <c r="O7492">
        <f t="shared" si="337"/>
        <v>450000</v>
      </c>
      <c r="P7492" t="str">
        <f t="shared" ref="P7492:P7555" si="339">M7492&amp;N7492&amp;O7492</f>
        <v>20115450000</v>
      </c>
      <c r="Q7492" t="str">
        <f>VLOOKUP(N7492,'Base rates'!$F$2:$H$1126,3,FALSE)</f>
        <v>&gt;80</v>
      </c>
      <c r="R7492" s="24">
        <f t="shared" si="338"/>
        <v>0.13591965689629271</v>
      </c>
    </row>
    <row r="7493" spans="13:18">
      <c r="M7493">
        <v>20</v>
      </c>
      <c r="N7493" s="1">
        <v>116</v>
      </c>
      <c r="O7493">
        <f t="shared" si="337"/>
        <v>450000</v>
      </c>
      <c r="P7493" t="str">
        <f t="shared" si="339"/>
        <v>20116450000</v>
      </c>
      <c r="Q7493" t="str">
        <f>VLOOKUP(N7493,'Base rates'!$F$2:$H$1126,3,FALSE)</f>
        <v>&gt;80</v>
      </c>
      <c r="R7493" s="24">
        <f t="shared" si="338"/>
        <v>0.13591965689629271</v>
      </c>
    </row>
    <row r="7494" spans="13:18">
      <c r="M7494">
        <v>20</v>
      </c>
      <c r="N7494" s="1">
        <v>117</v>
      </c>
      <c r="O7494">
        <f t="shared" si="337"/>
        <v>450000</v>
      </c>
      <c r="P7494" t="str">
        <f t="shared" si="339"/>
        <v>20117450000</v>
      </c>
      <c r="Q7494" t="str">
        <f>VLOOKUP(N7494,'Base rates'!$F$2:$H$1126,3,FALSE)</f>
        <v>&gt;80</v>
      </c>
      <c r="R7494" s="24">
        <f t="shared" si="338"/>
        <v>0.13591965689629271</v>
      </c>
    </row>
    <row r="7495" spans="13:18">
      <c r="M7495">
        <v>20</v>
      </c>
      <c r="N7495" s="1">
        <v>118</v>
      </c>
      <c r="O7495">
        <f t="shared" si="337"/>
        <v>450000</v>
      </c>
      <c r="P7495" t="str">
        <f t="shared" si="339"/>
        <v>20118450000</v>
      </c>
      <c r="Q7495" t="str">
        <f>VLOOKUP(N7495,'Base rates'!$F$2:$H$1126,3,FALSE)</f>
        <v>&gt;80</v>
      </c>
      <c r="R7495" s="24">
        <f t="shared" si="338"/>
        <v>0.13591965689629271</v>
      </c>
    </row>
    <row r="7496" spans="13:18">
      <c r="M7496">
        <v>20</v>
      </c>
      <c r="N7496" s="1">
        <v>119</v>
      </c>
      <c r="O7496">
        <f t="shared" si="337"/>
        <v>450000</v>
      </c>
      <c r="P7496" t="str">
        <f t="shared" si="339"/>
        <v>20119450000</v>
      </c>
      <c r="Q7496" t="str">
        <f>VLOOKUP(N7496,'Base rates'!$F$2:$H$1126,3,FALSE)</f>
        <v>&gt;80</v>
      </c>
      <c r="R7496" s="24">
        <f t="shared" si="338"/>
        <v>0.13591965689629271</v>
      </c>
    </row>
    <row r="7497" spans="13:18">
      <c r="M7497">
        <v>20</v>
      </c>
      <c r="N7497" s="1">
        <v>120</v>
      </c>
      <c r="O7497">
        <f t="shared" si="337"/>
        <v>450000</v>
      </c>
      <c r="P7497" t="str">
        <f t="shared" si="339"/>
        <v>20120450000</v>
      </c>
      <c r="Q7497" t="str">
        <f>VLOOKUP(N7497,'Base rates'!$F$2:$H$1126,3,FALSE)</f>
        <v>&gt;80</v>
      </c>
      <c r="R7497" s="24">
        <f t="shared" si="338"/>
        <v>0.13591965689629271</v>
      </c>
    </row>
    <row r="7498" spans="13:18">
      <c r="M7498">
        <v>20</v>
      </c>
      <c r="N7498" s="1">
        <v>121</v>
      </c>
      <c r="O7498">
        <f t="shared" si="337"/>
        <v>450000</v>
      </c>
      <c r="P7498" t="str">
        <f t="shared" si="339"/>
        <v>20121450000</v>
      </c>
      <c r="Q7498" t="str">
        <f>VLOOKUP(N7498,'Base rates'!$F$2:$H$1126,3,FALSE)</f>
        <v>&gt;80</v>
      </c>
      <c r="R7498" s="24">
        <f t="shared" si="338"/>
        <v>0.13591965689629271</v>
      </c>
    </row>
    <row r="7499" spans="13:18">
      <c r="M7499">
        <v>20</v>
      </c>
      <c r="N7499" s="1">
        <v>122</v>
      </c>
      <c r="O7499">
        <f t="shared" si="337"/>
        <v>450000</v>
      </c>
      <c r="P7499" t="str">
        <f t="shared" si="339"/>
        <v>20122450000</v>
      </c>
      <c r="Q7499" t="str">
        <f>VLOOKUP(N7499,'Base rates'!$F$2:$H$1126,3,FALSE)</f>
        <v>&gt;80</v>
      </c>
      <c r="R7499" s="24">
        <f t="shared" si="338"/>
        <v>0.13591965689629271</v>
      </c>
    </row>
    <row r="7500" spans="13:18">
      <c r="M7500">
        <v>20</v>
      </c>
      <c r="N7500" s="1">
        <v>123</v>
      </c>
      <c r="O7500">
        <f t="shared" si="337"/>
        <v>450000</v>
      </c>
      <c r="P7500" t="str">
        <f t="shared" si="339"/>
        <v>20123450000</v>
      </c>
      <c r="Q7500" t="str">
        <f>VLOOKUP(N7500,'Base rates'!$F$2:$H$1126,3,FALSE)</f>
        <v>&gt;80</v>
      </c>
      <c r="R7500" s="24">
        <f t="shared" si="338"/>
        <v>0.13591965689629271</v>
      </c>
    </row>
    <row r="7501" spans="13:18">
      <c r="M7501">
        <v>20</v>
      </c>
      <c r="N7501" s="1">
        <v>124</v>
      </c>
      <c r="O7501">
        <f t="shared" si="337"/>
        <v>450000</v>
      </c>
      <c r="P7501" t="str">
        <f t="shared" si="339"/>
        <v>20124450000</v>
      </c>
      <c r="Q7501" t="str">
        <f>VLOOKUP(N7501,'Base rates'!$F$2:$H$1126,3,FALSE)</f>
        <v>&gt;80</v>
      </c>
      <c r="R7501" s="24">
        <f t="shared" si="338"/>
        <v>0.13591965689629271</v>
      </c>
    </row>
    <row r="7502" spans="13:18">
      <c r="M7502">
        <v>20</v>
      </c>
      <c r="N7502" s="1">
        <v>125</v>
      </c>
      <c r="O7502">
        <f t="shared" si="337"/>
        <v>450000</v>
      </c>
      <c r="P7502" t="str">
        <f t="shared" si="339"/>
        <v>20125450000</v>
      </c>
      <c r="Q7502" t="str">
        <f>VLOOKUP(N7502,'Base rates'!$F$2:$H$1126,3,FALSE)</f>
        <v>&gt;80</v>
      </c>
      <c r="R7502" s="24">
        <f t="shared" si="338"/>
        <v>0.13591965689629271</v>
      </c>
    </row>
    <row r="7503" spans="13:18">
      <c r="M7503">
        <v>21</v>
      </c>
      <c r="N7503" s="1">
        <v>1</v>
      </c>
      <c r="O7503">
        <f t="shared" si="337"/>
        <v>450000</v>
      </c>
      <c r="P7503" t="str">
        <f t="shared" si="339"/>
        <v>211450000</v>
      </c>
      <c r="Q7503" t="str">
        <f>VLOOKUP(N7503,'Base rates'!$F$2:$H$1126,3,FALSE)</f>
        <v>6-25</v>
      </c>
      <c r="R7503" s="24">
        <f t="shared" si="338"/>
        <v>0.40823785529667322</v>
      </c>
    </row>
    <row r="7504" spans="13:18">
      <c r="M7504">
        <v>21</v>
      </c>
      <c r="N7504" s="1">
        <v>2</v>
      </c>
      <c r="O7504">
        <f t="shared" si="337"/>
        <v>450000</v>
      </c>
      <c r="P7504" t="str">
        <f t="shared" si="339"/>
        <v>212450000</v>
      </c>
      <c r="Q7504" t="str">
        <f>VLOOKUP(N7504,'Base rates'!$F$2:$H$1126,3,FALSE)</f>
        <v>6-25</v>
      </c>
      <c r="R7504" s="24">
        <f t="shared" si="338"/>
        <v>0.40823785529667322</v>
      </c>
    </row>
    <row r="7505" spans="13:18">
      <c r="M7505">
        <v>21</v>
      </c>
      <c r="N7505" s="1">
        <v>3</v>
      </c>
      <c r="O7505">
        <f t="shared" si="337"/>
        <v>450000</v>
      </c>
      <c r="P7505" t="str">
        <f t="shared" si="339"/>
        <v>213450000</v>
      </c>
      <c r="Q7505" t="str">
        <f>VLOOKUP(N7505,'Base rates'!$F$2:$H$1126,3,FALSE)</f>
        <v>6-25</v>
      </c>
      <c r="R7505" s="24">
        <f t="shared" si="338"/>
        <v>0.40823785529667322</v>
      </c>
    </row>
    <row r="7506" spans="13:18">
      <c r="M7506">
        <v>21</v>
      </c>
      <c r="N7506" s="1">
        <v>4</v>
      </c>
      <c r="O7506">
        <f t="shared" si="337"/>
        <v>450000</v>
      </c>
      <c r="P7506" t="str">
        <f t="shared" si="339"/>
        <v>214450000</v>
      </c>
      <c r="Q7506" t="str">
        <f>VLOOKUP(N7506,'Base rates'!$F$2:$H$1126,3,FALSE)</f>
        <v>6-25</v>
      </c>
      <c r="R7506" s="24">
        <f t="shared" si="338"/>
        <v>0.40823785529667322</v>
      </c>
    </row>
    <row r="7507" spans="13:18">
      <c r="M7507">
        <v>21</v>
      </c>
      <c r="N7507" s="1">
        <v>5</v>
      </c>
      <c r="O7507">
        <f t="shared" si="337"/>
        <v>450000</v>
      </c>
      <c r="P7507" t="str">
        <f t="shared" si="339"/>
        <v>215450000</v>
      </c>
      <c r="Q7507" t="str">
        <f>VLOOKUP(N7507,'Base rates'!$F$2:$H$1126,3,FALSE)</f>
        <v>6-25</v>
      </c>
      <c r="R7507" s="24">
        <f t="shared" si="338"/>
        <v>0.40823785529667322</v>
      </c>
    </row>
    <row r="7508" spans="13:18">
      <c r="M7508">
        <v>21</v>
      </c>
      <c r="N7508" s="1">
        <v>6</v>
      </c>
      <c r="O7508">
        <f t="shared" si="337"/>
        <v>450000</v>
      </c>
      <c r="P7508" t="str">
        <f t="shared" si="339"/>
        <v>216450000</v>
      </c>
      <c r="Q7508" t="str">
        <f>VLOOKUP(N7508,'Base rates'!$F$2:$H$1126,3,FALSE)</f>
        <v>6-25</v>
      </c>
      <c r="R7508" s="24">
        <f t="shared" si="338"/>
        <v>0.40823785529667322</v>
      </c>
    </row>
    <row r="7509" spans="13:18">
      <c r="M7509">
        <v>21</v>
      </c>
      <c r="N7509" s="1">
        <v>7</v>
      </c>
      <c r="O7509">
        <f t="shared" si="337"/>
        <v>450000</v>
      </c>
      <c r="P7509" t="str">
        <f t="shared" si="339"/>
        <v>217450000</v>
      </c>
      <c r="Q7509" t="str">
        <f>VLOOKUP(N7509,'Base rates'!$F$2:$H$1126,3,FALSE)</f>
        <v>6-25</v>
      </c>
      <c r="R7509" s="24">
        <f t="shared" si="338"/>
        <v>0.40823785529667322</v>
      </c>
    </row>
    <row r="7510" spans="13:18">
      <c r="M7510">
        <v>21</v>
      </c>
      <c r="N7510" s="1">
        <v>8</v>
      </c>
      <c r="O7510">
        <f t="shared" si="337"/>
        <v>450000</v>
      </c>
      <c r="P7510" t="str">
        <f t="shared" si="339"/>
        <v>218450000</v>
      </c>
      <c r="Q7510" t="str">
        <f>VLOOKUP(N7510,'Base rates'!$F$2:$H$1126,3,FALSE)</f>
        <v>6-25</v>
      </c>
      <c r="R7510" s="24">
        <f t="shared" si="338"/>
        <v>0.40823785529667322</v>
      </c>
    </row>
    <row r="7511" spans="13:18">
      <c r="M7511">
        <v>21</v>
      </c>
      <c r="N7511" s="1">
        <v>9</v>
      </c>
      <c r="O7511">
        <f t="shared" si="337"/>
        <v>450000</v>
      </c>
      <c r="P7511" t="str">
        <f t="shared" si="339"/>
        <v>219450000</v>
      </c>
      <c r="Q7511" t="str">
        <f>VLOOKUP(N7511,'Base rates'!$F$2:$H$1126,3,FALSE)</f>
        <v>6-25</v>
      </c>
      <c r="R7511" s="24">
        <f t="shared" si="338"/>
        <v>0.40823785529667322</v>
      </c>
    </row>
    <row r="7512" spans="13:18">
      <c r="M7512">
        <v>21</v>
      </c>
      <c r="N7512" s="1">
        <v>10</v>
      </c>
      <c r="O7512">
        <f t="shared" si="337"/>
        <v>450000</v>
      </c>
      <c r="P7512" t="str">
        <f t="shared" si="339"/>
        <v>2110450000</v>
      </c>
      <c r="Q7512" t="str">
        <f>VLOOKUP(N7512,'Base rates'!$F$2:$H$1126,3,FALSE)</f>
        <v>6-25</v>
      </c>
      <c r="R7512" s="24">
        <f t="shared" si="338"/>
        <v>0.40823785529667322</v>
      </c>
    </row>
    <row r="7513" spans="13:18">
      <c r="M7513">
        <v>21</v>
      </c>
      <c r="N7513" s="1">
        <v>11</v>
      </c>
      <c r="O7513">
        <f t="shared" si="337"/>
        <v>450000</v>
      </c>
      <c r="P7513" t="str">
        <f t="shared" si="339"/>
        <v>2111450000</v>
      </c>
      <c r="Q7513" t="str">
        <f>VLOOKUP(N7513,'Base rates'!$F$2:$H$1126,3,FALSE)</f>
        <v>6-25</v>
      </c>
      <c r="R7513" s="24">
        <f t="shared" si="338"/>
        <v>0.40823785529667322</v>
      </c>
    </row>
    <row r="7514" spans="13:18">
      <c r="M7514">
        <v>21</v>
      </c>
      <c r="N7514" s="1">
        <v>12</v>
      </c>
      <c r="O7514">
        <f t="shared" si="337"/>
        <v>450000</v>
      </c>
      <c r="P7514" t="str">
        <f t="shared" si="339"/>
        <v>2112450000</v>
      </c>
      <c r="Q7514" t="str">
        <f>VLOOKUP(N7514,'Base rates'!$F$2:$H$1126,3,FALSE)</f>
        <v>6-25</v>
      </c>
      <c r="R7514" s="24">
        <f t="shared" si="338"/>
        <v>0.40823785529667322</v>
      </c>
    </row>
    <row r="7515" spans="13:18">
      <c r="M7515">
        <v>21</v>
      </c>
      <c r="N7515" s="1">
        <v>13</v>
      </c>
      <c r="O7515">
        <f t="shared" si="337"/>
        <v>450000</v>
      </c>
      <c r="P7515" t="str">
        <f t="shared" si="339"/>
        <v>2113450000</v>
      </c>
      <c r="Q7515" t="str">
        <f>VLOOKUP(N7515,'Base rates'!$F$2:$H$1126,3,FALSE)</f>
        <v>6-25</v>
      </c>
      <c r="R7515" s="24">
        <f t="shared" si="338"/>
        <v>0.40823785529667322</v>
      </c>
    </row>
    <row r="7516" spans="13:18">
      <c r="M7516">
        <v>21</v>
      </c>
      <c r="N7516" s="1">
        <v>14</v>
      </c>
      <c r="O7516">
        <f t="shared" ref="O7516:O7579" si="340">$O$7002+50000</f>
        <v>450000</v>
      </c>
      <c r="P7516" t="str">
        <f t="shared" si="339"/>
        <v>2114450000</v>
      </c>
      <c r="Q7516" t="str">
        <f>VLOOKUP(N7516,'Base rates'!$F$2:$H$1126,3,FALSE)</f>
        <v>6-25</v>
      </c>
      <c r="R7516" s="24">
        <f t="shared" si="338"/>
        <v>0.40823785529667322</v>
      </c>
    </row>
    <row r="7517" spans="13:18">
      <c r="M7517">
        <v>21</v>
      </c>
      <c r="N7517" s="1">
        <v>15</v>
      </c>
      <c r="O7517">
        <f t="shared" si="340"/>
        <v>450000</v>
      </c>
      <c r="P7517" t="str">
        <f t="shared" si="339"/>
        <v>2115450000</v>
      </c>
      <c r="Q7517" t="str">
        <f>VLOOKUP(N7517,'Base rates'!$F$2:$H$1126,3,FALSE)</f>
        <v>6-25</v>
      </c>
      <c r="R7517" s="24">
        <f t="shared" si="338"/>
        <v>0.40823785529667322</v>
      </c>
    </row>
    <row r="7518" spans="13:18">
      <c r="M7518">
        <v>21</v>
      </c>
      <c r="N7518" s="1">
        <v>16</v>
      </c>
      <c r="O7518">
        <f t="shared" si="340"/>
        <v>450000</v>
      </c>
      <c r="P7518" t="str">
        <f t="shared" si="339"/>
        <v>2116450000</v>
      </c>
      <c r="Q7518" t="str">
        <f>VLOOKUP(N7518,'Base rates'!$F$2:$H$1126,3,FALSE)</f>
        <v>6-25</v>
      </c>
      <c r="R7518" s="24">
        <f t="shared" si="338"/>
        <v>0.40823785529667322</v>
      </c>
    </row>
    <row r="7519" spans="13:18">
      <c r="M7519">
        <v>21</v>
      </c>
      <c r="N7519" s="1">
        <v>17</v>
      </c>
      <c r="O7519">
        <f t="shared" si="340"/>
        <v>450000</v>
      </c>
      <c r="P7519" t="str">
        <f t="shared" si="339"/>
        <v>2117450000</v>
      </c>
      <c r="Q7519" t="str">
        <f>VLOOKUP(N7519,'Base rates'!$F$2:$H$1126,3,FALSE)</f>
        <v>6-25</v>
      </c>
      <c r="R7519" s="24">
        <f t="shared" si="338"/>
        <v>0.40823785529667322</v>
      </c>
    </row>
    <row r="7520" spans="13:18">
      <c r="M7520">
        <v>21</v>
      </c>
      <c r="N7520" s="1">
        <v>18</v>
      </c>
      <c r="O7520">
        <f t="shared" si="340"/>
        <v>450000</v>
      </c>
      <c r="P7520" t="str">
        <f t="shared" si="339"/>
        <v>2118450000</v>
      </c>
      <c r="Q7520" t="str">
        <f>VLOOKUP(N7520,'Base rates'!$F$2:$H$1126,3,FALSE)</f>
        <v>6-25</v>
      </c>
      <c r="R7520" s="24">
        <f t="shared" si="338"/>
        <v>0.40823785529667322</v>
      </c>
    </row>
    <row r="7521" spans="13:18">
      <c r="M7521">
        <v>21</v>
      </c>
      <c r="N7521" s="1">
        <v>19</v>
      </c>
      <c r="O7521">
        <f t="shared" si="340"/>
        <v>450000</v>
      </c>
      <c r="P7521" t="str">
        <f t="shared" si="339"/>
        <v>2119450000</v>
      </c>
      <c r="Q7521" t="str">
        <f>VLOOKUP(N7521,'Base rates'!$F$2:$H$1126,3,FALSE)</f>
        <v>6-25</v>
      </c>
      <c r="R7521" s="24">
        <f t="shared" si="338"/>
        <v>0.40823785529667322</v>
      </c>
    </row>
    <row r="7522" spans="13:18">
      <c r="M7522">
        <v>21</v>
      </c>
      <c r="N7522" s="1">
        <v>20</v>
      </c>
      <c r="O7522">
        <f t="shared" si="340"/>
        <v>450000</v>
      </c>
      <c r="P7522" t="str">
        <f t="shared" si="339"/>
        <v>2120450000</v>
      </c>
      <c r="Q7522" t="str">
        <f>VLOOKUP(N7522,'Base rates'!$F$2:$H$1126,3,FALSE)</f>
        <v>6-25</v>
      </c>
      <c r="R7522" s="24">
        <f t="shared" si="338"/>
        <v>0.40823785529667322</v>
      </c>
    </row>
    <row r="7523" spans="13:18">
      <c r="M7523">
        <v>21</v>
      </c>
      <c r="N7523" s="1">
        <v>21</v>
      </c>
      <c r="O7523">
        <f t="shared" si="340"/>
        <v>450000</v>
      </c>
      <c r="P7523" t="str">
        <f t="shared" si="339"/>
        <v>2121450000</v>
      </c>
      <c r="Q7523" t="str">
        <f>VLOOKUP(N7523,'Base rates'!$F$2:$H$1126,3,FALSE)</f>
        <v>6-25</v>
      </c>
      <c r="R7523" s="24">
        <f t="shared" si="338"/>
        <v>0.40823785529667322</v>
      </c>
    </row>
    <row r="7524" spans="13:18">
      <c r="M7524">
        <v>21</v>
      </c>
      <c r="N7524" s="1">
        <v>22</v>
      </c>
      <c r="O7524">
        <f t="shared" si="340"/>
        <v>450000</v>
      </c>
      <c r="P7524" t="str">
        <f t="shared" si="339"/>
        <v>2122450000</v>
      </c>
      <c r="Q7524" t="str">
        <f>VLOOKUP(N7524,'Base rates'!$F$2:$H$1126,3,FALSE)</f>
        <v>6-25</v>
      </c>
      <c r="R7524" s="24">
        <f t="shared" si="338"/>
        <v>0.40823785529667322</v>
      </c>
    </row>
    <row r="7525" spans="13:18">
      <c r="M7525">
        <v>21</v>
      </c>
      <c r="N7525" s="1">
        <v>23</v>
      </c>
      <c r="O7525">
        <f t="shared" si="340"/>
        <v>450000</v>
      </c>
      <c r="P7525" t="str">
        <f t="shared" si="339"/>
        <v>2123450000</v>
      </c>
      <c r="Q7525" t="str">
        <f>VLOOKUP(N7525,'Base rates'!$F$2:$H$1126,3,FALSE)</f>
        <v>6-25</v>
      </c>
      <c r="R7525" s="24">
        <f t="shared" si="338"/>
        <v>0.40823785529667322</v>
      </c>
    </row>
    <row r="7526" spans="13:18">
      <c r="M7526">
        <v>21</v>
      </c>
      <c r="N7526" s="1">
        <v>24</v>
      </c>
      <c r="O7526">
        <f t="shared" si="340"/>
        <v>450000</v>
      </c>
      <c r="P7526" t="str">
        <f t="shared" si="339"/>
        <v>2124450000</v>
      </c>
      <c r="Q7526" t="str">
        <f>VLOOKUP(N7526,'Base rates'!$F$2:$H$1126,3,FALSE)</f>
        <v>6-25</v>
      </c>
      <c r="R7526" s="24">
        <f t="shared" si="338"/>
        <v>0.40823785529667322</v>
      </c>
    </row>
    <row r="7527" spans="13:18">
      <c r="M7527">
        <v>21</v>
      </c>
      <c r="N7527" s="1">
        <v>25</v>
      </c>
      <c r="O7527">
        <f t="shared" si="340"/>
        <v>450000</v>
      </c>
      <c r="P7527" t="str">
        <f t="shared" si="339"/>
        <v>2125450000</v>
      </c>
      <c r="Q7527" t="str">
        <f>VLOOKUP(N7527,'Base rates'!$F$2:$H$1126,3,FALSE)</f>
        <v>6-25</v>
      </c>
      <c r="R7527" s="24">
        <f t="shared" si="338"/>
        <v>0.40823785529667322</v>
      </c>
    </row>
    <row r="7528" spans="13:18">
      <c r="M7528">
        <v>21</v>
      </c>
      <c r="N7528" s="1">
        <v>26</v>
      </c>
      <c r="O7528">
        <f t="shared" si="340"/>
        <v>450000</v>
      </c>
      <c r="P7528" t="str">
        <f t="shared" si="339"/>
        <v>2126450000</v>
      </c>
      <c r="Q7528" t="str">
        <f>VLOOKUP(N7528,'Base rates'!$F$2:$H$1126,3,FALSE)</f>
        <v>26-35</v>
      </c>
      <c r="R7528" s="24">
        <f t="shared" si="338"/>
        <v>0.40361458988642462</v>
      </c>
    </row>
    <row r="7529" spans="13:18">
      <c r="M7529">
        <v>21</v>
      </c>
      <c r="N7529" s="1">
        <v>27</v>
      </c>
      <c r="O7529">
        <f t="shared" si="340"/>
        <v>450000</v>
      </c>
      <c r="P7529" t="str">
        <f t="shared" si="339"/>
        <v>2127450000</v>
      </c>
      <c r="Q7529" t="str">
        <f>VLOOKUP(N7529,'Base rates'!$F$2:$H$1126,3,FALSE)</f>
        <v>26-35</v>
      </c>
      <c r="R7529" s="24">
        <f t="shared" si="338"/>
        <v>0.40361458988642462</v>
      </c>
    </row>
    <row r="7530" spans="13:18">
      <c r="M7530">
        <v>21</v>
      </c>
      <c r="N7530" s="1">
        <v>28</v>
      </c>
      <c r="O7530">
        <f t="shared" si="340"/>
        <v>450000</v>
      </c>
      <c r="P7530" t="str">
        <f t="shared" si="339"/>
        <v>2128450000</v>
      </c>
      <c r="Q7530" t="str">
        <f>VLOOKUP(N7530,'Base rates'!$F$2:$H$1126,3,FALSE)</f>
        <v>26-35</v>
      </c>
      <c r="R7530" s="24">
        <f t="shared" si="338"/>
        <v>0.40361458988642462</v>
      </c>
    </row>
    <row r="7531" spans="13:18">
      <c r="M7531">
        <v>21</v>
      </c>
      <c r="N7531" s="1">
        <v>29</v>
      </c>
      <c r="O7531">
        <f t="shared" si="340"/>
        <v>450000</v>
      </c>
      <c r="P7531" t="str">
        <f t="shared" si="339"/>
        <v>2129450000</v>
      </c>
      <c r="Q7531" t="str">
        <f>VLOOKUP(N7531,'Base rates'!$F$2:$H$1126,3,FALSE)</f>
        <v>26-35</v>
      </c>
      <c r="R7531" s="24">
        <f t="shared" si="338"/>
        <v>0.40361458988642462</v>
      </c>
    </row>
    <row r="7532" spans="13:18">
      <c r="M7532">
        <v>21</v>
      </c>
      <c r="N7532" s="1">
        <v>30</v>
      </c>
      <c r="O7532">
        <f t="shared" si="340"/>
        <v>450000</v>
      </c>
      <c r="P7532" t="str">
        <f t="shared" si="339"/>
        <v>2130450000</v>
      </c>
      <c r="Q7532" t="str">
        <f>VLOOKUP(N7532,'Base rates'!$F$2:$H$1126,3,FALSE)</f>
        <v>26-35</v>
      </c>
      <c r="R7532" s="24">
        <f t="shared" si="338"/>
        <v>0.40361458988642462</v>
      </c>
    </row>
    <row r="7533" spans="13:18">
      <c r="M7533">
        <v>21</v>
      </c>
      <c r="N7533" s="1">
        <v>31</v>
      </c>
      <c r="O7533">
        <f t="shared" si="340"/>
        <v>450000</v>
      </c>
      <c r="P7533" t="str">
        <f t="shared" si="339"/>
        <v>2131450000</v>
      </c>
      <c r="Q7533" t="str">
        <f>VLOOKUP(N7533,'Base rates'!$F$2:$H$1126,3,FALSE)</f>
        <v>26-35</v>
      </c>
      <c r="R7533" s="24">
        <f t="shared" si="338"/>
        <v>0.40361458988642462</v>
      </c>
    </row>
    <row r="7534" spans="13:18">
      <c r="M7534">
        <v>21</v>
      </c>
      <c r="N7534" s="1">
        <v>32</v>
      </c>
      <c r="O7534">
        <f t="shared" si="340"/>
        <v>450000</v>
      </c>
      <c r="P7534" t="str">
        <f t="shared" si="339"/>
        <v>2132450000</v>
      </c>
      <c r="Q7534" t="str">
        <f>VLOOKUP(N7534,'Base rates'!$F$2:$H$1126,3,FALSE)</f>
        <v>26-35</v>
      </c>
      <c r="R7534" s="24">
        <f t="shared" si="338"/>
        <v>0.40361458988642462</v>
      </c>
    </row>
    <row r="7535" spans="13:18">
      <c r="M7535">
        <v>21</v>
      </c>
      <c r="N7535" s="1">
        <v>33</v>
      </c>
      <c r="O7535">
        <f t="shared" si="340"/>
        <v>450000</v>
      </c>
      <c r="P7535" t="str">
        <f t="shared" si="339"/>
        <v>2133450000</v>
      </c>
      <c r="Q7535" t="str">
        <f>VLOOKUP(N7535,'Base rates'!$F$2:$H$1126,3,FALSE)</f>
        <v>26-35</v>
      </c>
      <c r="R7535" s="24">
        <f t="shared" si="338"/>
        <v>0.40361458988642462</v>
      </c>
    </row>
    <row r="7536" spans="13:18">
      <c r="M7536">
        <v>21</v>
      </c>
      <c r="N7536" s="1">
        <v>34</v>
      </c>
      <c r="O7536">
        <f t="shared" si="340"/>
        <v>450000</v>
      </c>
      <c r="P7536" t="str">
        <f t="shared" si="339"/>
        <v>2134450000</v>
      </c>
      <c r="Q7536" t="str">
        <f>VLOOKUP(N7536,'Base rates'!$F$2:$H$1126,3,FALSE)</f>
        <v>26-35</v>
      </c>
      <c r="R7536" s="24">
        <f t="shared" si="338"/>
        <v>0.40361458988642462</v>
      </c>
    </row>
    <row r="7537" spans="13:18">
      <c r="M7537">
        <v>21</v>
      </c>
      <c r="N7537" s="1">
        <v>35</v>
      </c>
      <c r="O7537">
        <f t="shared" si="340"/>
        <v>450000</v>
      </c>
      <c r="P7537" t="str">
        <f t="shared" si="339"/>
        <v>2135450000</v>
      </c>
      <c r="Q7537" t="str">
        <f>VLOOKUP(N7537,'Base rates'!$F$2:$H$1126,3,FALSE)</f>
        <v>26-35</v>
      </c>
      <c r="R7537" s="24">
        <f t="shared" si="338"/>
        <v>0.40361458988642462</v>
      </c>
    </row>
    <row r="7538" spans="13:18">
      <c r="M7538">
        <v>21</v>
      </c>
      <c r="N7538" s="1">
        <v>36</v>
      </c>
      <c r="O7538">
        <f t="shared" si="340"/>
        <v>450000</v>
      </c>
      <c r="P7538" t="str">
        <f t="shared" si="339"/>
        <v>2136450000</v>
      </c>
      <c r="Q7538" t="str">
        <f>VLOOKUP(N7538,'Base rates'!$F$2:$H$1126,3,FALSE)</f>
        <v>36-45</v>
      </c>
      <c r="R7538" s="24">
        <f t="shared" si="338"/>
        <v>0.37001267290544892</v>
      </c>
    </row>
    <row r="7539" spans="13:18">
      <c r="M7539">
        <v>21</v>
      </c>
      <c r="N7539" s="1">
        <v>37</v>
      </c>
      <c r="O7539">
        <f t="shared" si="340"/>
        <v>450000</v>
      </c>
      <c r="P7539" t="str">
        <f t="shared" si="339"/>
        <v>2137450000</v>
      </c>
      <c r="Q7539" t="str">
        <f>VLOOKUP(N7539,'Base rates'!$F$2:$H$1126,3,FALSE)</f>
        <v>36-45</v>
      </c>
      <c r="R7539" s="24">
        <f t="shared" si="338"/>
        <v>0.37001267290544892</v>
      </c>
    </row>
    <row r="7540" spans="13:18">
      <c r="M7540">
        <v>21</v>
      </c>
      <c r="N7540" s="1">
        <v>38</v>
      </c>
      <c r="O7540">
        <f t="shared" si="340"/>
        <v>450000</v>
      </c>
      <c r="P7540" t="str">
        <f t="shared" si="339"/>
        <v>2138450000</v>
      </c>
      <c r="Q7540" t="str">
        <f>VLOOKUP(N7540,'Base rates'!$F$2:$H$1126,3,FALSE)</f>
        <v>36-45</v>
      </c>
      <c r="R7540" s="24">
        <f t="shared" si="338"/>
        <v>0.37001267290544892</v>
      </c>
    </row>
    <row r="7541" spans="13:18">
      <c r="M7541">
        <v>21</v>
      </c>
      <c r="N7541" s="1">
        <v>39</v>
      </c>
      <c r="O7541">
        <f t="shared" si="340"/>
        <v>450000</v>
      </c>
      <c r="P7541" t="str">
        <f t="shared" si="339"/>
        <v>2139450000</v>
      </c>
      <c r="Q7541" t="str">
        <f>VLOOKUP(N7541,'Base rates'!$F$2:$H$1126,3,FALSE)</f>
        <v>36-45</v>
      </c>
      <c r="R7541" s="24">
        <f t="shared" si="338"/>
        <v>0.37001267290544892</v>
      </c>
    </row>
    <row r="7542" spans="13:18">
      <c r="M7542">
        <v>21</v>
      </c>
      <c r="N7542" s="1">
        <v>40</v>
      </c>
      <c r="O7542">
        <f t="shared" si="340"/>
        <v>450000</v>
      </c>
      <c r="P7542" t="str">
        <f t="shared" si="339"/>
        <v>2140450000</v>
      </c>
      <c r="Q7542" t="str">
        <f>VLOOKUP(N7542,'Base rates'!$F$2:$H$1126,3,FALSE)</f>
        <v>36-45</v>
      </c>
      <c r="R7542" s="24">
        <f t="shared" si="338"/>
        <v>0.37001267290544892</v>
      </c>
    </row>
    <row r="7543" spans="13:18">
      <c r="M7543">
        <v>21</v>
      </c>
      <c r="N7543" s="1">
        <v>41</v>
      </c>
      <c r="O7543">
        <f t="shared" si="340"/>
        <v>450000</v>
      </c>
      <c r="P7543" t="str">
        <f t="shared" si="339"/>
        <v>2141450000</v>
      </c>
      <c r="Q7543" t="str">
        <f>VLOOKUP(N7543,'Base rates'!$F$2:$H$1126,3,FALSE)</f>
        <v>36-45</v>
      </c>
      <c r="R7543" s="24">
        <f t="shared" si="338"/>
        <v>0.37001267290544892</v>
      </c>
    </row>
    <row r="7544" spans="13:18">
      <c r="M7544">
        <v>21</v>
      </c>
      <c r="N7544" s="1">
        <v>42</v>
      </c>
      <c r="O7544">
        <f t="shared" si="340"/>
        <v>450000</v>
      </c>
      <c r="P7544" t="str">
        <f t="shared" si="339"/>
        <v>2142450000</v>
      </c>
      <c r="Q7544" t="str">
        <f>VLOOKUP(N7544,'Base rates'!$F$2:$H$1126,3,FALSE)</f>
        <v>36-45</v>
      </c>
      <c r="R7544" s="24">
        <f t="shared" si="338"/>
        <v>0.37001267290544892</v>
      </c>
    </row>
    <row r="7545" spans="13:18">
      <c r="M7545">
        <v>21</v>
      </c>
      <c r="N7545" s="1">
        <v>43</v>
      </c>
      <c r="O7545">
        <f t="shared" si="340"/>
        <v>450000</v>
      </c>
      <c r="P7545" t="str">
        <f t="shared" si="339"/>
        <v>2143450000</v>
      </c>
      <c r="Q7545" t="str">
        <f>VLOOKUP(N7545,'Base rates'!$F$2:$H$1126,3,FALSE)</f>
        <v>36-45</v>
      </c>
      <c r="R7545" s="24">
        <f t="shared" si="338"/>
        <v>0.37001267290544892</v>
      </c>
    </row>
    <row r="7546" spans="13:18">
      <c r="M7546">
        <v>21</v>
      </c>
      <c r="N7546" s="1">
        <v>44</v>
      </c>
      <c r="O7546">
        <f t="shared" si="340"/>
        <v>450000</v>
      </c>
      <c r="P7546" t="str">
        <f t="shared" si="339"/>
        <v>2144450000</v>
      </c>
      <c r="Q7546" t="str">
        <f>VLOOKUP(N7546,'Base rates'!$F$2:$H$1126,3,FALSE)</f>
        <v>36-45</v>
      </c>
      <c r="R7546" s="24">
        <f t="shared" si="338"/>
        <v>0.37001267290544892</v>
      </c>
    </row>
    <row r="7547" spans="13:18">
      <c r="M7547">
        <v>21</v>
      </c>
      <c r="N7547" s="1">
        <v>45</v>
      </c>
      <c r="O7547">
        <f t="shared" si="340"/>
        <v>450000</v>
      </c>
      <c r="P7547" t="str">
        <f t="shared" si="339"/>
        <v>2145450000</v>
      </c>
      <c r="Q7547" t="str">
        <f>VLOOKUP(N7547,'Base rates'!$F$2:$H$1126,3,FALSE)</f>
        <v>36-45</v>
      </c>
      <c r="R7547" s="24">
        <f t="shared" si="338"/>
        <v>0.37001267290544892</v>
      </c>
    </row>
    <row r="7548" spans="13:18">
      <c r="M7548">
        <v>21</v>
      </c>
      <c r="N7548" s="1">
        <v>46</v>
      </c>
      <c r="O7548">
        <f t="shared" si="340"/>
        <v>450000</v>
      </c>
      <c r="P7548" t="str">
        <f t="shared" si="339"/>
        <v>2146450000</v>
      </c>
      <c r="Q7548" t="str">
        <f>VLOOKUP(N7548,'Base rates'!$F$2:$H$1126,3,FALSE)</f>
        <v>46-50</v>
      </c>
      <c r="R7548" s="24">
        <f t="shared" si="338"/>
        <v>0.35178685699647849</v>
      </c>
    </row>
    <row r="7549" spans="13:18">
      <c r="M7549">
        <v>21</v>
      </c>
      <c r="N7549" s="1">
        <v>47</v>
      </c>
      <c r="O7549">
        <f t="shared" si="340"/>
        <v>450000</v>
      </c>
      <c r="P7549" t="str">
        <f t="shared" si="339"/>
        <v>2147450000</v>
      </c>
      <c r="Q7549" t="str">
        <f>VLOOKUP(N7549,'Base rates'!$F$2:$H$1126,3,FALSE)</f>
        <v>46-50</v>
      </c>
      <c r="R7549" s="24">
        <f t="shared" si="338"/>
        <v>0.35178685699647849</v>
      </c>
    </row>
    <row r="7550" spans="13:18">
      <c r="M7550">
        <v>21</v>
      </c>
      <c r="N7550" s="1">
        <v>48</v>
      </c>
      <c r="O7550">
        <f t="shared" si="340"/>
        <v>450000</v>
      </c>
      <c r="P7550" t="str">
        <f t="shared" si="339"/>
        <v>2148450000</v>
      </c>
      <c r="Q7550" t="str">
        <f>VLOOKUP(N7550,'Base rates'!$F$2:$H$1126,3,FALSE)</f>
        <v>46-50</v>
      </c>
      <c r="R7550" s="24">
        <f t="shared" si="338"/>
        <v>0.35178685699647849</v>
      </c>
    </row>
    <row r="7551" spans="13:18">
      <c r="M7551">
        <v>21</v>
      </c>
      <c r="N7551" s="1">
        <v>49</v>
      </c>
      <c r="O7551">
        <f t="shared" si="340"/>
        <v>450000</v>
      </c>
      <c r="P7551" t="str">
        <f t="shared" si="339"/>
        <v>2149450000</v>
      </c>
      <c r="Q7551" t="str">
        <f>VLOOKUP(N7551,'Base rates'!$F$2:$H$1126,3,FALSE)</f>
        <v>46-50</v>
      </c>
      <c r="R7551" s="24">
        <f t="shared" si="338"/>
        <v>0.35178685699647849</v>
      </c>
    </row>
    <row r="7552" spans="13:18">
      <c r="M7552">
        <v>21</v>
      </c>
      <c r="N7552" s="1">
        <v>50</v>
      </c>
      <c r="O7552">
        <f t="shared" si="340"/>
        <v>450000</v>
      </c>
      <c r="P7552" t="str">
        <f t="shared" si="339"/>
        <v>2150450000</v>
      </c>
      <c r="Q7552" t="str">
        <f>VLOOKUP(N7552,'Base rates'!$F$2:$H$1126,3,FALSE)</f>
        <v>46-50</v>
      </c>
      <c r="R7552" s="24">
        <f t="shared" si="338"/>
        <v>0.35178685699647849</v>
      </c>
    </row>
    <row r="7553" spans="13:18">
      <c r="M7553">
        <v>21</v>
      </c>
      <c r="N7553" s="1">
        <v>51</v>
      </c>
      <c r="O7553">
        <f t="shared" si="340"/>
        <v>450000</v>
      </c>
      <c r="P7553" t="str">
        <f t="shared" si="339"/>
        <v>2151450000</v>
      </c>
      <c r="Q7553" t="str">
        <f>VLOOKUP(N7553,'Base rates'!$F$2:$H$1126,3,FALSE)</f>
        <v>51-55</v>
      </c>
      <c r="R7553" s="24">
        <f t="shared" si="338"/>
        <v>0.32942792896008932</v>
      </c>
    </row>
    <row r="7554" spans="13:18">
      <c r="M7554">
        <v>21</v>
      </c>
      <c r="N7554" s="1">
        <v>52</v>
      </c>
      <c r="O7554">
        <f t="shared" si="340"/>
        <v>450000</v>
      </c>
      <c r="P7554" t="str">
        <f t="shared" si="339"/>
        <v>2152450000</v>
      </c>
      <c r="Q7554" t="str">
        <f>VLOOKUP(N7554,'Base rates'!$F$2:$H$1126,3,FALSE)</f>
        <v>51-55</v>
      </c>
      <c r="R7554" s="24">
        <f t="shared" si="338"/>
        <v>0.32942792896008932</v>
      </c>
    </row>
    <row r="7555" spans="13:18">
      <c r="M7555">
        <v>21</v>
      </c>
      <c r="N7555" s="1">
        <v>53</v>
      </c>
      <c r="O7555">
        <f t="shared" si="340"/>
        <v>450000</v>
      </c>
      <c r="P7555" t="str">
        <f t="shared" si="339"/>
        <v>2153450000</v>
      </c>
      <c r="Q7555" t="str">
        <f>VLOOKUP(N7555,'Base rates'!$F$2:$H$1126,3,FALSE)</f>
        <v>51-55</v>
      </c>
      <c r="R7555" s="24">
        <f t="shared" ref="R7555:R7618" si="341">VLOOKUP(M7555&amp;O7555&amp;Q7555,$W$2:$X$694,2,FALSE)</f>
        <v>0.32942792896008932</v>
      </c>
    </row>
    <row r="7556" spans="13:18">
      <c r="M7556">
        <v>21</v>
      </c>
      <c r="N7556" s="1">
        <v>54</v>
      </c>
      <c r="O7556">
        <f t="shared" si="340"/>
        <v>450000</v>
      </c>
      <c r="P7556" t="str">
        <f t="shared" ref="P7556:P7619" si="342">M7556&amp;N7556&amp;O7556</f>
        <v>2154450000</v>
      </c>
      <c r="Q7556" t="str">
        <f>VLOOKUP(N7556,'Base rates'!$F$2:$H$1126,3,FALSE)</f>
        <v>51-55</v>
      </c>
      <c r="R7556" s="24">
        <f t="shared" si="341"/>
        <v>0.32942792896008932</v>
      </c>
    </row>
    <row r="7557" spans="13:18">
      <c r="M7557">
        <v>21</v>
      </c>
      <c r="N7557" s="1">
        <v>55</v>
      </c>
      <c r="O7557">
        <f t="shared" si="340"/>
        <v>450000</v>
      </c>
      <c r="P7557" t="str">
        <f t="shared" si="342"/>
        <v>2155450000</v>
      </c>
      <c r="Q7557" t="str">
        <f>VLOOKUP(N7557,'Base rates'!$F$2:$H$1126,3,FALSE)</f>
        <v>51-55</v>
      </c>
      <c r="R7557" s="24">
        <f t="shared" si="341"/>
        <v>0.32942792896008932</v>
      </c>
    </row>
    <row r="7558" spans="13:18">
      <c r="M7558">
        <v>21</v>
      </c>
      <c r="N7558" s="1">
        <v>56</v>
      </c>
      <c r="O7558">
        <f t="shared" si="340"/>
        <v>450000</v>
      </c>
      <c r="P7558" t="str">
        <f t="shared" si="342"/>
        <v>2156450000</v>
      </c>
      <c r="Q7558" t="str">
        <f>VLOOKUP(N7558,'Base rates'!$F$2:$H$1126,3,FALSE)</f>
        <v>56-60</v>
      </c>
      <c r="R7558" s="24">
        <f t="shared" si="341"/>
        <v>0.22856238695923881</v>
      </c>
    </row>
    <row r="7559" spans="13:18">
      <c r="M7559">
        <v>21</v>
      </c>
      <c r="N7559" s="1">
        <v>57</v>
      </c>
      <c r="O7559">
        <f t="shared" si="340"/>
        <v>450000</v>
      </c>
      <c r="P7559" t="str">
        <f t="shared" si="342"/>
        <v>2157450000</v>
      </c>
      <c r="Q7559" t="str">
        <f>VLOOKUP(N7559,'Base rates'!$F$2:$H$1126,3,FALSE)</f>
        <v>56-60</v>
      </c>
      <c r="R7559" s="24">
        <f t="shared" si="341"/>
        <v>0.22856238695923881</v>
      </c>
    </row>
    <row r="7560" spans="13:18">
      <c r="M7560">
        <v>21</v>
      </c>
      <c r="N7560" s="1">
        <v>58</v>
      </c>
      <c r="O7560">
        <f t="shared" si="340"/>
        <v>450000</v>
      </c>
      <c r="P7560" t="str">
        <f t="shared" si="342"/>
        <v>2158450000</v>
      </c>
      <c r="Q7560" t="str">
        <f>VLOOKUP(N7560,'Base rates'!$F$2:$H$1126,3,FALSE)</f>
        <v>56-60</v>
      </c>
      <c r="R7560" s="24">
        <f t="shared" si="341"/>
        <v>0.22856238695923881</v>
      </c>
    </row>
    <row r="7561" spans="13:18">
      <c r="M7561">
        <v>21</v>
      </c>
      <c r="N7561" s="1">
        <v>59</v>
      </c>
      <c r="O7561">
        <f t="shared" si="340"/>
        <v>450000</v>
      </c>
      <c r="P7561" t="str">
        <f t="shared" si="342"/>
        <v>2159450000</v>
      </c>
      <c r="Q7561" t="str">
        <f>VLOOKUP(N7561,'Base rates'!$F$2:$H$1126,3,FALSE)</f>
        <v>56-60</v>
      </c>
      <c r="R7561" s="24">
        <f t="shared" si="341"/>
        <v>0.22856238695923881</v>
      </c>
    </row>
    <row r="7562" spans="13:18">
      <c r="M7562">
        <v>21</v>
      </c>
      <c r="N7562" s="1">
        <v>60</v>
      </c>
      <c r="O7562">
        <f t="shared" si="340"/>
        <v>450000</v>
      </c>
      <c r="P7562" t="str">
        <f t="shared" si="342"/>
        <v>2160450000</v>
      </c>
      <c r="Q7562" t="str">
        <f>VLOOKUP(N7562,'Base rates'!$F$2:$H$1126,3,FALSE)</f>
        <v>56-60</v>
      </c>
      <c r="R7562" s="24">
        <f t="shared" si="341"/>
        <v>0.22856238695923881</v>
      </c>
    </row>
    <row r="7563" spans="13:18">
      <c r="M7563">
        <v>21</v>
      </c>
      <c r="N7563" s="1">
        <v>61</v>
      </c>
      <c r="O7563">
        <f t="shared" si="340"/>
        <v>450000</v>
      </c>
      <c r="P7563" t="str">
        <f t="shared" si="342"/>
        <v>2161450000</v>
      </c>
      <c r="Q7563" t="str">
        <f>VLOOKUP(N7563,'Base rates'!$F$2:$H$1126,3,FALSE)</f>
        <v>61-65</v>
      </c>
      <c r="R7563" s="24">
        <f t="shared" si="341"/>
        <v>0.17606807569107852</v>
      </c>
    </row>
    <row r="7564" spans="13:18">
      <c r="M7564">
        <v>21</v>
      </c>
      <c r="N7564" s="1">
        <v>62</v>
      </c>
      <c r="O7564">
        <f t="shared" si="340"/>
        <v>450000</v>
      </c>
      <c r="P7564" t="str">
        <f t="shared" si="342"/>
        <v>2162450000</v>
      </c>
      <c r="Q7564" t="str">
        <f>VLOOKUP(N7564,'Base rates'!$F$2:$H$1126,3,FALSE)</f>
        <v>61-65</v>
      </c>
      <c r="R7564" s="24">
        <f t="shared" si="341"/>
        <v>0.17606807569107852</v>
      </c>
    </row>
    <row r="7565" spans="13:18">
      <c r="M7565">
        <v>21</v>
      </c>
      <c r="N7565" s="1">
        <v>63</v>
      </c>
      <c r="O7565">
        <f t="shared" si="340"/>
        <v>450000</v>
      </c>
      <c r="P7565" t="str">
        <f t="shared" si="342"/>
        <v>2163450000</v>
      </c>
      <c r="Q7565" t="str">
        <f>VLOOKUP(N7565,'Base rates'!$F$2:$H$1126,3,FALSE)</f>
        <v>61-65</v>
      </c>
      <c r="R7565" s="24">
        <f t="shared" si="341"/>
        <v>0.17606807569107852</v>
      </c>
    </row>
    <row r="7566" spans="13:18">
      <c r="M7566">
        <v>21</v>
      </c>
      <c r="N7566" s="1">
        <v>64</v>
      </c>
      <c r="O7566">
        <f t="shared" si="340"/>
        <v>450000</v>
      </c>
      <c r="P7566" t="str">
        <f t="shared" si="342"/>
        <v>2164450000</v>
      </c>
      <c r="Q7566" t="str">
        <f>VLOOKUP(N7566,'Base rates'!$F$2:$H$1126,3,FALSE)</f>
        <v>61-65</v>
      </c>
      <c r="R7566" s="24">
        <f t="shared" si="341"/>
        <v>0.17606807569107852</v>
      </c>
    </row>
    <row r="7567" spans="13:18">
      <c r="M7567">
        <v>21</v>
      </c>
      <c r="N7567" s="1">
        <v>65</v>
      </c>
      <c r="O7567">
        <f t="shared" si="340"/>
        <v>450000</v>
      </c>
      <c r="P7567" t="str">
        <f t="shared" si="342"/>
        <v>2165450000</v>
      </c>
      <c r="Q7567" t="str">
        <f>VLOOKUP(N7567,'Base rates'!$F$2:$H$1126,3,FALSE)</f>
        <v>61-65</v>
      </c>
      <c r="R7567" s="24">
        <f t="shared" si="341"/>
        <v>0.17606807569107852</v>
      </c>
    </row>
    <row r="7568" spans="13:18">
      <c r="M7568">
        <v>21</v>
      </c>
      <c r="N7568" s="1">
        <v>66</v>
      </c>
      <c r="O7568">
        <f t="shared" si="340"/>
        <v>450000</v>
      </c>
      <c r="P7568" t="str">
        <f t="shared" si="342"/>
        <v>2166450000</v>
      </c>
      <c r="Q7568" t="str">
        <f>VLOOKUP(N7568,'Base rates'!$F$2:$H$1126,3,FALSE)</f>
        <v>66-70</v>
      </c>
      <c r="R7568" s="24">
        <f t="shared" si="341"/>
        <v>0.15769692161125404</v>
      </c>
    </row>
    <row r="7569" spans="13:18">
      <c r="M7569">
        <v>21</v>
      </c>
      <c r="N7569" s="1">
        <v>67</v>
      </c>
      <c r="O7569">
        <f t="shared" si="340"/>
        <v>450000</v>
      </c>
      <c r="P7569" t="str">
        <f t="shared" si="342"/>
        <v>2167450000</v>
      </c>
      <c r="Q7569" t="str">
        <f>VLOOKUP(N7569,'Base rates'!$F$2:$H$1126,3,FALSE)</f>
        <v>66-70</v>
      </c>
      <c r="R7569" s="24">
        <f t="shared" si="341"/>
        <v>0.15769692161125404</v>
      </c>
    </row>
    <row r="7570" spans="13:18">
      <c r="M7570">
        <v>21</v>
      </c>
      <c r="N7570" s="1">
        <v>68</v>
      </c>
      <c r="O7570">
        <f t="shared" si="340"/>
        <v>450000</v>
      </c>
      <c r="P7570" t="str">
        <f t="shared" si="342"/>
        <v>2168450000</v>
      </c>
      <c r="Q7570" t="str">
        <f>VLOOKUP(N7570,'Base rates'!$F$2:$H$1126,3,FALSE)</f>
        <v>66-70</v>
      </c>
      <c r="R7570" s="24">
        <f t="shared" si="341"/>
        <v>0.15769692161125404</v>
      </c>
    </row>
    <row r="7571" spans="13:18">
      <c r="M7571">
        <v>21</v>
      </c>
      <c r="N7571" s="1">
        <v>69</v>
      </c>
      <c r="O7571">
        <f t="shared" si="340"/>
        <v>450000</v>
      </c>
      <c r="P7571" t="str">
        <f t="shared" si="342"/>
        <v>2169450000</v>
      </c>
      <c r="Q7571" t="str">
        <f>VLOOKUP(N7571,'Base rates'!$F$2:$H$1126,3,FALSE)</f>
        <v>66-70</v>
      </c>
      <c r="R7571" s="24">
        <f t="shared" si="341"/>
        <v>0.15769692161125404</v>
      </c>
    </row>
    <row r="7572" spans="13:18">
      <c r="M7572">
        <v>21</v>
      </c>
      <c r="N7572" s="1">
        <v>70</v>
      </c>
      <c r="O7572">
        <f t="shared" si="340"/>
        <v>450000</v>
      </c>
      <c r="P7572" t="str">
        <f t="shared" si="342"/>
        <v>2170450000</v>
      </c>
      <c r="Q7572" t="str">
        <f>VLOOKUP(N7572,'Base rates'!$F$2:$H$1126,3,FALSE)</f>
        <v>66-70</v>
      </c>
      <c r="R7572" s="24">
        <f t="shared" si="341"/>
        <v>0.15769692161125404</v>
      </c>
    </row>
    <row r="7573" spans="13:18">
      <c r="M7573">
        <v>21</v>
      </c>
      <c r="N7573" s="1">
        <v>71</v>
      </c>
      <c r="O7573">
        <f t="shared" si="340"/>
        <v>450000</v>
      </c>
      <c r="P7573" t="str">
        <f t="shared" si="342"/>
        <v>2171450000</v>
      </c>
      <c r="Q7573" t="str">
        <f>VLOOKUP(N7573,'Base rates'!$F$2:$H$1126,3,FALSE)</f>
        <v>71-75</v>
      </c>
      <c r="R7573" s="24">
        <f t="shared" si="341"/>
        <v>0.14235244971596606</v>
      </c>
    </row>
    <row r="7574" spans="13:18">
      <c r="M7574">
        <v>21</v>
      </c>
      <c r="N7574" s="1">
        <v>72</v>
      </c>
      <c r="O7574">
        <f t="shared" si="340"/>
        <v>450000</v>
      </c>
      <c r="P7574" t="str">
        <f t="shared" si="342"/>
        <v>2172450000</v>
      </c>
      <c r="Q7574" t="str">
        <f>VLOOKUP(N7574,'Base rates'!$F$2:$H$1126,3,FALSE)</f>
        <v>71-75</v>
      </c>
      <c r="R7574" s="24">
        <f t="shared" si="341"/>
        <v>0.14235244971596606</v>
      </c>
    </row>
    <row r="7575" spans="13:18">
      <c r="M7575">
        <v>21</v>
      </c>
      <c r="N7575" s="1">
        <v>73</v>
      </c>
      <c r="O7575">
        <f t="shared" si="340"/>
        <v>450000</v>
      </c>
      <c r="P7575" t="str">
        <f t="shared" si="342"/>
        <v>2173450000</v>
      </c>
      <c r="Q7575" t="str">
        <f>VLOOKUP(N7575,'Base rates'!$F$2:$H$1126,3,FALSE)</f>
        <v>71-75</v>
      </c>
      <c r="R7575" s="24">
        <f t="shared" si="341"/>
        <v>0.14235244971596606</v>
      </c>
    </row>
    <row r="7576" spans="13:18">
      <c r="M7576">
        <v>21</v>
      </c>
      <c r="N7576" s="1">
        <v>74</v>
      </c>
      <c r="O7576">
        <f t="shared" si="340"/>
        <v>450000</v>
      </c>
      <c r="P7576" t="str">
        <f t="shared" si="342"/>
        <v>2174450000</v>
      </c>
      <c r="Q7576" t="str">
        <f>VLOOKUP(N7576,'Base rates'!$F$2:$H$1126,3,FALSE)</f>
        <v>71-75</v>
      </c>
      <c r="R7576" s="24">
        <f t="shared" si="341"/>
        <v>0.14235244971596606</v>
      </c>
    </row>
    <row r="7577" spans="13:18">
      <c r="M7577">
        <v>21</v>
      </c>
      <c r="N7577" s="1">
        <v>75</v>
      </c>
      <c r="O7577">
        <f t="shared" si="340"/>
        <v>450000</v>
      </c>
      <c r="P7577" t="str">
        <f t="shared" si="342"/>
        <v>2175450000</v>
      </c>
      <c r="Q7577" t="str">
        <f>VLOOKUP(N7577,'Base rates'!$F$2:$H$1126,3,FALSE)</f>
        <v>71-75</v>
      </c>
      <c r="R7577" s="24">
        <f t="shared" si="341"/>
        <v>0.14235244971596606</v>
      </c>
    </row>
    <row r="7578" spans="13:18">
      <c r="M7578">
        <v>21</v>
      </c>
      <c r="N7578" s="1">
        <v>76</v>
      </c>
      <c r="O7578">
        <f t="shared" si="340"/>
        <v>450000</v>
      </c>
      <c r="P7578" t="str">
        <f t="shared" si="342"/>
        <v>2176450000</v>
      </c>
      <c r="Q7578" t="str">
        <f>VLOOKUP(N7578,'Base rates'!$F$2:$H$1126,3,FALSE)</f>
        <v>76-80</v>
      </c>
      <c r="R7578" s="24">
        <f t="shared" si="341"/>
        <v>0.13242123962585184</v>
      </c>
    </row>
    <row r="7579" spans="13:18">
      <c r="M7579">
        <v>21</v>
      </c>
      <c r="N7579" s="1">
        <v>77</v>
      </c>
      <c r="O7579">
        <f t="shared" si="340"/>
        <v>450000</v>
      </c>
      <c r="P7579" t="str">
        <f t="shared" si="342"/>
        <v>2177450000</v>
      </c>
      <c r="Q7579" t="str">
        <f>VLOOKUP(N7579,'Base rates'!$F$2:$H$1126,3,FALSE)</f>
        <v>76-80</v>
      </c>
      <c r="R7579" s="24">
        <f t="shared" si="341"/>
        <v>0.13242123962585184</v>
      </c>
    </row>
    <row r="7580" spans="13:18">
      <c r="M7580">
        <v>21</v>
      </c>
      <c r="N7580" s="1">
        <v>78</v>
      </c>
      <c r="O7580">
        <f t="shared" ref="O7580:O7643" si="343">$O$7002+50000</f>
        <v>450000</v>
      </c>
      <c r="P7580" t="str">
        <f t="shared" si="342"/>
        <v>2178450000</v>
      </c>
      <c r="Q7580" t="str">
        <f>VLOOKUP(N7580,'Base rates'!$F$2:$H$1126,3,FALSE)</f>
        <v>76-80</v>
      </c>
      <c r="R7580" s="24">
        <f t="shared" si="341"/>
        <v>0.13242123962585184</v>
      </c>
    </row>
    <row r="7581" spans="13:18">
      <c r="M7581">
        <v>21</v>
      </c>
      <c r="N7581" s="1">
        <v>79</v>
      </c>
      <c r="O7581">
        <f t="shared" si="343"/>
        <v>450000</v>
      </c>
      <c r="P7581" t="str">
        <f t="shared" si="342"/>
        <v>2179450000</v>
      </c>
      <c r="Q7581" t="str">
        <f>VLOOKUP(N7581,'Base rates'!$F$2:$H$1126,3,FALSE)</f>
        <v>76-80</v>
      </c>
      <c r="R7581" s="24">
        <f t="shared" si="341"/>
        <v>0.13242123962585184</v>
      </c>
    </row>
    <row r="7582" spans="13:18">
      <c r="M7582">
        <v>21</v>
      </c>
      <c r="N7582" s="1">
        <v>80</v>
      </c>
      <c r="O7582">
        <f t="shared" si="343"/>
        <v>450000</v>
      </c>
      <c r="P7582" t="str">
        <f t="shared" si="342"/>
        <v>2180450000</v>
      </c>
      <c r="Q7582" t="str">
        <f>VLOOKUP(N7582,'Base rates'!$F$2:$H$1126,3,FALSE)</f>
        <v>76-80</v>
      </c>
      <c r="R7582" s="24">
        <f t="shared" si="341"/>
        <v>0.13242123962585184</v>
      </c>
    </row>
    <row r="7583" spans="13:18">
      <c r="M7583">
        <v>21</v>
      </c>
      <c r="N7583" s="1">
        <v>81</v>
      </c>
      <c r="O7583">
        <f t="shared" si="343"/>
        <v>450000</v>
      </c>
      <c r="P7583" t="str">
        <f t="shared" si="342"/>
        <v>2181450000</v>
      </c>
      <c r="Q7583" t="str">
        <f>VLOOKUP(N7583,'Base rates'!$F$2:$H$1126,3,FALSE)</f>
        <v>&gt;80</v>
      </c>
      <c r="R7583" s="24">
        <f t="shared" si="341"/>
        <v>0.12796423152085212</v>
      </c>
    </row>
    <row r="7584" spans="13:18">
      <c r="M7584">
        <v>21</v>
      </c>
      <c r="N7584" s="1">
        <v>82</v>
      </c>
      <c r="O7584">
        <f t="shared" si="343"/>
        <v>450000</v>
      </c>
      <c r="P7584" t="str">
        <f t="shared" si="342"/>
        <v>2182450000</v>
      </c>
      <c r="Q7584" t="str">
        <f>VLOOKUP(N7584,'Base rates'!$F$2:$H$1126,3,FALSE)</f>
        <v>&gt;80</v>
      </c>
      <c r="R7584" s="24">
        <f t="shared" si="341"/>
        <v>0.12796423152085212</v>
      </c>
    </row>
    <row r="7585" spans="13:18">
      <c r="M7585">
        <v>21</v>
      </c>
      <c r="N7585" s="1">
        <v>83</v>
      </c>
      <c r="O7585">
        <f t="shared" si="343"/>
        <v>450000</v>
      </c>
      <c r="P7585" t="str">
        <f t="shared" si="342"/>
        <v>2183450000</v>
      </c>
      <c r="Q7585" t="str">
        <f>VLOOKUP(N7585,'Base rates'!$F$2:$H$1126,3,FALSE)</f>
        <v>&gt;80</v>
      </c>
      <c r="R7585" s="24">
        <f t="shared" si="341"/>
        <v>0.12796423152085212</v>
      </c>
    </row>
    <row r="7586" spans="13:18">
      <c r="M7586">
        <v>21</v>
      </c>
      <c r="N7586" s="1">
        <v>84</v>
      </c>
      <c r="O7586">
        <f t="shared" si="343"/>
        <v>450000</v>
      </c>
      <c r="P7586" t="str">
        <f t="shared" si="342"/>
        <v>2184450000</v>
      </c>
      <c r="Q7586" t="str">
        <f>VLOOKUP(N7586,'Base rates'!$F$2:$H$1126,3,FALSE)</f>
        <v>&gt;80</v>
      </c>
      <c r="R7586" s="24">
        <f t="shared" si="341"/>
        <v>0.12796423152085212</v>
      </c>
    </row>
    <row r="7587" spans="13:18">
      <c r="M7587">
        <v>21</v>
      </c>
      <c r="N7587" s="1">
        <v>85</v>
      </c>
      <c r="O7587">
        <f t="shared" si="343"/>
        <v>450000</v>
      </c>
      <c r="P7587" t="str">
        <f t="shared" si="342"/>
        <v>2185450000</v>
      </c>
      <c r="Q7587" t="str">
        <f>VLOOKUP(N7587,'Base rates'!$F$2:$H$1126,3,FALSE)</f>
        <v>&gt;80</v>
      </c>
      <c r="R7587" s="24">
        <f t="shared" si="341"/>
        <v>0.12796423152085212</v>
      </c>
    </row>
    <row r="7588" spans="13:18">
      <c r="M7588">
        <v>21</v>
      </c>
      <c r="N7588" s="1">
        <v>86</v>
      </c>
      <c r="O7588">
        <f t="shared" si="343"/>
        <v>450000</v>
      </c>
      <c r="P7588" t="str">
        <f t="shared" si="342"/>
        <v>2186450000</v>
      </c>
      <c r="Q7588" t="str">
        <f>VLOOKUP(N7588,'Base rates'!$F$2:$H$1126,3,FALSE)</f>
        <v>&gt;80</v>
      </c>
      <c r="R7588" s="24">
        <f t="shared" si="341"/>
        <v>0.12796423152085212</v>
      </c>
    </row>
    <row r="7589" spans="13:18">
      <c r="M7589">
        <v>21</v>
      </c>
      <c r="N7589" s="1">
        <v>87</v>
      </c>
      <c r="O7589">
        <f t="shared" si="343"/>
        <v>450000</v>
      </c>
      <c r="P7589" t="str">
        <f t="shared" si="342"/>
        <v>2187450000</v>
      </c>
      <c r="Q7589" t="str">
        <f>VLOOKUP(N7589,'Base rates'!$F$2:$H$1126,3,FALSE)</f>
        <v>&gt;80</v>
      </c>
      <c r="R7589" s="24">
        <f t="shared" si="341"/>
        <v>0.12796423152085212</v>
      </c>
    </row>
    <row r="7590" spans="13:18">
      <c r="M7590">
        <v>21</v>
      </c>
      <c r="N7590" s="1">
        <v>88</v>
      </c>
      <c r="O7590">
        <f t="shared" si="343"/>
        <v>450000</v>
      </c>
      <c r="P7590" t="str">
        <f t="shared" si="342"/>
        <v>2188450000</v>
      </c>
      <c r="Q7590" t="str">
        <f>VLOOKUP(N7590,'Base rates'!$F$2:$H$1126,3,FALSE)</f>
        <v>&gt;80</v>
      </c>
      <c r="R7590" s="24">
        <f t="shared" si="341"/>
        <v>0.12796423152085212</v>
      </c>
    </row>
    <row r="7591" spans="13:18">
      <c r="M7591">
        <v>21</v>
      </c>
      <c r="N7591" s="1">
        <v>89</v>
      </c>
      <c r="O7591">
        <f t="shared" si="343"/>
        <v>450000</v>
      </c>
      <c r="P7591" t="str">
        <f t="shared" si="342"/>
        <v>2189450000</v>
      </c>
      <c r="Q7591" t="str">
        <f>VLOOKUP(N7591,'Base rates'!$F$2:$H$1126,3,FALSE)</f>
        <v>&gt;80</v>
      </c>
      <c r="R7591" s="24">
        <f t="shared" si="341"/>
        <v>0.12796423152085212</v>
      </c>
    </row>
    <row r="7592" spans="13:18">
      <c r="M7592">
        <v>21</v>
      </c>
      <c r="N7592" s="1">
        <v>90</v>
      </c>
      <c r="O7592">
        <f t="shared" si="343"/>
        <v>450000</v>
      </c>
      <c r="P7592" t="str">
        <f t="shared" si="342"/>
        <v>2190450000</v>
      </c>
      <c r="Q7592" t="str">
        <f>VLOOKUP(N7592,'Base rates'!$F$2:$H$1126,3,FALSE)</f>
        <v>&gt;80</v>
      </c>
      <c r="R7592" s="24">
        <f t="shared" si="341"/>
        <v>0.12796423152085212</v>
      </c>
    </row>
    <row r="7593" spans="13:18">
      <c r="M7593">
        <v>21</v>
      </c>
      <c r="N7593" s="1">
        <v>91</v>
      </c>
      <c r="O7593">
        <f t="shared" si="343"/>
        <v>450000</v>
      </c>
      <c r="P7593" t="str">
        <f t="shared" si="342"/>
        <v>2191450000</v>
      </c>
      <c r="Q7593" t="str">
        <f>VLOOKUP(N7593,'Base rates'!$F$2:$H$1126,3,FALSE)</f>
        <v>&gt;80</v>
      </c>
      <c r="R7593" s="24">
        <f t="shared" si="341"/>
        <v>0.12796423152085212</v>
      </c>
    </row>
    <row r="7594" spans="13:18">
      <c r="M7594">
        <v>21</v>
      </c>
      <c r="N7594" s="1">
        <v>92</v>
      </c>
      <c r="O7594">
        <f t="shared" si="343"/>
        <v>450000</v>
      </c>
      <c r="P7594" t="str">
        <f t="shared" si="342"/>
        <v>2192450000</v>
      </c>
      <c r="Q7594" t="str">
        <f>VLOOKUP(N7594,'Base rates'!$F$2:$H$1126,3,FALSE)</f>
        <v>&gt;80</v>
      </c>
      <c r="R7594" s="24">
        <f t="shared" si="341"/>
        <v>0.12796423152085212</v>
      </c>
    </row>
    <row r="7595" spans="13:18">
      <c r="M7595">
        <v>21</v>
      </c>
      <c r="N7595" s="1">
        <v>93</v>
      </c>
      <c r="O7595">
        <f t="shared" si="343"/>
        <v>450000</v>
      </c>
      <c r="P7595" t="str">
        <f t="shared" si="342"/>
        <v>2193450000</v>
      </c>
      <c r="Q7595" t="str">
        <f>VLOOKUP(N7595,'Base rates'!$F$2:$H$1126,3,FALSE)</f>
        <v>&gt;80</v>
      </c>
      <c r="R7595" s="24">
        <f t="shared" si="341"/>
        <v>0.12796423152085212</v>
      </c>
    </row>
    <row r="7596" spans="13:18">
      <c r="M7596">
        <v>21</v>
      </c>
      <c r="N7596" s="1">
        <v>94</v>
      </c>
      <c r="O7596">
        <f t="shared" si="343"/>
        <v>450000</v>
      </c>
      <c r="P7596" t="str">
        <f t="shared" si="342"/>
        <v>2194450000</v>
      </c>
      <c r="Q7596" t="str">
        <f>VLOOKUP(N7596,'Base rates'!$F$2:$H$1126,3,FALSE)</f>
        <v>&gt;80</v>
      </c>
      <c r="R7596" s="24">
        <f t="shared" si="341"/>
        <v>0.12796423152085212</v>
      </c>
    </row>
    <row r="7597" spans="13:18">
      <c r="M7597">
        <v>21</v>
      </c>
      <c r="N7597" s="1">
        <v>95</v>
      </c>
      <c r="O7597">
        <f t="shared" si="343"/>
        <v>450000</v>
      </c>
      <c r="P7597" t="str">
        <f t="shared" si="342"/>
        <v>2195450000</v>
      </c>
      <c r="Q7597" t="str">
        <f>VLOOKUP(N7597,'Base rates'!$F$2:$H$1126,3,FALSE)</f>
        <v>&gt;80</v>
      </c>
      <c r="R7597" s="24">
        <f t="shared" si="341"/>
        <v>0.12796423152085212</v>
      </c>
    </row>
    <row r="7598" spans="13:18">
      <c r="M7598">
        <v>21</v>
      </c>
      <c r="N7598" s="1">
        <v>96</v>
      </c>
      <c r="O7598">
        <f t="shared" si="343"/>
        <v>450000</v>
      </c>
      <c r="P7598" t="str">
        <f t="shared" si="342"/>
        <v>2196450000</v>
      </c>
      <c r="Q7598" t="str">
        <f>VLOOKUP(N7598,'Base rates'!$F$2:$H$1126,3,FALSE)</f>
        <v>&gt;80</v>
      </c>
      <c r="R7598" s="24">
        <f t="shared" si="341"/>
        <v>0.12796423152085212</v>
      </c>
    </row>
    <row r="7599" spans="13:18">
      <c r="M7599">
        <v>21</v>
      </c>
      <c r="N7599" s="1">
        <v>97</v>
      </c>
      <c r="O7599">
        <f t="shared" si="343"/>
        <v>450000</v>
      </c>
      <c r="P7599" t="str">
        <f t="shared" si="342"/>
        <v>2197450000</v>
      </c>
      <c r="Q7599" t="str">
        <f>VLOOKUP(N7599,'Base rates'!$F$2:$H$1126,3,FALSE)</f>
        <v>&gt;80</v>
      </c>
      <c r="R7599" s="24">
        <f t="shared" si="341"/>
        <v>0.12796423152085212</v>
      </c>
    </row>
    <row r="7600" spans="13:18">
      <c r="M7600">
        <v>21</v>
      </c>
      <c r="N7600" s="1">
        <v>98</v>
      </c>
      <c r="O7600">
        <f t="shared" si="343"/>
        <v>450000</v>
      </c>
      <c r="P7600" t="str">
        <f t="shared" si="342"/>
        <v>2198450000</v>
      </c>
      <c r="Q7600" t="str">
        <f>VLOOKUP(N7600,'Base rates'!$F$2:$H$1126,3,FALSE)</f>
        <v>&gt;80</v>
      </c>
      <c r="R7600" s="24">
        <f t="shared" si="341"/>
        <v>0.12796423152085212</v>
      </c>
    </row>
    <row r="7601" spans="13:18">
      <c r="M7601">
        <v>21</v>
      </c>
      <c r="N7601" s="1">
        <v>99</v>
      </c>
      <c r="O7601">
        <f t="shared" si="343"/>
        <v>450000</v>
      </c>
      <c r="P7601" t="str">
        <f t="shared" si="342"/>
        <v>2199450000</v>
      </c>
      <c r="Q7601" t="str">
        <f>VLOOKUP(N7601,'Base rates'!$F$2:$H$1126,3,FALSE)</f>
        <v>&gt;80</v>
      </c>
      <c r="R7601" s="24">
        <f t="shared" si="341"/>
        <v>0.12796423152085212</v>
      </c>
    </row>
    <row r="7602" spans="13:18">
      <c r="M7602">
        <v>21</v>
      </c>
      <c r="N7602" s="1">
        <v>100</v>
      </c>
      <c r="O7602">
        <f t="shared" si="343"/>
        <v>450000</v>
      </c>
      <c r="P7602" t="str">
        <f t="shared" si="342"/>
        <v>21100450000</v>
      </c>
      <c r="Q7602" t="str">
        <f>VLOOKUP(N7602,'Base rates'!$F$2:$H$1126,3,FALSE)</f>
        <v>&gt;80</v>
      </c>
      <c r="R7602" s="24">
        <f t="shared" si="341"/>
        <v>0.12796423152085212</v>
      </c>
    </row>
    <row r="7603" spans="13:18">
      <c r="M7603">
        <v>21</v>
      </c>
      <c r="N7603" s="1">
        <v>101</v>
      </c>
      <c r="O7603">
        <f t="shared" si="343"/>
        <v>450000</v>
      </c>
      <c r="P7603" t="str">
        <f t="shared" si="342"/>
        <v>21101450000</v>
      </c>
      <c r="Q7603" t="str">
        <f>VLOOKUP(N7603,'Base rates'!$F$2:$H$1126,3,FALSE)</f>
        <v>&gt;80</v>
      </c>
      <c r="R7603" s="24">
        <f t="shared" si="341"/>
        <v>0.12796423152085212</v>
      </c>
    </row>
    <row r="7604" spans="13:18">
      <c r="M7604">
        <v>21</v>
      </c>
      <c r="N7604" s="1">
        <v>102</v>
      </c>
      <c r="O7604">
        <f t="shared" si="343"/>
        <v>450000</v>
      </c>
      <c r="P7604" t="str">
        <f t="shared" si="342"/>
        <v>21102450000</v>
      </c>
      <c r="Q7604" t="str">
        <f>VLOOKUP(N7604,'Base rates'!$F$2:$H$1126,3,FALSE)</f>
        <v>&gt;80</v>
      </c>
      <c r="R7604" s="24">
        <f t="shared" si="341"/>
        <v>0.12796423152085212</v>
      </c>
    </row>
    <row r="7605" spans="13:18">
      <c r="M7605">
        <v>21</v>
      </c>
      <c r="N7605" s="1">
        <v>103</v>
      </c>
      <c r="O7605">
        <f t="shared" si="343"/>
        <v>450000</v>
      </c>
      <c r="P7605" t="str">
        <f t="shared" si="342"/>
        <v>21103450000</v>
      </c>
      <c r="Q7605" t="str">
        <f>VLOOKUP(N7605,'Base rates'!$F$2:$H$1126,3,FALSE)</f>
        <v>&gt;80</v>
      </c>
      <c r="R7605" s="24">
        <f t="shared" si="341"/>
        <v>0.12796423152085212</v>
      </c>
    </row>
    <row r="7606" spans="13:18">
      <c r="M7606">
        <v>21</v>
      </c>
      <c r="N7606" s="1">
        <v>104</v>
      </c>
      <c r="O7606">
        <f t="shared" si="343"/>
        <v>450000</v>
      </c>
      <c r="P7606" t="str">
        <f t="shared" si="342"/>
        <v>21104450000</v>
      </c>
      <c r="Q7606" t="str">
        <f>VLOOKUP(N7606,'Base rates'!$F$2:$H$1126,3,FALSE)</f>
        <v>&gt;80</v>
      </c>
      <c r="R7606" s="24">
        <f t="shared" si="341"/>
        <v>0.12796423152085212</v>
      </c>
    </row>
    <row r="7607" spans="13:18">
      <c r="M7607">
        <v>21</v>
      </c>
      <c r="N7607" s="1">
        <v>105</v>
      </c>
      <c r="O7607">
        <f t="shared" si="343"/>
        <v>450000</v>
      </c>
      <c r="P7607" t="str">
        <f t="shared" si="342"/>
        <v>21105450000</v>
      </c>
      <c r="Q7607" t="str">
        <f>VLOOKUP(N7607,'Base rates'!$F$2:$H$1126,3,FALSE)</f>
        <v>&gt;80</v>
      </c>
      <c r="R7607" s="24">
        <f t="shared" si="341"/>
        <v>0.12796423152085212</v>
      </c>
    </row>
    <row r="7608" spans="13:18">
      <c r="M7608">
        <v>21</v>
      </c>
      <c r="N7608" s="1">
        <v>106</v>
      </c>
      <c r="O7608">
        <f t="shared" si="343"/>
        <v>450000</v>
      </c>
      <c r="P7608" t="str">
        <f t="shared" si="342"/>
        <v>21106450000</v>
      </c>
      <c r="Q7608" t="str">
        <f>VLOOKUP(N7608,'Base rates'!$F$2:$H$1126,3,FALSE)</f>
        <v>&gt;80</v>
      </c>
      <c r="R7608" s="24">
        <f t="shared" si="341"/>
        <v>0.12796423152085212</v>
      </c>
    </row>
    <row r="7609" spans="13:18">
      <c r="M7609">
        <v>21</v>
      </c>
      <c r="N7609" s="1">
        <v>107</v>
      </c>
      <c r="O7609">
        <f t="shared" si="343"/>
        <v>450000</v>
      </c>
      <c r="P7609" t="str">
        <f t="shared" si="342"/>
        <v>21107450000</v>
      </c>
      <c r="Q7609" t="str">
        <f>VLOOKUP(N7609,'Base rates'!$F$2:$H$1126,3,FALSE)</f>
        <v>&gt;80</v>
      </c>
      <c r="R7609" s="24">
        <f t="shared" si="341"/>
        <v>0.12796423152085212</v>
      </c>
    </row>
    <row r="7610" spans="13:18">
      <c r="M7610">
        <v>21</v>
      </c>
      <c r="N7610" s="1">
        <v>108</v>
      </c>
      <c r="O7610">
        <f t="shared" si="343"/>
        <v>450000</v>
      </c>
      <c r="P7610" t="str">
        <f t="shared" si="342"/>
        <v>21108450000</v>
      </c>
      <c r="Q7610" t="str">
        <f>VLOOKUP(N7610,'Base rates'!$F$2:$H$1126,3,FALSE)</f>
        <v>&gt;80</v>
      </c>
      <c r="R7610" s="24">
        <f t="shared" si="341"/>
        <v>0.12796423152085212</v>
      </c>
    </row>
    <row r="7611" spans="13:18">
      <c r="M7611">
        <v>21</v>
      </c>
      <c r="N7611" s="1">
        <v>109</v>
      </c>
      <c r="O7611">
        <f t="shared" si="343"/>
        <v>450000</v>
      </c>
      <c r="P7611" t="str">
        <f t="shared" si="342"/>
        <v>21109450000</v>
      </c>
      <c r="Q7611" t="str">
        <f>VLOOKUP(N7611,'Base rates'!$F$2:$H$1126,3,FALSE)</f>
        <v>&gt;80</v>
      </c>
      <c r="R7611" s="24">
        <f t="shared" si="341"/>
        <v>0.12796423152085212</v>
      </c>
    </row>
    <row r="7612" spans="13:18">
      <c r="M7612">
        <v>21</v>
      </c>
      <c r="N7612" s="1">
        <v>110</v>
      </c>
      <c r="O7612">
        <f t="shared" si="343"/>
        <v>450000</v>
      </c>
      <c r="P7612" t="str">
        <f t="shared" si="342"/>
        <v>21110450000</v>
      </c>
      <c r="Q7612" t="str">
        <f>VLOOKUP(N7612,'Base rates'!$F$2:$H$1126,3,FALSE)</f>
        <v>&gt;80</v>
      </c>
      <c r="R7612" s="24">
        <f t="shared" si="341"/>
        <v>0.12796423152085212</v>
      </c>
    </row>
    <row r="7613" spans="13:18">
      <c r="M7613">
        <v>21</v>
      </c>
      <c r="N7613" s="1">
        <v>111</v>
      </c>
      <c r="O7613">
        <f t="shared" si="343"/>
        <v>450000</v>
      </c>
      <c r="P7613" t="str">
        <f t="shared" si="342"/>
        <v>21111450000</v>
      </c>
      <c r="Q7613" t="str">
        <f>VLOOKUP(N7613,'Base rates'!$F$2:$H$1126,3,FALSE)</f>
        <v>&gt;80</v>
      </c>
      <c r="R7613" s="24">
        <f t="shared" si="341"/>
        <v>0.12796423152085212</v>
      </c>
    </row>
    <row r="7614" spans="13:18">
      <c r="M7614">
        <v>21</v>
      </c>
      <c r="N7614" s="1">
        <v>112</v>
      </c>
      <c r="O7614">
        <f t="shared" si="343"/>
        <v>450000</v>
      </c>
      <c r="P7614" t="str">
        <f t="shared" si="342"/>
        <v>21112450000</v>
      </c>
      <c r="Q7614" t="str">
        <f>VLOOKUP(N7614,'Base rates'!$F$2:$H$1126,3,FALSE)</f>
        <v>&gt;80</v>
      </c>
      <c r="R7614" s="24">
        <f t="shared" si="341"/>
        <v>0.12796423152085212</v>
      </c>
    </row>
    <row r="7615" spans="13:18">
      <c r="M7615">
        <v>21</v>
      </c>
      <c r="N7615" s="1">
        <v>113</v>
      </c>
      <c r="O7615">
        <f t="shared" si="343"/>
        <v>450000</v>
      </c>
      <c r="P7615" t="str">
        <f t="shared" si="342"/>
        <v>21113450000</v>
      </c>
      <c r="Q7615" t="str">
        <f>VLOOKUP(N7615,'Base rates'!$F$2:$H$1126,3,FALSE)</f>
        <v>&gt;80</v>
      </c>
      <c r="R7615" s="24">
        <f t="shared" si="341"/>
        <v>0.12796423152085212</v>
      </c>
    </row>
    <row r="7616" spans="13:18">
      <c r="M7616">
        <v>21</v>
      </c>
      <c r="N7616" s="1">
        <v>114</v>
      </c>
      <c r="O7616">
        <f t="shared" si="343"/>
        <v>450000</v>
      </c>
      <c r="P7616" t="str">
        <f t="shared" si="342"/>
        <v>21114450000</v>
      </c>
      <c r="Q7616" t="str">
        <f>VLOOKUP(N7616,'Base rates'!$F$2:$H$1126,3,FALSE)</f>
        <v>&gt;80</v>
      </c>
      <c r="R7616" s="24">
        <f t="shared" si="341"/>
        <v>0.12796423152085212</v>
      </c>
    </row>
    <row r="7617" spans="13:18">
      <c r="M7617">
        <v>21</v>
      </c>
      <c r="N7617" s="1">
        <v>115</v>
      </c>
      <c r="O7617">
        <f t="shared" si="343"/>
        <v>450000</v>
      </c>
      <c r="P7617" t="str">
        <f t="shared" si="342"/>
        <v>21115450000</v>
      </c>
      <c r="Q7617" t="str">
        <f>VLOOKUP(N7617,'Base rates'!$F$2:$H$1126,3,FALSE)</f>
        <v>&gt;80</v>
      </c>
      <c r="R7617" s="24">
        <f t="shared" si="341"/>
        <v>0.12796423152085212</v>
      </c>
    </row>
    <row r="7618" spans="13:18">
      <c r="M7618">
        <v>21</v>
      </c>
      <c r="N7618" s="1">
        <v>116</v>
      </c>
      <c r="O7618">
        <f t="shared" si="343"/>
        <v>450000</v>
      </c>
      <c r="P7618" t="str">
        <f t="shared" si="342"/>
        <v>21116450000</v>
      </c>
      <c r="Q7618" t="str">
        <f>VLOOKUP(N7618,'Base rates'!$F$2:$H$1126,3,FALSE)</f>
        <v>&gt;80</v>
      </c>
      <c r="R7618" s="24">
        <f t="shared" si="341"/>
        <v>0.12796423152085212</v>
      </c>
    </row>
    <row r="7619" spans="13:18">
      <c r="M7619">
        <v>21</v>
      </c>
      <c r="N7619" s="1">
        <v>117</v>
      </c>
      <c r="O7619">
        <f t="shared" si="343"/>
        <v>450000</v>
      </c>
      <c r="P7619" t="str">
        <f t="shared" si="342"/>
        <v>21117450000</v>
      </c>
      <c r="Q7619" t="str">
        <f>VLOOKUP(N7619,'Base rates'!$F$2:$H$1126,3,FALSE)</f>
        <v>&gt;80</v>
      </c>
      <c r="R7619" s="24">
        <f t="shared" ref="R7619:R7682" si="344">VLOOKUP(M7619&amp;O7619&amp;Q7619,$W$2:$X$694,2,FALSE)</f>
        <v>0.12796423152085212</v>
      </c>
    </row>
    <row r="7620" spans="13:18">
      <c r="M7620">
        <v>21</v>
      </c>
      <c r="N7620" s="1">
        <v>118</v>
      </c>
      <c r="O7620">
        <f t="shared" si="343"/>
        <v>450000</v>
      </c>
      <c r="P7620" t="str">
        <f t="shared" ref="P7620:P7683" si="345">M7620&amp;N7620&amp;O7620</f>
        <v>21118450000</v>
      </c>
      <c r="Q7620" t="str">
        <f>VLOOKUP(N7620,'Base rates'!$F$2:$H$1126,3,FALSE)</f>
        <v>&gt;80</v>
      </c>
      <c r="R7620" s="24">
        <f t="shared" si="344"/>
        <v>0.12796423152085212</v>
      </c>
    </row>
    <row r="7621" spans="13:18">
      <c r="M7621">
        <v>21</v>
      </c>
      <c r="N7621" s="1">
        <v>119</v>
      </c>
      <c r="O7621">
        <f t="shared" si="343"/>
        <v>450000</v>
      </c>
      <c r="P7621" t="str">
        <f t="shared" si="345"/>
        <v>21119450000</v>
      </c>
      <c r="Q7621" t="str">
        <f>VLOOKUP(N7621,'Base rates'!$F$2:$H$1126,3,FALSE)</f>
        <v>&gt;80</v>
      </c>
      <c r="R7621" s="24">
        <f t="shared" si="344"/>
        <v>0.12796423152085212</v>
      </c>
    </row>
    <row r="7622" spans="13:18">
      <c r="M7622">
        <v>21</v>
      </c>
      <c r="N7622" s="1">
        <v>120</v>
      </c>
      <c r="O7622">
        <f t="shared" si="343"/>
        <v>450000</v>
      </c>
      <c r="P7622" t="str">
        <f t="shared" si="345"/>
        <v>21120450000</v>
      </c>
      <c r="Q7622" t="str">
        <f>VLOOKUP(N7622,'Base rates'!$F$2:$H$1126,3,FALSE)</f>
        <v>&gt;80</v>
      </c>
      <c r="R7622" s="24">
        <f t="shared" si="344"/>
        <v>0.12796423152085212</v>
      </c>
    </row>
    <row r="7623" spans="13:18">
      <c r="M7623">
        <v>21</v>
      </c>
      <c r="N7623" s="1">
        <v>121</v>
      </c>
      <c r="O7623">
        <f t="shared" si="343"/>
        <v>450000</v>
      </c>
      <c r="P7623" t="str">
        <f t="shared" si="345"/>
        <v>21121450000</v>
      </c>
      <c r="Q7623" t="str">
        <f>VLOOKUP(N7623,'Base rates'!$F$2:$H$1126,3,FALSE)</f>
        <v>&gt;80</v>
      </c>
      <c r="R7623" s="24">
        <f t="shared" si="344"/>
        <v>0.12796423152085212</v>
      </c>
    </row>
    <row r="7624" spans="13:18">
      <c r="M7624">
        <v>21</v>
      </c>
      <c r="N7624" s="1">
        <v>122</v>
      </c>
      <c r="O7624">
        <f t="shared" si="343"/>
        <v>450000</v>
      </c>
      <c r="P7624" t="str">
        <f t="shared" si="345"/>
        <v>21122450000</v>
      </c>
      <c r="Q7624" t="str">
        <f>VLOOKUP(N7624,'Base rates'!$F$2:$H$1126,3,FALSE)</f>
        <v>&gt;80</v>
      </c>
      <c r="R7624" s="24">
        <f t="shared" si="344"/>
        <v>0.12796423152085212</v>
      </c>
    </row>
    <row r="7625" spans="13:18">
      <c r="M7625">
        <v>21</v>
      </c>
      <c r="N7625" s="1">
        <v>123</v>
      </c>
      <c r="O7625">
        <f t="shared" si="343"/>
        <v>450000</v>
      </c>
      <c r="P7625" t="str">
        <f t="shared" si="345"/>
        <v>21123450000</v>
      </c>
      <c r="Q7625" t="str">
        <f>VLOOKUP(N7625,'Base rates'!$F$2:$H$1126,3,FALSE)</f>
        <v>&gt;80</v>
      </c>
      <c r="R7625" s="24">
        <f t="shared" si="344"/>
        <v>0.12796423152085212</v>
      </c>
    </row>
    <row r="7626" spans="13:18">
      <c r="M7626">
        <v>21</v>
      </c>
      <c r="N7626" s="1">
        <v>124</v>
      </c>
      <c r="O7626">
        <f t="shared" si="343"/>
        <v>450000</v>
      </c>
      <c r="P7626" t="str">
        <f t="shared" si="345"/>
        <v>21124450000</v>
      </c>
      <c r="Q7626" t="str">
        <f>VLOOKUP(N7626,'Base rates'!$F$2:$H$1126,3,FALSE)</f>
        <v>&gt;80</v>
      </c>
      <c r="R7626" s="24">
        <f t="shared" si="344"/>
        <v>0.12796423152085212</v>
      </c>
    </row>
    <row r="7627" spans="13:18">
      <c r="M7627">
        <v>21</v>
      </c>
      <c r="N7627" s="1">
        <v>125</v>
      </c>
      <c r="O7627">
        <f t="shared" si="343"/>
        <v>450000</v>
      </c>
      <c r="P7627" t="str">
        <f t="shared" si="345"/>
        <v>21125450000</v>
      </c>
      <c r="Q7627" t="str">
        <f>VLOOKUP(N7627,'Base rates'!$F$2:$H$1126,3,FALSE)</f>
        <v>&gt;80</v>
      </c>
      <c r="R7627" s="24">
        <f t="shared" si="344"/>
        <v>0.12796423152085212</v>
      </c>
    </row>
    <row r="7628" spans="13:18">
      <c r="M7628">
        <v>22</v>
      </c>
      <c r="N7628" s="1">
        <v>1</v>
      </c>
      <c r="O7628">
        <f t="shared" si="343"/>
        <v>450000</v>
      </c>
      <c r="P7628" t="str">
        <f t="shared" si="345"/>
        <v>221450000</v>
      </c>
      <c r="Q7628" t="str">
        <f>VLOOKUP(N7628,'Base rates'!$F$2:$H$1126,3,FALSE)</f>
        <v>6-25</v>
      </c>
      <c r="R7628" s="24">
        <f t="shared" si="344"/>
        <v>0.45576668312359681</v>
      </c>
    </row>
    <row r="7629" spans="13:18">
      <c r="M7629">
        <v>22</v>
      </c>
      <c r="N7629" s="1">
        <v>2</v>
      </c>
      <c r="O7629">
        <f t="shared" si="343"/>
        <v>450000</v>
      </c>
      <c r="P7629" t="str">
        <f t="shared" si="345"/>
        <v>222450000</v>
      </c>
      <c r="Q7629" t="str">
        <f>VLOOKUP(N7629,'Base rates'!$F$2:$H$1126,3,FALSE)</f>
        <v>6-25</v>
      </c>
      <c r="R7629" s="24">
        <f t="shared" si="344"/>
        <v>0.45576668312359681</v>
      </c>
    </row>
    <row r="7630" spans="13:18">
      <c r="M7630">
        <v>22</v>
      </c>
      <c r="N7630" s="1">
        <v>3</v>
      </c>
      <c r="O7630">
        <f t="shared" si="343"/>
        <v>450000</v>
      </c>
      <c r="P7630" t="str">
        <f t="shared" si="345"/>
        <v>223450000</v>
      </c>
      <c r="Q7630" t="str">
        <f>VLOOKUP(N7630,'Base rates'!$F$2:$H$1126,3,FALSE)</f>
        <v>6-25</v>
      </c>
      <c r="R7630" s="24">
        <f t="shared" si="344"/>
        <v>0.45576668312359681</v>
      </c>
    </row>
    <row r="7631" spans="13:18">
      <c r="M7631">
        <v>22</v>
      </c>
      <c r="N7631" s="1">
        <v>4</v>
      </c>
      <c r="O7631">
        <f t="shared" si="343"/>
        <v>450000</v>
      </c>
      <c r="P7631" t="str">
        <f t="shared" si="345"/>
        <v>224450000</v>
      </c>
      <c r="Q7631" t="str">
        <f>VLOOKUP(N7631,'Base rates'!$F$2:$H$1126,3,FALSE)</f>
        <v>6-25</v>
      </c>
      <c r="R7631" s="24">
        <f t="shared" si="344"/>
        <v>0.45576668312359681</v>
      </c>
    </row>
    <row r="7632" spans="13:18">
      <c r="M7632">
        <v>22</v>
      </c>
      <c r="N7632" s="1">
        <v>5</v>
      </c>
      <c r="O7632">
        <f t="shared" si="343"/>
        <v>450000</v>
      </c>
      <c r="P7632" t="str">
        <f t="shared" si="345"/>
        <v>225450000</v>
      </c>
      <c r="Q7632" t="str">
        <f>VLOOKUP(N7632,'Base rates'!$F$2:$H$1126,3,FALSE)</f>
        <v>6-25</v>
      </c>
      <c r="R7632" s="24">
        <f t="shared" si="344"/>
        <v>0.45576668312359681</v>
      </c>
    </row>
    <row r="7633" spans="13:18">
      <c r="M7633">
        <v>22</v>
      </c>
      <c r="N7633" s="1">
        <v>6</v>
      </c>
      <c r="O7633">
        <f t="shared" si="343"/>
        <v>450000</v>
      </c>
      <c r="P7633" t="str">
        <f t="shared" si="345"/>
        <v>226450000</v>
      </c>
      <c r="Q7633" t="str">
        <f>VLOOKUP(N7633,'Base rates'!$F$2:$H$1126,3,FALSE)</f>
        <v>6-25</v>
      </c>
      <c r="R7633" s="24">
        <f t="shared" si="344"/>
        <v>0.45576668312359681</v>
      </c>
    </row>
    <row r="7634" spans="13:18">
      <c r="M7634">
        <v>22</v>
      </c>
      <c r="N7634" s="1">
        <v>7</v>
      </c>
      <c r="O7634">
        <f t="shared" si="343"/>
        <v>450000</v>
      </c>
      <c r="P7634" t="str">
        <f t="shared" si="345"/>
        <v>227450000</v>
      </c>
      <c r="Q7634" t="str">
        <f>VLOOKUP(N7634,'Base rates'!$F$2:$H$1126,3,FALSE)</f>
        <v>6-25</v>
      </c>
      <c r="R7634" s="24">
        <f t="shared" si="344"/>
        <v>0.45576668312359681</v>
      </c>
    </row>
    <row r="7635" spans="13:18">
      <c r="M7635">
        <v>22</v>
      </c>
      <c r="N7635" s="1">
        <v>8</v>
      </c>
      <c r="O7635">
        <f t="shared" si="343"/>
        <v>450000</v>
      </c>
      <c r="P7635" t="str">
        <f t="shared" si="345"/>
        <v>228450000</v>
      </c>
      <c r="Q7635" t="str">
        <f>VLOOKUP(N7635,'Base rates'!$F$2:$H$1126,3,FALSE)</f>
        <v>6-25</v>
      </c>
      <c r="R7635" s="24">
        <f t="shared" si="344"/>
        <v>0.45576668312359681</v>
      </c>
    </row>
    <row r="7636" spans="13:18">
      <c r="M7636">
        <v>22</v>
      </c>
      <c r="N7636" s="1">
        <v>9</v>
      </c>
      <c r="O7636">
        <f t="shared" si="343"/>
        <v>450000</v>
      </c>
      <c r="P7636" t="str">
        <f t="shared" si="345"/>
        <v>229450000</v>
      </c>
      <c r="Q7636" t="str">
        <f>VLOOKUP(N7636,'Base rates'!$F$2:$H$1126,3,FALSE)</f>
        <v>6-25</v>
      </c>
      <c r="R7636" s="24">
        <f t="shared" si="344"/>
        <v>0.45576668312359681</v>
      </c>
    </row>
    <row r="7637" spans="13:18">
      <c r="M7637">
        <v>22</v>
      </c>
      <c r="N7637" s="1">
        <v>10</v>
      </c>
      <c r="O7637">
        <f t="shared" si="343"/>
        <v>450000</v>
      </c>
      <c r="P7637" t="str">
        <f t="shared" si="345"/>
        <v>2210450000</v>
      </c>
      <c r="Q7637" t="str">
        <f>VLOOKUP(N7637,'Base rates'!$F$2:$H$1126,3,FALSE)</f>
        <v>6-25</v>
      </c>
      <c r="R7637" s="24">
        <f t="shared" si="344"/>
        <v>0.45576668312359681</v>
      </c>
    </row>
    <row r="7638" spans="13:18">
      <c r="M7638">
        <v>22</v>
      </c>
      <c r="N7638" s="1">
        <v>11</v>
      </c>
      <c r="O7638">
        <f t="shared" si="343"/>
        <v>450000</v>
      </c>
      <c r="P7638" t="str">
        <f t="shared" si="345"/>
        <v>2211450000</v>
      </c>
      <c r="Q7638" t="str">
        <f>VLOOKUP(N7638,'Base rates'!$F$2:$H$1126,3,FALSE)</f>
        <v>6-25</v>
      </c>
      <c r="R7638" s="24">
        <f t="shared" si="344"/>
        <v>0.45576668312359681</v>
      </c>
    </row>
    <row r="7639" spans="13:18">
      <c r="M7639">
        <v>22</v>
      </c>
      <c r="N7639" s="1">
        <v>12</v>
      </c>
      <c r="O7639">
        <f t="shared" si="343"/>
        <v>450000</v>
      </c>
      <c r="P7639" t="str">
        <f t="shared" si="345"/>
        <v>2212450000</v>
      </c>
      <c r="Q7639" t="str">
        <f>VLOOKUP(N7639,'Base rates'!$F$2:$H$1126,3,FALSE)</f>
        <v>6-25</v>
      </c>
      <c r="R7639" s="24">
        <f t="shared" si="344"/>
        <v>0.45576668312359681</v>
      </c>
    </row>
    <row r="7640" spans="13:18">
      <c r="M7640">
        <v>22</v>
      </c>
      <c r="N7640" s="1">
        <v>13</v>
      </c>
      <c r="O7640">
        <f t="shared" si="343"/>
        <v>450000</v>
      </c>
      <c r="P7640" t="str">
        <f t="shared" si="345"/>
        <v>2213450000</v>
      </c>
      <c r="Q7640" t="str">
        <f>VLOOKUP(N7640,'Base rates'!$F$2:$H$1126,3,FALSE)</f>
        <v>6-25</v>
      </c>
      <c r="R7640" s="24">
        <f t="shared" si="344"/>
        <v>0.45576668312359681</v>
      </c>
    </row>
    <row r="7641" spans="13:18">
      <c r="M7641">
        <v>22</v>
      </c>
      <c r="N7641" s="1">
        <v>14</v>
      </c>
      <c r="O7641">
        <f t="shared" si="343"/>
        <v>450000</v>
      </c>
      <c r="P7641" t="str">
        <f t="shared" si="345"/>
        <v>2214450000</v>
      </c>
      <c r="Q7641" t="str">
        <f>VLOOKUP(N7641,'Base rates'!$F$2:$H$1126,3,FALSE)</f>
        <v>6-25</v>
      </c>
      <c r="R7641" s="24">
        <f t="shared" si="344"/>
        <v>0.45576668312359681</v>
      </c>
    </row>
    <row r="7642" spans="13:18">
      <c r="M7642">
        <v>22</v>
      </c>
      <c r="N7642" s="1">
        <v>15</v>
      </c>
      <c r="O7642">
        <f t="shared" si="343"/>
        <v>450000</v>
      </c>
      <c r="P7642" t="str">
        <f t="shared" si="345"/>
        <v>2215450000</v>
      </c>
      <c r="Q7642" t="str">
        <f>VLOOKUP(N7642,'Base rates'!$F$2:$H$1126,3,FALSE)</f>
        <v>6-25</v>
      </c>
      <c r="R7642" s="24">
        <f t="shared" si="344"/>
        <v>0.45576668312359681</v>
      </c>
    </row>
    <row r="7643" spans="13:18">
      <c r="M7643">
        <v>22</v>
      </c>
      <c r="N7643" s="1">
        <v>16</v>
      </c>
      <c r="O7643">
        <f t="shared" si="343"/>
        <v>450000</v>
      </c>
      <c r="P7643" t="str">
        <f t="shared" si="345"/>
        <v>2216450000</v>
      </c>
      <c r="Q7643" t="str">
        <f>VLOOKUP(N7643,'Base rates'!$F$2:$H$1126,3,FALSE)</f>
        <v>6-25</v>
      </c>
      <c r="R7643" s="24">
        <f t="shared" si="344"/>
        <v>0.45576668312359681</v>
      </c>
    </row>
    <row r="7644" spans="13:18">
      <c r="M7644">
        <v>22</v>
      </c>
      <c r="N7644" s="1">
        <v>17</v>
      </c>
      <c r="O7644">
        <f t="shared" ref="O7644:O7707" si="346">$O$7002+50000</f>
        <v>450000</v>
      </c>
      <c r="P7644" t="str">
        <f t="shared" si="345"/>
        <v>2217450000</v>
      </c>
      <c r="Q7644" t="str">
        <f>VLOOKUP(N7644,'Base rates'!$F$2:$H$1126,3,FALSE)</f>
        <v>6-25</v>
      </c>
      <c r="R7644" s="24">
        <f t="shared" si="344"/>
        <v>0.45576668312359681</v>
      </c>
    </row>
    <row r="7645" spans="13:18">
      <c r="M7645">
        <v>22</v>
      </c>
      <c r="N7645" s="1">
        <v>18</v>
      </c>
      <c r="O7645">
        <f t="shared" si="346"/>
        <v>450000</v>
      </c>
      <c r="P7645" t="str">
        <f t="shared" si="345"/>
        <v>2218450000</v>
      </c>
      <c r="Q7645" t="str">
        <f>VLOOKUP(N7645,'Base rates'!$F$2:$H$1126,3,FALSE)</f>
        <v>6-25</v>
      </c>
      <c r="R7645" s="24">
        <f t="shared" si="344"/>
        <v>0.45576668312359681</v>
      </c>
    </row>
    <row r="7646" spans="13:18">
      <c r="M7646">
        <v>22</v>
      </c>
      <c r="N7646" s="1">
        <v>19</v>
      </c>
      <c r="O7646">
        <f t="shared" si="346"/>
        <v>450000</v>
      </c>
      <c r="P7646" t="str">
        <f t="shared" si="345"/>
        <v>2219450000</v>
      </c>
      <c r="Q7646" t="str">
        <f>VLOOKUP(N7646,'Base rates'!$F$2:$H$1126,3,FALSE)</f>
        <v>6-25</v>
      </c>
      <c r="R7646" s="24">
        <f t="shared" si="344"/>
        <v>0.45576668312359681</v>
      </c>
    </row>
    <row r="7647" spans="13:18">
      <c r="M7647">
        <v>22</v>
      </c>
      <c r="N7647" s="1">
        <v>20</v>
      </c>
      <c r="O7647">
        <f t="shared" si="346"/>
        <v>450000</v>
      </c>
      <c r="P7647" t="str">
        <f t="shared" si="345"/>
        <v>2220450000</v>
      </c>
      <c r="Q7647" t="str">
        <f>VLOOKUP(N7647,'Base rates'!$F$2:$H$1126,3,FALSE)</f>
        <v>6-25</v>
      </c>
      <c r="R7647" s="24">
        <f t="shared" si="344"/>
        <v>0.45576668312359681</v>
      </c>
    </row>
    <row r="7648" spans="13:18">
      <c r="M7648">
        <v>22</v>
      </c>
      <c r="N7648" s="1">
        <v>21</v>
      </c>
      <c r="O7648">
        <f t="shared" si="346"/>
        <v>450000</v>
      </c>
      <c r="P7648" t="str">
        <f t="shared" si="345"/>
        <v>2221450000</v>
      </c>
      <c r="Q7648" t="str">
        <f>VLOOKUP(N7648,'Base rates'!$F$2:$H$1126,3,FALSE)</f>
        <v>6-25</v>
      </c>
      <c r="R7648" s="24">
        <f t="shared" si="344"/>
        <v>0.45576668312359681</v>
      </c>
    </row>
    <row r="7649" spans="13:18">
      <c r="M7649">
        <v>22</v>
      </c>
      <c r="N7649" s="1">
        <v>22</v>
      </c>
      <c r="O7649">
        <f t="shared" si="346"/>
        <v>450000</v>
      </c>
      <c r="P7649" t="str">
        <f t="shared" si="345"/>
        <v>2222450000</v>
      </c>
      <c r="Q7649" t="str">
        <f>VLOOKUP(N7649,'Base rates'!$F$2:$H$1126,3,FALSE)</f>
        <v>6-25</v>
      </c>
      <c r="R7649" s="24">
        <f t="shared" si="344"/>
        <v>0.45576668312359681</v>
      </c>
    </row>
    <row r="7650" spans="13:18">
      <c r="M7650">
        <v>22</v>
      </c>
      <c r="N7650" s="1">
        <v>23</v>
      </c>
      <c r="O7650">
        <f t="shared" si="346"/>
        <v>450000</v>
      </c>
      <c r="P7650" t="str">
        <f t="shared" si="345"/>
        <v>2223450000</v>
      </c>
      <c r="Q7650" t="str">
        <f>VLOOKUP(N7650,'Base rates'!$F$2:$H$1126,3,FALSE)</f>
        <v>6-25</v>
      </c>
      <c r="R7650" s="24">
        <f t="shared" si="344"/>
        <v>0.45576668312359681</v>
      </c>
    </row>
    <row r="7651" spans="13:18">
      <c r="M7651">
        <v>22</v>
      </c>
      <c r="N7651" s="1">
        <v>24</v>
      </c>
      <c r="O7651">
        <f t="shared" si="346"/>
        <v>450000</v>
      </c>
      <c r="P7651" t="str">
        <f t="shared" si="345"/>
        <v>2224450000</v>
      </c>
      <c r="Q7651" t="str">
        <f>VLOOKUP(N7651,'Base rates'!$F$2:$H$1126,3,FALSE)</f>
        <v>6-25</v>
      </c>
      <c r="R7651" s="24">
        <f t="shared" si="344"/>
        <v>0.45576668312359681</v>
      </c>
    </row>
    <row r="7652" spans="13:18">
      <c r="M7652">
        <v>22</v>
      </c>
      <c r="N7652" s="1">
        <v>25</v>
      </c>
      <c r="O7652">
        <f t="shared" si="346"/>
        <v>450000</v>
      </c>
      <c r="P7652" t="str">
        <f t="shared" si="345"/>
        <v>2225450000</v>
      </c>
      <c r="Q7652" t="str">
        <f>VLOOKUP(N7652,'Base rates'!$F$2:$H$1126,3,FALSE)</f>
        <v>6-25</v>
      </c>
      <c r="R7652" s="24">
        <f t="shared" si="344"/>
        <v>0.45576668312359681</v>
      </c>
    </row>
    <row r="7653" spans="13:18">
      <c r="M7653">
        <v>22</v>
      </c>
      <c r="N7653" s="1">
        <v>26</v>
      </c>
      <c r="O7653">
        <f t="shared" si="346"/>
        <v>450000</v>
      </c>
      <c r="P7653" t="str">
        <f t="shared" si="345"/>
        <v>2226450000</v>
      </c>
      <c r="Q7653" t="str">
        <f>VLOOKUP(N7653,'Base rates'!$F$2:$H$1126,3,FALSE)</f>
        <v>26-35</v>
      </c>
      <c r="R7653" s="24">
        <f t="shared" si="344"/>
        <v>0.44814244933809622</v>
      </c>
    </row>
    <row r="7654" spans="13:18">
      <c r="M7654">
        <v>22</v>
      </c>
      <c r="N7654" s="1">
        <v>27</v>
      </c>
      <c r="O7654">
        <f t="shared" si="346"/>
        <v>450000</v>
      </c>
      <c r="P7654" t="str">
        <f t="shared" si="345"/>
        <v>2227450000</v>
      </c>
      <c r="Q7654" t="str">
        <f>VLOOKUP(N7654,'Base rates'!$F$2:$H$1126,3,FALSE)</f>
        <v>26-35</v>
      </c>
      <c r="R7654" s="24">
        <f t="shared" si="344"/>
        <v>0.44814244933809622</v>
      </c>
    </row>
    <row r="7655" spans="13:18">
      <c r="M7655">
        <v>22</v>
      </c>
      <c r="N7655" s="1">
        <v>28</v>
      </c>
      <c r="O7655">
        <f t="shared" si="346"/>
        <v>450000</v>
      </c>
      <c r="P7655" t="str">
        <f t="shared" si="345"/>
        <v>2228450000</v>
      </c>
      <c r="Q7655" t="str">
        <f>VLOOKUP(N7655,'Base rates'!$F$2:$H$1126,3,FALSE)</f>
        <v>26-35</v>
      </c>
      <c r="R7655" s="24">
        <f t="shared" si="344"/>
        <v>0.44814244933809622</v>
      </c>
    </row>
    <row r="7656" spans="13:18">
      <c r="M7656">
        <v>22</v>
      </c>
      <c r="N7656" s="1">
        <v>29</v>
      </c>
      <c r="O7656">
        <f t="shared" si="346"/>
        <v>450000</v>
      </c>
      <c r="P7656" t="str">
        <f t="shared" si="345"/>
        <v>2229450000</v>
      </c>
      <c r="Q7656" t="str">
        <f>VLOOKUP(N7656,'Base rates'!$F$2:$H$1126,3,FALSE)</f>
        <v>26-35</v>
      </c>
      <c r="R7656" s="24">
        <f t="shared" si="344"/>
        <v>0.44814244933809622</v>
      </c>
    </row>
    <row r="7657" spans="13:18">
      <c r="M7657">
        <v>22</v>
      </c>
      <c r="N7657" s="1">
        <v>30</v>
      </c>
      <c r="O7657">
        <f t="shared" si="346"/>
        <v>450000</v>
      </c>
      <c r="P7657" t="str">
        <f t="shared" si="345"/>
        <v>2230450000</v>
      </c>
      <c r="Q7657" t="str">
        <f>VLOOKUP(N7657,'Base rates'!$F$2:$H$1126,3,FALSE)</f>
        <v>26-35</v>
      </c>
      <c r="R7657" s="24">
        <f t="shared" si="344"/>
        <v>0.44814244933809622</v>
      </c>
    </row>
    <row r="7658" spans="13:18">
      <c r="M7658">
        <v>22</v>
      </c>
      <c r="N7658" s="1">
        <v>31</v>
      </c>
      <c r="O7658">
        <f t="shared" si="346"/>
        <v>450000</v>
      </c>
      <c r="P7658" t="str">
        <f t="shared" si="345"/>
        <v>2231450000</v>
      </c>
      <c r="Q7658" t="str">
        <f>VLOOKUP(N7658,'Base rates'!$F$2:$H$1126,3,FALSE)</f>
        <v>26-35</v>
      </c>
      <c r="R7658" s="24">
        <f t="shared" si="344"/>
        <v>0.44814244933809622</v>
      </c>
    </row>
    <row r="7659" spans="13:18">
      <c r="M7659">
        <v>22</v>
      </c>
      <c r="N7659" s="1">
        <v>32</v>
      </c>
      <c r="O7659">
        <f t="shared" si="346"/>
        <v>450000</v>
      </c>
      <c r="P7659" t="str">
        <f t="shared" si="345"/>
        <v>2232450000</v>
      </c>
      <c r="Q7659" t="str">
        <f>VLOOKUP(N7659,'Base rates'!$F$2:$H$1126,3,FALSE)</f>
        <v>26-35</v>
      </c>
      <c r="R7659" s="24">
        <f t="shared" si="344"/>
        <v>0.44814244933809622</v>
      </c>
    </row>
    <row r="7660" spans="13:18">
      <c r="M7660">
        <v>22</v>
      </c>
      <c r="N7660" s="1">
        <v>33</v>
      </c>
      <c r="O7660">
        <f t="shared" si="346"/>
        <v>450000</v>
      </c>
      <c r="P7660" t="str">
        <f t="shared" si="345"/>
        <v>2233450000</v>
      </c>
      <c r="Q7660" t="str">
        <f>VLOOKUP(N7660,'Base rates'!$F$2:$H$1126,3,FALSE)</f>
        <v>26-35</v>
      </c>
      <c r="R7660" s="24">
        <f t="shared" si="344"/>
        <v>0.44814244933809622</v>
      </c>
    </row>
    <row r="7661" spans="13:18">
      <c r="M7661">
        <v>22</v>
      </c>
      <c r="N7661" s="1">
        <v>34</v>
      </c>
      <c r="O7661">
        <f t="shared" si="346"/>
        <v>450000</v>
      </c>
      <c r="P7661" t="str">
        <f t="shared" si="345"/>
        <v>2234450000</v>
      </c>
      <c r="Q7661" t="str">
        <f>VLOOKUP(N7661,'Base rates'!$F$2:$H$1126,3,FALSE)</f>
        <v>26-35</v>
      </c>
      <c r="R7661" s="24">
        <f t="shared" si="344"/>
        <v>0.44814244933809622</v>
      </c>
    </row>
    <row r="7662" spans="13:18">
      <c r="M7662">
        <v>22</v>
      </c>
      <c r="N7662" s="1">
        <v>35</v>
      </c>
      <c r="O7662">
        <f t="shared" si="346"/>
        <v>450000</v>
      </c>
      <c r="P7662" t="str">
        <f t="shared" si="345"/>
        <v>2235450000</v>
      </c>
      <c r="Q7662" t="str">
        <f>VLOOKUP(N7662,'Base rates'!$F$2:$H$1126,3,FALSE)</f>
        <v>26-35</v>
      </c>
      <c r="R7662" s="24">
        <f t="shared" si="344"/>
        <v>0.44814244933809622</v>
      </c>
    </row>
    <row r="7663" spans="13:18">
      <c r="M7663">
        <v>22</v>
      </c>
      <c r="N7663" s="1">
        <v>36</v>
      </c>
      <c r="O7663">
        <f t="shared" si="346"/>
        <v>450000</v>
      </c>
      <c r="P7663" t="str">
        <f t="shared" si="345"/>
        <v>2236450000</v>
      </c>
      <c r="Q7663" t="str">
        <f>VLOOKUP(N7663,'Base rates'!$F$2:$H$1126,3,FALSE)</f>
        <v>36-45</v>
      </c>
      <c r="R7663" s="24">
        <f t="shared" si="344"/>
        <v>0.44083744815085091</v>
      </c>
    </row>
    <row r="7664" spans="13:18">
      <c r="M7664">
        <v>22</v>
      </c>
      <c r="N7664" s="1">
        <v>37</v>
      </c>
      <c r="O7664">
        <f t="shared" si="346"/>
        <v>450000</v>
      </c>
      <c r="P7664" t="str">
        <f t="shared" si="345"/>
        <v>2237450000</v>
      </c>
      <c r="Q7664" t="str">
        <f>VLOOKUP(N7664,'Base rates'!$F$2:$H$1126,3,FALSE)</f>
        <v>36-45</v>
      </c>
      <c r="R7664" s="24">
        <f t="shared" si="344"/>
        <v>0.44083744815085091</v>
      </c>
    </row>
    <row r="7665" spans="13:18">
      <c r="M7665">
        <v>22</v>
      </c>
      <c r="N7665" s="1">
        <v>38</v>
      </c>
      <c r="O7665">
        <f t="shared" si="346"/>
        <v>450000</v>
      </c>
      <c r="P7665" t="str">
        <f t="shared" si="345"/>
        <v>2238450000</v>
      </c>
      <c r="Q7665" t="str">
        <f>VLOOKUP(N7665,'Base rates'!$F$2:$H$1126,3,FALSE)</f>
        <v>36-45</v>
      </c>
      <c r="R7665" s="24">
        <f t="shared" si="344"/>
        <v>0.44083744815085091</v>
      </c>
    </row>
    <row r="7666" spans="13:18">
      <c r="M7666">
        <v>22</v>
      </c>
      <c r="N7666" s="1">
        <v>39</v>
      </c>
      <c r="O7666">
        <f t="shared" si="346"/>
        <v>450000</v>
      </c>
      <c r="P7666" t="str">
        <f t="shared" si="345"/>
        <v>2239450000</v>
      </c>
      <c r="Q7666" t="str">
        <f>VLOOKUP(N7666,'Base rates'!$F$2:$H$1126,3,FALSE)</f>
        <v>36-45</v>
      </c>
      <c r="R7666" s="24">
        <f t="shared" si="344"/>
        <v>0.44083744815085091</v>
      </c>
    </row>
    <row r="7667" spans="13:18">
      <c r="M7667">
        <v>22</v>
      </c>
      <c r="N7667" s="1">
        <v>40</v>
      </c>
      <c r="O7667">
        <f t="shared" si="346"/>
        <v>450000</v>
      </c>
      <c r="P7667" t="str">
        <f t="shared" si="345"/>
        <v>2240450000</v>
      </c>
      <c r="Q7667" t="str">
        <f>VLOOKUP(N7667,'Base rates'!$F$2:$H$1126,3,FALSE)</f>
        <v>36-45</v>
      </c>
      <c r="R7667" s="24">
        <f t="shared" si="344"/>
        <v>0.44083744815085091</v>
      </c>
    </row>
    <row r="7668" spans="13:18">
      <c r="M7668">
        <v>22</v>
      </c>
      <c r="N7668" s="1">
        <v>41</v>
      </c>
      <c r="O7668">
        <f t="shared" si="346"/>
        <v>450000</v>
      </c>
      <c r="P7668" t="str">
        <f t="shared" si="345"/>
        <v>2241450000</v>
      </c>
      <c r="Q7668" t="str">
        <f>VLOOKUP(N7668,'Base rates'!$F$2:$H$1126,3,FALSE)</f>
        <v>36-45</v>
      </c>
      <c r="R7668" s="24">
        <f t="shared" si="344"/>
        <v>0.44083744815085091</v>
      </c>
    </row>
    <row r="7669" spans="13:18">
      <c r="M7669">
        <v>22</v>
      </c>
      <c r="N7669" s="1">
        <v>42</v>
      </c>
      <c r="O7669">
        <f t="shared" si="346"/>
        <v>450000</v>
      </c>
      <c r="P7669" t="str">
        <f t="shared" si="345"/>
        <v>2242450000</v>
      </c>
      <c r="Q7669" t="str">
        <f>VLOOKUP(N7669,'Base rates'!$F$2:$H$1126,3,FALSE)</f>
        <v>36-45</v>
      </c>
      <c r="R7669" s="24">
        <f t="shared" si="344"/>
        <v>0.44083744815085091</v>
      </c>
    </row>
    <row r="7670" spans="13:18">
      <c r="M7670">
        <v>22</v>
      </c>
      <c r="N7670" s="1">
        <v>43</v>
      </c>
      <c r="O7670">
        <f t="shared" si="346"/>
        <v>450000</v>
      </c>
      <c r="P7670" t="str">
        <f t="shared" si="345"/>
        <v>2243450000</v>
      </c>
      <c r="Q7670" t="str">
        <f>VLOOKUP(N7670,'Base rates'!$F$2:$H$1126,3,FALSE)</f>
        <v>36-45</v>
      </c>
      <c r="R7670" s="24">
        <f t="shared" si="344"/>
        <v>0.44083744815085091</v>
      </c>
    </row>
    <row r="7671" spans="13:18">
      <c r="M7671">
        <v>22</v>
      </c>
      <c r="N7671" s="1">
        <v>44</v>
      </c>
      <c r="O7671">
        <f t="shared" si="346"/>
        <v>450000</v>
      </c>
      <c r="P7671" t="str">
        <f t="shared" si="345"/>
        <v>2244450000</v>
      </c>
      <c r="Q7671" t="str">
        <f>VLOOKUP(N7671,'Base rates'!$F$2:$H$1126,3,FALSE)</f>
        <v>36-45</v>
      </c>
      <c r="R7671" s="24">
        <f t="shared" si="344"/>
        <v>0.44083744815085091</v>
      </c>
    </row>
    <row r="7672" spans="13:18">
      <c r="M7672">
        <v>22</v>
      </c>
      <c r="N7672" s="1">
        <v>45</v>
      </c>
      <c r="O7672">
        <f t="shared" si="346"/>
        <v>450000</v>
      </c>
      <c r="P7672" t="str">
        <f t="shared" si="345"/>
        <v>2245450000</v>
      </c>
      <c r="Q7672" t="str">
        <f>VLOOKUP(N7672,'Base rates'!$F$2:$H$1126,3,FALSE)</f>
        <v>36-45</v>
      </c>
      <c r="R7672" s="24">
        <f t="shared" si="344"/>
        <v>0.44083744815085091</v>
      </c>
    </row>
    <row r="7673" spans="13:18">
      <c r="M7673">
        <v>22</v>
      </c>
      <c r="N7673" s="1">
        <v>46</v>
      </c>
      <c r="O7673">
        <f t="shared" si="346"/>
        <v>450000</v>
      </c>
      <c r="P7673" t="str">
        <f t="shared" si="345"/>
        <v>2246450000</v>
      </c>
      <c r="Q7673" t="str">
        <f>VLOOKUP(N7673,'Base rates'!$F$2:$H$1126,3,FALSE)</f>
        <v>46-50</v>
      </c>
      <c r="R7673" s="24">
        <f t="shared" si="344"/>
        <v>0.43037950595567065</v>
      </c>
    </row>
    <row r="7674" spans="13:18">
      <c r="M7674">
        <v>22</v>
      </c>
      <c r="N7674" s="1">
        <v>47</v>
      </c>
      <c r="O7674">
        <f t="shared" si="346"/>
        <v>450000</v>
      </c>
      <c r="P7674" t="str">
        <f t="shared" si="345"/>
        <v>2247450000</v>
      </c>
      <c r="Q7674" t="str">
        <f>VLOOKUP(N7674,'Base rates'!$F$2:$H$1126,3,FALSE)</f>
        <v>46-50</v>
      </c>
      <c r="R7674" s="24">
        <f t="shared" si="344"/>
        <v>0.43037950595567065</v>
      </c>
    </row>
    <row r="7675" spans="13:18">
      <c r="M7675">
        <v>22</v>
      </c>
      <c r="N7675" s="1">
        <v>48</v>
      </c>
      <c r="O7675">
        <f t="shared" si="346"/>
        <v>450000</v>
      </c>
      <c r="P7675" t="str">
        <f t="shared" si="345"/>
        <v>2248450000</v>
      </c>
      <c r="Q7675" t="str">
        <f>VLOOKUP(N7675,'Base rates'!$F$2:$H$1126,3,FALSE)</f>
        <v>46-50</v>
      </c>
      <c r="R7675" s="24">
        <f t="shared" si="344"/>
        <v>0.43037950595567065</v>
      </c>
    </row>
    <row r="7676" spans="13:18">
      <c r="M7676">
        <v>22</v>
      </c>
      <c r="N7676" s="1">
        <v>49</v>
      </c>
      <c r="O7676">
        <f t="shared" si="346"/>
        <v>450000</v>
      </c>
      <c r="P7676" t="str">
        <f t="shared" si="345"/>
        <v>2249450000</v>
      </c>
      <c r="Q7676" t="str">
        <f>VLOOKUP(N7676,'Base rates'!$F$2:$H$1126,3,FALSE)</f>
        <v>46-50</v>
      </c>
      <c r="R7676" s="24">
        <f t="shared" si="344"/>
        <v>0.43037950595567065</v>
      </c>
    </row>
    <row r="7677" spans="13:18">
      <c r="M7677">
        <v>22</v>
      </c>
      <c r="N7677" s="1">
        <v>50</v>
      </c>
      <c r="O7677">
        <f t="shared" si="346"/>
        <v>450000</v>
      </c>
      <c r="P7677" t="str">
        <f t="shared" si="345"/>
        <v>2250450000</v>
      </c>
      <c r="Q7677" t="str">
        <f>VLOOKUP(N7677,'Base rates'!$F$2:$H$1126,3,FALSE)</f>
        <v>46-50</v>
      </c>
      <c r="R7677" s="24">
        <f t="shared" si="344"/>
        <v>0.43037950595567065</v>
      </c>
    </row>
    <row r="7678" spans="13:18">
      <c r="M7678">
        <v>22</v>
      </c>
      <c r="N7678" s="1">
        <v>51</v>
      </c>
      <c r="O7678">
        <f t="shared" si="346"/>
        <v>450000</v>
      </c>
      <c r="P7678" t="str">
        <f t="shared" si="345"/>
        <v>2251450000</v>
      </c>
      <c r="Q7678" t="str">
        <f>VLOOKUP(N7678,'Base rates'!$F$2:$H$1126,3,FALSE)</f>
        <v>51-55</v>
      </c>
      <c r="R7678" s="24">
        <f t="shared" si="344"/>
        <v>0.36367678895796707</v>
      </c>
    </row>
    <row r="7679" spans="13:18">
      <c r="M7679">
        <v>22</v>
      </c>
      <c r="N7679" s="1">
        <v>52</v>
      </c>
      <c r="O7679">
        <f t="shared" si="346"/>
        <v>450000</v>
      </c>
      <c r="P7679" t="str">
        <f t="shared" si="345"/>
        <v>2252450000</v>
      </c>
      <c r="Q7679" t="str">
        <f>VLOOKUP(N7679,'Base rates'!$F$2:$H$1126,3,FALSE)</f>
        <v>51-55</v>
      </c>
      <c r="R7679" s="24">
        <f t="shared" si="344"/>
        <v>0.36367678895796707</v>
      </c>
    </row>
    <row r="7680" spans="13:18">
      <c r="M7680">
        <v>22</v>
      </c>
      <c r="N7680" s="1">
        <v>53</v>
      </c>
      <c r="O7680">
        <f t="shared" si="346"/>
        <v>450000</v>
      </c>
      <c r="P7680" t="str">
        <f t="shared" si="345"/>
        <v>2253450000</v>
      </c>
      <c r="Q7680" t="str">
        <f>VLOOKUP(N7680,'Base rates'!$F$2:$H$1126,3,FALSE)</f>
        <v>51-55</v>
      </c>
      <c r="R7680" s="24">
        <f t="shared" si="344"/>
        <v>0.36367678895796707</v>
      </c>
    </row>
    <row r="7681" spans="13:18">
      <c r="M7681">
        <v>22</v>
      </c>
      <c r="N7681" s="1">
        <v>54</v>
      </c>
      <c r="O7681">
        <f t="shared" si="346"/>
        <v>450000</v>
      </c>
      <c r="P7681" t="str">
        <f t="shared" si="345"/>
        <v>2254450000</v>
      </c>
      <c r="Q7681" t="str">
        <f>VLOOKUP(N7681,'Base rates'!$F$2:$H$1126,3,FALSE)</f>
        <v>51-55</v>
      </c>
      <c r="R7681" s="24">
        <f t="shared" si="344"/>
        <v>0.36367678895796707</v>
      </c>
    </row>
    <row r="7682" spans="13:18">
      <c r="M7682">
        <v>22</v>
      </c>
      <c r="N7682" s="1">
        <v>55</v>
      </c>
      <c r="O7682">
        <f t="shared" si="346"/>
        <v>450000</v>
      </c>
      <c r="P7682" t="str">
        <f t="shared" si="345"/>
        <v>2255450000</v>
      </c>
      <c r="Q7682" t="str">
        <f>VLOOKUP(N7682,'Base rates'!$F$2:$H$1126,3,FALSE)</f>
        <v>51-55</v>
      </c>
      <c r="R7682" s="24">
        <f t="shared" si="344"/>
        <v>0.36367678895796707</v>
      </c>
    </row>
    <row r="7683" spans="13:18">
      <c r="M7683">
        <v>22</v>
      </c>
      <c r="N7683" s="1">
        <v>56</v>
      </c>
      <c r="O7683">
        <f t="shared" si="346"/>
        <v>450000</v>
      </c>
      <c r="P7683" t="str">
        <f t="shared" si="345"/>
        <v>2256450000</v>
      </c>
      <c r="Q7683" t="str">
        <f>VLOOKUP(N7683,'Base rates'!$F$2:$H$1126,3,FALSE)</f>
        <v>56-60</v>
      </c>
      <c r="R7683" s="24">
        <f t="shared" ref="R7683:R7746" si="347">VLOOKUP(M7683&amp;O7683&amp;Q7683,$W$2:$X$694,2,FALSE)</f>
        <v>0.2446052794822009</v>
      </c>
    </row>
    <row r="7684" spans="13:18">
      <c r="M7684">
        <v>22</v>
      </c>
      <c r="N7684" s="1">
        <v>57</v>
      </c>
      <c r="O7684">
        <f t="shared" si="346"/>
        <v>450000</v>
      </c>
      <c r="P7684" t="str">
        <f t="shared" ref="P7684:P7747" si="348">M7684&amp;N7684&amp;O7684</f>
        <v>2257450000</v>
      </c>
      <c r="Q7684" t="str">
        <f>VLOOKUP(N7684,'Base rates'!$F$2:$H$1126,3,FALSE)</f>
        <v>56-60</v>
      </c>
      <c r="R7684" s="24">
        <f t="shared" si="347"/>
        <v>0.2446052794822009</v>
      </c>
    </row>
    <row r="7685" spans="13:18">
      <c r="M7685">
        <v>22</v>
      </c>
      <c r="N7685" s="1">
        <v>58</v>
      </c>
      <c r="O7685">
        <f t="shared" si="346"/>
        <v>450000</v>
      </c>
      <c r="P7685" t="str">
        <f t="shared" si="348"/>
        <v>2258450000</v>
      </c>
      <c r="Q7685" t="str">
        <f>VLOOKUP(N7685,'Base rates'!$F$2:$H$1126,3,FALSE)</f>
        <v>56-60</v>
      </c>
      <c r="R7685" s="24">
        <f t="shared" si="347"/>
        <v>0.2446052794822009</v>
      </c>
    </row>
    <row r="7686" spans="13:18">
      <c r="M7686">
        <v>22</v>
      </c>
      <c r="N7686" s="1">
        <v>59</v>
      </c>
      <c r="O7686">
        <f t="shared" si="346"/>
        <v>450000</v>
      </c>
      <c r="P7686" t="str">
        <f t="shared" si="348"/>
        <v>2259450000</v>
      </c>
      <c r="Q7686" t="str">
        <f>VLOOKUP(N7686,'Base rates'!$F$2:$H$1126,3,FALSE)</f>
        <v>56-60</v>
      </c>
      <c r="R7686" s="24">
        <f t="shared" si="347"/>
        <v>0.2446052794822009</v>
      </c>
    </row>
    <row r="7687" spans="13:18">
      <c r="M7687">
        <v>22</v>
      </c>
      <c r="N7687" s="1">
        <v>60</v>
      </c>
      <c r="O7687">
        <f t="shared" si="346"/>
        <v>450000</v>
      </c>
      <c r="P7687" t="str">
        <f t="shared" si="348"/>
        <v>2260450000</v>
      </c>
      <c r="Q7687" t="str">
        <f>VLOOKUP(N7687,'Base rates'!$F$2:$H$1126,3,FALSE)</f>
        <v>56-60</v>
      </c>
      <c r="R7687" s="24">
        <f t="shared" si="347"/>
        <v>0.2446052794822009</v>
      </c>
    </row>
    <row r="7688" spans="13:18">
      <c r="M7688">
        <v>22</v>
      </c>
      <c r="N7688" s="1">
        <v>61</v>
      </c>
      <c r="O7688">
        <f t="shared" si="346"/>
        <v>450000</v>
      </c>
      <c r="P7688" t="str">
        <f t="shared" si="348"/>
        <v>2261450000</v>
      </c>
      <c r="Q7688" t="str">
        <f>VLOOKUP(N7688,'Base rates'!$F$2:$H$1126,3,FALSE)</f>
        <v>61-65</v>
      </c>
      <c r="R7688" s="24">
        <f t="shared" si="347"/>
        <v>0.17157005742629405</v>
      </c>
    </row>
    <row r="7689" spans="13:18">
      <c r="M7689">
        <v>22</v>
      </c>
      <c r="N7689" s="1">
        <v>62</v>
      </c>
      <c r="O7689">
        <f t="shared" si="346"/>
        <v>450000</v>
      </c>
      <c r="P7689" t="str">
        <f t="shared" si="348"/>
        <v>2262450000</v>
      </c>
      <c r="Q7689" t="str">
        <f>VLOOKUP(N7689,'Base rates'!$F$2:$H$1126,3,FALSE)</f>
        <v>61-65</v>
      </c>
      <c r="R7689" s="24">
        <f t="shared" si="347"/>
        <v>0.17157005742629405</v>
      </c>
    </row>
    <row r="7690" spans="13:18">
      <c r="M7690">
        <v>22</v>
      </c>
      <c r="N7690" s="1">
        <v>63</v>
      </c>
      <c r="O7690">
        <f t="shared" si="346"/>
        <v>450000</v>
      </c>
      <c r="P7690" t="str">
        <f t="shared" si="348"/>
        <v>2263450000</v>
      </c>
      <c r="Q7690" t="str">
        <f>VLOOKUP(N7690,'Base rates'!$F$2:$H$1126,3,FALSE)</f>
        <v>61-65</v>
      </c>
      <c r="R7690" s="24">
        <f t="shared" si="347"/>
        <v>0.17157005742629405</v>
      </c>
    </row>
    <row r="7691" spans="13:18">
      <c r="M7691">
        <v>22</v>
      </c>
      <c r="N7691" s="1">
        <v>64</v>
      </c>
      <c r="O7691">
        <f t="shared" si="346"/>
        <v>450000</v>
      </c>
      <c r="P7691" t="str">
        <f t="shared" si="348"/>
        <v>2264450000</v>
      </c>
      <c r="Q7691" t="str">
        <f>VLOOKUP(N7691,'Base rates'!$F$2:$H$1126,3,FALSE)</f>
        <v>61-65</v>
      </c>
      <c r="R7691" s="24">
        <f t="shared" si="347"/>
        <v>0.17157005742629405</v>
      </c>
    </row>
    <row r="7692" spans="13:18">
      <c r="M7692">
        <v>22</v>
      </c>
      <c r="N7692" s="1">
        <v>65</v>
      </c>
      <c r="O7692">
        <f t="shared" si="346"/>
        <v>450000</v>
      </c>
      <c r="P7692" t="str">
        <f t="shared" si="348"/>
        <v>2265450000</v>
      </c>
      <c r="Q7692" t="str">
        <f>VLOOKUP(N7692,'Base rates'!$F$2:$H$1126,3,FALSE)</f>
        <v>61-65</v>
      </c>
      <c r="R7692" s="24">
        <f t="shared" si="347"/>
        <v>0.17157005742629405</v>
      </c>
    </row>
    <row r="7693" spans="13:18">
      <c r="M7693">
        <v>22</v>
      </c>
      <c r="N7693" s="1">
        <v>66</v>
      </c>
      <c r="O7693">
        <f t="shared" si="346"/>
        <v>450000</v>
      </c>
      <c r="P7693" t="str">
        <f t="shared" si="348"/>
        <v>2266450000</v>
      </c>
      <c r="Q7693" t="str">
        <f>VLOOKUP(N7693,'Base rates'!$F$2:$H$1126,3,FALSE)</f>
        <v>66-70</v>
      </c>
      <c r="R7693" s="24">
        <f t="shared" si="347"/>
        <v>0.16125374297511375</v>
      </c>
    </row>
    <row r="7694" spans="13:18">
      <c r="M7694">
        <v>22</v>
      </c>
      <c r="N7694" s="1">
        <v>67</v>
      </c>
      <c r="O7694">
        <f t="shared" si="346"/>
        <v>450000</v>
      </c>
      <c r="P7694" t="str">
        <f t="shared" si="348"/>
        <v>2267450000</v>
      </c>
      <c r="Q7694" t="str">
        <f>VLOOKUP(N7694,'Base rates'!$F$2:$H$1126,3,FALSE)</f>
        <v>66-70</v>
      </c>
      <c r="R7694" s="24">
        <f t="shared" si="347"/>
        <v>0.16125374297511375</v>
      </c>
    </row>
    <row r="7695" spans="13:18">
      <c r="M7695">
        <v>22</v>
      </c>
      <c r="N7695" s="1">
        <v>68</v>
      </c>
      <c r="O7695">
        <f t="shared" si="346"/>
        <v>450000</v>
      </c>
      <c r="P7695" t="str">
        <f t="shared" si="348"/>
        <v>2268450000</v>
      </c>
      <c r="Q7695" t="str">
        <f>VLOOKUP(N7695,'Base rates'!$F$2:$H$1126,3,FALSE)</f>
        <v>66-70</v>
      </c>
      <c r="R7695" s="24">
        <f t="shared" si="347"/>
        <v>0.16125374297511375</v>
      </c>
    </row>
    <row r="7696" spans="13:18">
      <c r="M7696">
        <v>22</v>
      </c>
      <c r="N7696" s="1">
        <v>69</v>
      </c>
      <c r="O7696">
        <f t="shared" si="346"/>
        <v>450000</v>
      </c>
      <c r="P7696" t="str">
        <f t="shared" si="348"/>
        <v>2269450000</v>
      </c>
      <c r="Q7696" t="str">
        <f>VLOOKUP(N7696,'Base rates'!$F$2:$H$1126,3,FALSE)</f>
        <v>66-70</v>
      </c>
      <c r="R7696" s="24">
        <f t="shared" si="347"/>
        <v>0.16125374297511375</v>
      </c>
    </row>
    <row r="7697" spans="13:18">
      <c r="M7697">
        <v>22</v>
      </c>
      <c r="N7697" s="1">
        <v>70</v>
      </c>
      <c r="O7697">
        <f t="shared" si="346"/>
        <v>450000</v>
      </c>
      <c r="P7697" t="str">
        <f t="shared" si="348"/>
        <v>2270450000</v>
      </c>
      <c r="Q7697" t="str">
        <f>VLOOKUP(N7697,'Base rates'!$F$2:$H$1126,3,FALSE)</f>
        <v>66-70</v>
      </c>
      <c r="R7697" s="24">
        <f t="shared" si="347"/>
        <v>0.16125374297511375</v>
      </c>
    </row>
    <row r="7698" spans="13:18">
      <c r="M7698">
        <v>22</v>
      </c>
      <c r="N7698" s="1">
        <v>71</v>
      </c>
      <c r="O7698">
        <f t="shared" si="346"/>
        <v>450000</v>
      </c>
      <c r="P7698" t="str">
        <f t="shared" si="348"/>
        <v>2271450000</v>
      </c>
      <c r="Q7698" t="str">
        <f>VLOOKUP(N7698,'Base rates'!$F$2:$H$1126,3,FALSE)</f>
        <v>71-75</v>
      </c>
      <c r="R7698" s="24">
        <f t="shared" si="347"/>
        <v>0.15598713711643675</v>
      </c>
    </row>
    <row r="7699" spans="13:18">
      <c r="M7699">
        <v>22</v>
      </c>
      <c r="N7699" s="1">
        <v>72</v>
      </c>
      <c r="O7699">
        <f t="shared" si="346"/>
        <v>450000</v>
      </c>
      <c r="P7699" t="str">
        <f t="shared" si="348"/>
        <v>2272450000</v>
      </c>
      <c r="Q7699" t="str">
        <f>VLOOKUP(N7699,'Base rates'!$F$2:$H$1126,3,FALSE)</f>
        <v>71-75</v>
      </c>
      <c r="R7699" s="24">
        <f t="shared" si="347"/>
        <v>0.15598713711643675</v>
      </c>
    </row>
    <row r="7700" spans="13:18">
      <c r="M7700">
        <v>22</v>
      </c>
      <c r="N7700" s="1">
        <v>73</v>
      </c>
      <c r="O7700">
        <f t="shared" si="346"/>
        <v>450000</v>
      </c>
      <c r="P7700" t="str">
        <f t="shared" si="348"/>
        <v>2273450000</v>
      </c>
      <c r="Q7700" t="str">
        <f>VLOOKUP(N7700,'Base rates'!$F$2:$H$1126,3,FALSE)</f>
        <v>71-75</v>
      </c>
      <c r="R7700" s="24">
        <f t="shared" si="347"/>
        <v>0.15598713711643675</v>
      </c>
    </row>
    <row r="7701" spans="13:18">
      <c r="M7701">
        <v>22</v>
      </c>
      <c r="N7701" s="1">
        <v>74</v>
      </c>
      <c r="O7701">
        <f t="shared" si="346"/>
        <v>450000</v>
      </c>
      <c r="P7701" t="str">
        <f t="shared" si="348"/>
        <v>2274450000</v>
      </c>
      <c r="Q7701" t="str">
        <f>VLOOKUP(N7701,'Base rates'!$F$2:$H$1126,3,FALSE)</f>
        <v>71-75</v>
      </c>
      <c r="R7701" s="24">
        <f t="shared" si="347"/>
        <v>0.15598713711643675</v>
      </c>
    </row>
    <row r="7702" spans="13:18">
      <c r="M7702">
        <v>22</v>
      </c>
      <c r="N7702" s="1">
        <v>75</v>
      </c>
      <c r="O7702">
        <f t="shared" si="346"/>
        <v>450000</v>
      </c>
      <c r="P7702" t="str">
        <f t="shared" si="348"/>
        <v>2275450000</v>
      </c>
      <c r="Q7702" t="str">
        <f>VLOOKUP(N7702,'Base rates'!$F$2:$H$1126,3,FALSE)</f>
        <v>71-75</v>
      </c>
      <c r="R7702" s="24">
        <f t="shared" si="347"/>
        <v>0.15598713711643675</v>
      </c>
    </row>
    <row r="7703" spans="13:18">
      <c r="M7703">
        <v>22</v>
      </c>
      <c r="N7703" s="1">
        <v>76</v>
      </c>
      <c r="O7703">
        <f t="shared" si="346"/>
        <v>450000</v>
      </c>
      <c r="P7703" t="str">
        <f t="shared" si="348"/>
        <v>2276450000</v>
      </c>
      <c r="Q7703" t="str">
        <f>VLOOKUP(N7703,'Base rates'!$F$2:$H$1126,3,FALSE)</f>
        <v>76-80</v>
      </c>
      <c r="R7703" s="24">
        <f t="shared" si="347"/>
        <v>0.15349942763639346</v>
      </c>
    </row>
    <row r="7704" spans="13:18">
      <c r="M7704">
        <v>22</v>
      </c>
      <c r="N7704" s="1">
        <v>77</v>
      </c>
      <c r="O7704">
        <f t="shared" si="346"/>
        <v>450000</v>
      </c>
      <c r="P7704" t="str">
        <f t="shared" si="348"/>
        <v>2277450000</v>
      </c>
      <c r="Q7704" t="str">
        <f>VLOOKUP(N7704,'Base rates'!$F$2:$H$1126,3,FALSE)</f>
        <v>76-80</v>
      </c>
      <c r="R7704" s="24">
        <f t="shared" si="347"/>
        <v>0.15349942763639346</v>
      </c>
    </row>
    <row r="7705" spans="13:18">
      <c r="M7705">
        <v>22</v>
      </c>
      <c r="N7705" s="1">
        <v>78</v>
      </c>
      <c r="O7705">
        <f t="shared" si="346"/>
        <v>450000</v>
      </c>
      <c r="P7705" t="str">
        <f t="shared" si="348"/>
        <v>2278450000</v>
      </c>
      <c r="Q7705" t="str">
        <f>VLOOKUP(N7705,'Base rates'!$F$2:$H$1126,3,FALSE)</f>
        <v>76-80</v>
      </c>
      <c r="R7705" s="24">
        <f t="shared" si="347"/>
        <v>0.15349942763639346</v>
      </c>
    </row>
    <row r="7706" spans="13:18">
      <c r="M7706">
        <v>22</v>
      </c>
      <c r="N7706" s="1">
        <v>79</v>
      </c>
      <c r="O7706">
        <f t="shared" si="346"/>
        <v>450000</v>
      </c>
      <c r="P7706" t="str">
        <f t="shared" si="348"/>
        <v>2279450000</v>
      </c>
      <c r="Q7706" t="str">
        <f>VLOOKUP(N7706,'Base rates'!$F$2:$H$1126,3,FALSE)</f>
        <v>76-80</v>
      </c>
      <c r="R7706" s="24">
        <f t="shared" si="347"/>
        <v>0.15349942763639346</v>
      </c>
    </row>
    <row r="7707" spans="13:18">
      <c r="M7707">
        <v>22</v>
      </c>
      <c r="N7707" s="1">
        <v>80</v>
      </c>
      <c r="O7707">
        <f t="shared" si="346"/>
        <v>450000</v>
      </c>
      <c r="P7707" t="str">
        <f t="shared" si="348"/>
        <v>2280450000</v>
      </c>
      <c r="Q7707" t="str">
        <f>VLOOKUP(N7707,'Base rates'!$F$2:$H$1126,3,FALSE)</f>
        <v>76-80</v>
      </c>
      <c r="R7707" s="24">
        <f t="shared" si="347"/>
        <v>0.15349942763639346</v>
      </c>
    </row>
    <row r="7708" spans="13:18">
      <c r="M7708">
        <v>22</v>
      </c>
      <c r="N7708" s="1">
        <v>81</v>
      </c>
      <c r="O7708">
        <f t="shared" ref="O7708:O7771" si="349">$O$7002+50000</f>
        <v>450000</v>
      </c>
      <c r="P7708" t="str">
        <f t="shared" si="348"/>
        <v>2281450000</v>
      </c>
      <c r="Q7708" t="str">
        <f>VLOOKUP(N7708,'Base rates'!$F$2:$H$1126,3,FALSE)</f>
        <v>&gt;80</v>
      </c>
      <c r="R7708" s="24">
        <f t="shared" si="347"/>
        <v>0.15163859880754604</v>
      </c>
    </row>
    <row r="7709" spans="13:18">
      <c r="M7709">
        <v>22</v>
      </c>
      <c r="N7709" s="1">
        <v>82</v>
      </c>
      <c r="O7709">
        <f t="shared" si="349"/>
        <v>450000</v>
      </c>
      <c r="P7709" t="str">
        <f t="shared" si="348"/>
        <v>2282450000</v>
      </c>
      <c r="Q7709" t="str">
        <f>VLOOKUP(N7709,'Base rates'!$F$2:$H$1126,3,FALSE)</f>
        <v>&gt;80</v>
      </c>
      <c r="R7709" s="24">
        <f t="shared" si="347"/>
        <v>0.15163859880754604</v>
      </c>
    </row>
    <row r="7710" spans="13:18">
      <c r="M7710">
        <v>22</v>
      </c>
      <c r="N7710" s="1">
        <v>83</v>
      </c>
      <c r="O7710">
        <f t="shared" si="349"/>
        <v>450000</v>
      </c>
      <c r="P7710" t="str">
        <f t="shared" si="348"/>
        <v>2283450000</v>
      </c>
      <c r="Q7710" t="str">
        <f>VLOOKUP(N7710,'Base rates'!$F$2:$H$1126,3,FALSE)</f>
        <v>&gt;80</v>
      </c>
      <c r="R7710" s="24">
        <f t="shared" si="347"/>
        <v>0.15163859880754604</v>
      </c>
    </row>
    <row r="7711" spans="13:18">
      <c r="M7711">
        <v>22</v>
      </c>
      <c r="N7711" s="1">
        <v>84</v>
      </c>
      <c r="O7711">
        <f t="shared" si="349"/>
        <v>450000</v>
      </c>
      <c r="P7711" t="str">
        <f t="shared" si="348"/>
        <v>2284450000</v>
      </c>
      <c r="Q7711" t="str">
        <f>VLOOKUP(N7711,'Base rates'!$F$2:$H$1126,3,FALSE)</f>
        <v>&gt;80</v>
      </c>
      <c r="R7711" s="24">
        <f t="shared" si="347"/>
        <v>0.15163859880754604</v>
      </c>
    </row>
    <row r="7712" spans="13:18">
      <c r="M7712">
        <v>22</v>
      </c>
      <c r="N7712" s="1">
        <v>85</v>
      </c>
      <c r="O7712">
        <f t="shared" si="349"/>
        <v>450000</v>
      </c>
      <c r="P7712" t="str">
        <f t="shared" si="348"/>
        <v>2285450000</v>
      </c>
      <c r="Q7712" t="str">
        <f>VLOOKUP(N7712,'Base rates'!$F$2:$H$1126,3,FALSE)</f>
        <v>&gt;80</v>
      </c>
      <c r="R7712" s="24">
        <f t="shared" si="347"/>
        <v>0.15163859880754604</v>
      </c>
    </row>
    <row r="7713" spans="13:18">
      <c r="M7713">
        <v>22</v>
      </c>
      <c r="N7713" s="1">
        <v>86</v>
      </c>
      <c r="O7713">
        <f t="shared" si="349"/>
        <v>450000</v>
      </c>
      <c r="P7713" t="str">
        <f t="shared" si="348"/>
        <v>2286450000</v>
      </c>
      <c r="Q7713" t="str">
        <f>VLOOKUP(N7713,'Base rates'!$F$2:$H$1126,3,FALSE)</f>
        <v>&gt;80</v>
      </c>
      <c r="R7713" s="24">
        <f t="shared" si="347"/>
        <v>0.15163859880754604</v>
      </c>
    </row>
    <row r="7714" spans="13:18">
      <c r="M7714">
        <v>22</v>
      </c>
      <c r="N7714" s="1">
        <v>87</v>
      </c>
      <c r="O7714">
        <f t="shared" si="349"/>
        <v>450000</v>
      </c>
      <c r="P7714" t="str">
        <f t="shared" si="348"/>
        <v>2287450000</v>
      </c>
      <c r="Q7714" t="str">
        <f>VLOOKUP(N7714,'Base rates'!$F$2:$H$1126,3,FALSE)</f>
        <v>&gt;80</v>
      </c>
      <c r="R7714" s="24">
        <f t="shared" si="347"/>
        <v>0.15163859880754604</v>
      </c>
    </row>
    <row r="7715" spans="13:18">
      <c r="M7715">
        <v>22</v>
      </c>
      <c r="N7715" s="1">
        <v>88</v>
      </c>
      <c r="O7715">
        <f t="shared" si="349"/>
        <v>450000</v>
      </c>
      <c r="P7715" t="str">
        <f t="shared" si="348"/>
        <v>2288450000</v>
      </c>
      <c r="Q7715" t="str">
        <f>VLOOKUP(N7715,'Base rates'!$F$2:$H$1126,3,FALSE)</f>
        <v>&gt;80</v>
      </c>
      <c r="R7715" s="24">
        <f t="shared" si="347"/>
        <v>0.15163859880754604</v>
      </c>
    </row>
    <row r="7716" spans="13:18">
      <c r="M7716">
        <v>22</v>
      </c>
      <c r="N7716" s="1">
        <v>89</v>
      </c>
      <c r="O7716">
        <f t="shared" si="349"/>
        <v>450000</v>
      </c>
      <c r="P7716" t="str">
        <f t="shared" si="348"/>
        <v>2289450000</v>
      </c>
      <c r="Q7716" t="str">
        <f>VLOOKUP(N7716,'Base rates'!$F$2:$H$1126,3,FALSE)</f>
        <v>&gt;80</v>
      </c>
      <c r="R7716" s="24">
        <f t="shared" si="347"/>
        <v>0.15163859880754604</v>
      </c>
    </row>
    <row r="7717" spans="13:18">
      <c r="M7717">
        <v>22</v>
      </c>
      <c r="N7717" s="1">
        <v>90</v>
      </c>
      <c r="O7717">
        <f t="shared" si="349"/>
        <v>450000</v>
      </c>
      <c r="P7717" t="str">
        <f t="shared" si="348"/>
        <v>2290450000</v>
      </c>
      <c r="Q7717" t="str">
        <f>VLOOKUP(N7717,'Base rates'!$F$2:$H$1126,3,FALSE)</f>
        <v>&gt;80</v>
      </c>
      <c r="R7717" s="24">
        <f t="shared" si="347"/>
        <v>0.15163859880754604</v>
      </c>
    </row>
    <row r="7718" spans="13:18">
      <c r="M7718">
        <v>22</v>
      </c>
      <c r="N7718" s="1">
        <v>91</v>
      </c>
      <c r="O7718">
        <f t="shared" si="349"/>
        <v>450000</v>
      </c>
      <c r="P7718" t="str">
        <f t="shared" si="348"/>
        <v>2291450000</v>
      </c>
      <c r="Q7718" t="str">
        <f>VLOOKUP(N7718,'Base rates'!$F$2:$H$1126,3,FALSE)</f>
        <v>&gt;80</v>
      </c>
      <c r="R7718" s="24">
        <f t="shared" si="347"/>
        <v>0.15163859880754604</v>
      </c>
    </row>
    <row r="7719" spans="13:18">
      <c r="M7719">
        <v>22</v>
      </c>
      <c r="N7719" s="1">
        <v>92</v>
      </c>
      <c r="O7719">
        <f t="shared" si="349"/>
        <v>450000</v>
      </c>
      <c r="P7719" t="str">
        <f t="shared" si="348"/>
        <v>2292450000</v>
      </c>
      <c r="Q7719" t="str">
        <f>VLOOKUP(N7719,'Base rates'!$F$2:$H$1126,3,FALSE)</f>
        <v>&gt;80</v>
      </c>
      <c r="R7719" s="24">
        <f t="shared" si="347"/>
        <v>0.15163859880754604</v>
      </c>
    </row>
    <row r="7720" spans="13:18">
      <c r="M7720">
        <v>22</v>
      </c>
      <c r="N7720" s="1">
        <v>93</v>
      </c>
      <c r="O7720">
        <f t="shared" si="349"/>
        <v>450000</v>
      </c>
      <c r="P7720" t="str">
        <f t="shared" si="348"/>
        <v>2293450000</v>
      </c>
      <c r="Q7720" t="str">
        <f>VLOOKUP(N7720,'Base rates'!$F$2:$H$1126,3,FALSE)</f>
        <v>&gt;80</v>
      </c>
      <c r="R7720" s="24">
        <f t="shared" si="347"/>
        <v>0.15163859880754604</v>
      </c>
    </row>
    <row r="7721" spans="13:18">
      <c r="M7721">
        <v>22</v>
      </c>
      <c r="N7721" s="1">
        <v>94</v>
      </c>
      <c r="O7721">
        <f t="shared" si="349"/>
        <v>450000</v>
      </c>
      <c r="P7721" t="str">
        <f t="shared" si="348"/>
        <v>2294450000</v>
      </c>
      <c r="Q7721" t="str">
        <f>VLOOKUP(N7721,'Base rates'!$F$2:$H$1126,3,FALSE)</f>
        <v>&gt;80</v>
      </c>
      <c r="R7721" s="24">
        <f t="shared" si="347"/>
        <v>0.15163859880754604</v>
      </c>
    </row>
    <row r="7722" spans="13:18">
      <c r="M7722">
        <v>22</v>
      </c>
      <c r="N7722" s="1">
        <v>95</v>
      </c>
      <c r="O7722">
        <f t="shared" si="349"/>
        <v>450000</v>
      </c>
      <c r="P7722" t="str">
        <f t="shared" si="348"/>
        <v>2295450000</v>
      </c>
      <c r="Q7722" t="str">
        <f>VLOOKUP(N7722,'Base rates'!$F$2:$H$1126,3,FALSE)</f>
        <v>&gt;80</v>
      </c>
      <c r="R7722" s="24">
        <f t="shared" si="347"/>
        <v>0.15163859880754604</v>
      </c>
    </row>
    <row r="7723" spans="13:18">
      <c r="M7723">
        <v>22</v>
      </c>
      <c r="N7723" s="1">
        <v>96</v>
      </c>
      <c r="O7723">
        <f t="shared" si="349"/>
        <v>450000</v>
      </c>
      <c r="P7723" t="str">
        <f t="shared" si="348"/>
        <v>2296450000</v>
      </c>
      <c r="Q7723" t="str">
        <f>VLOOKUP(N7723,'Base rates'!$F$2:$H$1126,3,FALSE)</f>
        <v>&gt;80</v>
      </c>
      <c r="R7723" s="24">
        <f t="shared" si="347"/>
        <v>0.15163859880754604</v>
      </c>
    </row>
    <row r="7724" spans="13:18">
      <c r="M7724">
        <v>22</v>
      </c>
      <c r="N7724" s="1">
        <v>97</v>
      </c>
      <c r="O7724">
        <f t="shared" si="349"/>
        <v>450000</v>
      </c>
      <c r="P7724" t="str">
        <f t="shared" si="348"/>
        <v>2297450000</v>
      </c>
      <c r="Q7724" t="str">
        <f>VLOOKUP(N7724,'Base rates'!$F$2:$H$1126,3,FALSE)</f>
        <v>&gt;80</v>
      </c>
      <c r="R7724" s="24">
        <f t="shared" si="347"/>
        <v>0.15163859880754604</v>
      </c>
    </row>
    <row r="7725" spans="13:18">
      <c r="M7725">
        <v>22</v>
      </c>
      <c r="N7725" s="1">
        <v>98</v>
      </c>
      <c r="O7725">
        <f t="shared" si="349"/>
        <v>450000</v>
      </c>
      <c r="P7725" t="str">
        <f t="shared" si="348"/>
        <v>2298450000</v>
      </c>
      <c r="Q7725" t="str">
        <f>VLOOKUP(N7725,'Base rates'!$F$2:$H$1126,3,FALSE)</f>
        <v>&gt;80</v>
      </c>
      <c r="R7725" s="24">
        <f t="shared" si="347"/>
        <v>0.15163859880754604</v>
      </c>
    </row>
    <row r="7726" spans="13:18">
      <c r="M7726">
        <v>22</v>
      </c>
      <c r="N7726" s="1">
        <v>99</v>
      </c>
      <c r="O7726">
        <f t="shared" si="349"/>
        <v>450000</v>
      </c>
      <c r="P7726" t="str">
        <f t="shared" si="348"/>
        <v>2299450000</v>
      </c>
      <c r="Q7726" t="str">
        <f>VLOOKUP(N7726,'Base rates'!$F$2:$H$1126,3,FALSE)</f>
        <v>&gt;80</v>
      </c>
      <c r="R7726" s="24">
        <f t="shared" si="347"/>
        <v>0.15163859880754604</v>
      </c>
    </row>
    <row r="7727" spans="13:18">
      <c r="M7727">
        <v>22</v>
      </c>
      <c r="N7727" s="1">
        <v>100</v>
      </c>
      <c r="O7727">
        <f t="shared" si="349"/>
        <v>450000</v>
      </c>
      <c r="P7727" t="str">
        <f t="shared" si="348"/>
        <v>22100450000</v>
      </c>
      <c r="Q7727" t="str">
        <f>VLOOKUP(N7727,'Base rates'!$F$2:$H$1126,3,FALSE)</f>
        <v>&gt;80</v>
      </c>
      <c r="R7727" s="24">
        <f t="shared" si="347"/>
        <v>0.15163859880754604</v>
      </c>
    </row>
    <row r="7728" spans="13:18">
      <c r="M7728">
        <v>22</v>
      </c>
      <c r="N7728" s="1">
        <v>101</v>
      </c>
      <c r="O7728">
        <f t="shared" si="349"/>
        <v>450000</v>
      </c>
      <c r="P7728" t="str">
        <f t="shared" si="348"/>
        <v>22101450000</v>
      </c>
      <c r="Q7728" t="str">
        <f>VLOOKUP(N7728,'Base rates'!$F$2:$H$1126,3,FALSE)</f>
        <v>&gt;80</v>
      </c>
      <c r="R7728" s="24">
        <f t="shared" si="347"/>
        <v>0.15163859880754604</v>
      </c>
    </row>
    <row r="7729" spans="13:18">
      <c r="M7729">
        <v>22</v>
      </c>
      <c r="N7729" s="1">
        <v>102</v>
      </c>
      <c r="O7729">
        <f t="shared" si="349"/>
        <v>450000</v>
      </c>
      <c r="P7729" t="str">
        <f t="shared" si="348"/>
        <v>22102450000</v>
      </c>
      <c r="Q7729" t="str">
        <f>VLOOKUP(N7729,'Base rates'!$F$2:$H$1126,3,FALSE)</f>
        <v>&gt;80</v>
      </c>
      <c r="R7729" s="24">
        <f t="shared" si="347"/>
        <v>0.15163859880754604</v>
      </c>
    </row>
    <row r="7730" spans="13:18">
      <c r="M7730">
        <v>22</v>
      </c>
      <c r="N7730" s="1">
        <v>103</v>
      </c>
      <c r="O7730">
        <f t="shared" si="349"/>
        <v>450000</v>
      </c>
      <c r="P7730" t="str">
        <f t="shared" si="348"/>
        <v>22103450000</v>
      </c>
      <c r="Q7730" t="str">
        <f>VLOOKUP(N7730,'Base rates'!$F$2:$H$1126,3,FALSE)</f>
        <v>&gt;80</v>
      </c>
      <c r="R7730" s="24">
        <f t="shared" si="347"/>
        <v>0.15163859880754604</v>
      </c>
    </row>
    <row r="7731" spans="13:18">
      <c r="M7731">
        <v>22</v>
      </c>
      <c r="N7731" s="1">
        <v>104</v>
      </c>
      <c r="O7731">
        <f t="shared" si="349"/>
        <v>450000</v>
      </c>
      <c r="P7731" t="str">
        <f t="shared" si="348"/>
        <v>22104450000</v>
      </c>
      <c r="Q7731" t="str">
        <f>VLOOKUP(N7731,'Base rates'!$F$2:$H$1126,3,FALSE)</f>
        <v>&gt;80</v>
      </c>
      <c r="R7731" s="24">
        <f t="shared" si="347"/>
        <v>0.15163859880754604</v>
      </c>
    </row>
    <row r="7732" spans="13:18">
      <c r="M7732">
        <v>22</v>
      </c>
      <c r="N7732" s="1">
        <v>105</v>
      </c>
      <c r="O7732">
        <f t="shared" si="349"/>
        <v>450000</v>
      </c>
      <c r="P7732" t="str">
        <f t="shared" si="348"/>
        <v>22105450000</v>
      </c>
      <c r="Q7732" t="str">
        <f>VLOOKUP(N7732,'Base rates'!$F$2:$H$1126,3,FALSE)</f>
        <v>&gt;80</v>
      </c>
      <c r="R7732" s="24">
        <f t="shared" si="347"/>
        <v>0.15163859880754604</v>
      </c>
    </row>
    <row r="7733" spans="13:18">
      <c r="M7733">
        <v>22</v>
      </c>
      <c r="N7733" s="1">
        <v>106</v>
      </c>
      <c r="O7733">
        <f t="shared" si="349"/>
        <v>450000</v>
      </c>
      <c r="P7733" t="str">
        <f t="shared" si="348"/>
        <v>22106450000</v>
      </c>
      <c r="Q7733" t="str">
        <f>VLOOKUP(N7733,'Base rates'!$F$2:$H$1126,3,FALSE)</f>
        <v>&gt;80</v>
      </c>
      <c r="R7733" s="24">
        <f t="shared" si="347"/>
        <v>0.15163859880754604</v>
      </c>
    </row>
    <row r="7734" spans="13:18">
      <c r="M7734">
        <v>22</v>
      </c>
      <c r="N7734" s="1">
        <v>107</v>
      </c>
      <c r="O7734">
        <f t="shared" si="349"/>
        <v>450000</v>
      </c>
      <c r="P7734" t="str">
        <f t="shared" si="348"/>
        <v>22107450000</v>
      </c>
      <c r="Q7734" t="str">
        <f>VLOOKUP(N7734,'Base rates'!$F$2:$H$1126,3,FALSE)</f>
        <v>&gt;80</v>
      </c>
      <c r="R7734" s="24">
        <f t="shared" si="347"/>
        <v>0.15163859880754604</v>
      </c>
    </row>
    <row r="7735" spans="13:18">
      <c r="M7735">
        <v>22</v>
      </c>
      <c r="N7735" s="1">
        <v>108</v>
      </c>
      <c r="O7735">
        <f t="shared" si="349"/>
        <v>450000</v>
      </c>
      <c r="P7735" t="str">
        <f t="shared" si="348"/>
        <v>22108450000</v>
      </c>
      <c r="Q7735" t="str">
        <f>VLOOKUP(N7735,'Base rates'!$F$2:$H$1126,3,FALSE)</f>
        <v>&gt;80</v>
      </c>
      <c r="R7735" s="24">
        <f t="shared" si="347"/>
        <v>0.15163859880754604</v>
      </c>
    </row>
    <row r="7736" spans="13:18">
      <c r="M7736">
        <v>22</v>
      </c>
      <c r="N7736" s="1">
        <v>109</v>
      </c>
      <c r="O7736">
        <f t="shared" si="349"/>
        <v>450000</v>
      </c>
      <c r="P7736" t="str">
        <f t="shared" si="348"/>
        <v>22109450000</v>
      </c>
      <c r="Q7736" t="str">
        <f>VLOOKUP(N7736,'Base rates'!$F$2:$H$1126,3,FALSE)</f>
        <v>&gt;80</v>
      </c>
      <c r="R7736" s="24">
        <f t="shared" si="347"/>
        <v>0.15163859880754604</v>
      </c>
    </row>
    <row r="7737" spans="13:18">
      <c r="M7737">
        <v>22</v>
      </c>
      <c r="N7737" s="1">
        <v>110</v>
      </c>
      <c r="O7737">
        <f t="shared" si="349"/>
        <v>450000</v>
      </c>
      <c r="P7737" t="str">
        <f t="shared" si="348"/>
        <v>22110450000</v>
      </c>
      <c r="Q7737" t="str">
        <f>VLOOKUP(N7737,'Base rates'!$F$2:$H$1126,3,FALSE)</f>
        <v>&gt;80</v>
      </c>
      <c r="R7737" s="24">
        <f t="shared" si="347"/>
        <v>0.15163859880754604</v>
      </c>
    </row>
    <row r="7738" spans="13:18">
      <c r="M7738">
        <v>22</v>
      </c>
      <c r="N7738" s="1">
        <v>111</v>
      </c>
      <c r="O7738">
        <f t="shared" si="349"/>
        <v>450000</v>
      </c>
      <c r="P7738" t="str">
        <f t="shared" si="348"/>
        <v>22111450000</v>
      </c>
      <c r="Q7738" t="str">
        <f>VLOOKUP(N7738,'Base rates'!$F$2:$H$1126,3,FALSE)</f>
        <v>&gt;80</v>
      </c>
      <c r="R7738" s="24">
        <f t="shared" si="347"/>
        <v>0.15163859880754604</v>
      </c>
    </row>
    <row r="7739" spans="13:18">
      <c r="M7739">
        <v>22</v>
      </c>
      <c r="N7739" s="1">
        <v>112</v>
      </c>
      <c r="O7739">
        <f t="shared" si="349"/>
        <v>450000</v>
      </c>
      <c r="P7739" t="str">
        <f t="shared" si="348"/>
        <v>22112450000</v>
      </c>
      <c r="Q7739" t="str">
        <f>VLOOKUP(N7739,'Base rates'!$F$2:$H$1126,3,FALSE)</f>
        <v>&gt;80</v>
      </c>
      <c r="R7739" s="24">
        <f t="shared" si="347"/>
        <v>0.15163859880754604</v>
      </c>
    </row>
    <row r="7740" spans="13:18">
      <c r="M7740">
        <v>22</v>
      </c>
      <c r="N7740" s="1">
        <v>113</v>
      </c>
      <c r="O7740">
        <f t="shared" si="349"/>
        <v>450000</v>
      </c>
      <c r="P7740" t="str">
        <f t="shared" si="348"/>
        <v>22113450000</v>
      </c>
      <c r="Q7740" t="str">
        <f>VLOOKUP(N7740,'Base rates'!$F$2:$H$1126,3,FALSE)</f>
        <v>&gt;80</v>
      </c>
      <c r="R7740" s="24">
        <f t="shared" si="347"/>
        <v>0.15163859880754604</v>
      </c>
    </row>
    <row r="7741" spans="13:18">
      <c r="M7741">
        <v>22</v>
      </c>
      <c r="N7741" s="1">
        <v>114</v>
      </c>
      <c r="O7741">
        <f t="shared" si="349"/>
        <v>450000</v>
      </c>
      <c r="P7741" t="str">
        <f t="shared" si="348"/>
        <v>22114450000</v>
      </c>
      <c r="Q7741" t="str">
        <f>VLOOKUP(N7741,'Base rates'!$F$2:$H$1126,3,FALSE)</f>
        <v>&gt;80</v>
      </c>
      <c r="R7741" s="24">
        <f t="shared" si="347"/>
        <v>0.15163859880754604</v>
      </c>
    </row>
    <row r="7742" spans="13:18">
      <c r="M7742">
        <v>22</v>
      </c>
      <c r="N7742" s="1">
        <v>115</v>
      </c>
      <c r="O7742">
        <f t="shared" si="349"/>
        <v>450000</v>
      </c>
      <c r="P7742" t="str">
        <f t="shared" si="348"/>
        <v>22115450000</v>
      </c>
      <c r="Q7742" t="str">
        <f>VLOOKUP(N7742,'Base rates'!$F$2:$H$1126,3,FALSE)</f>
        <v>&gt;80</v>
      </c>
      <c r="R7742" s="24">
        <f t="shared" si="347"/>
        <v>0.15163859880754604</v>
      </c>
    </row>
    <row r="7743" spans="13:18">
      <c r="M7743">
        <v>22</v>
      </c>
      <c r="N7743" s="1">
        <v>116</v>
      </c>
      <c r="O7743">
        <f t="shared" si="349"/>
        <v>450000</v>
      </c>
      <c r="P7743" t="str">
        <f t="shared" si="348"/>
        <v>22116450000</v>
      </c>
      <c r="Q7743" t="str">
        <f>VLOOKUP(N7743,'Base rates'!$F$2:$H$1126,3,FALSE)</f>
        <v>&gt;80</v>
      </c>
      <c r="R7743" s="24">
        <f t="shared" si="347"/>
        <v>0.15163859880754604</v>
      </c>
    </row>
    <row r="7744" spans="13:18">
      <c r="M7744">
        <v>22</v>
      </c>
      <c r="N7744" s="1">
        <v>117</v>
      </c>
      <c r="O7744">
        <f t="shared" si="349"/>
        <v>450000</v>
      </c>
      <c r="P7744" t="str">
        <f t="shared" si="348"/>
        <v>22117450000</v>
      </c>
      <c r="Q7744" t="str">
        <f>VLOOKUP(N7744,'Base rates'!$F$2:$H$1126,3,FALSE)</f>
        <v>&gt;80</v>
      </c>
      <c r="R7744" s="24">
        <f t="shared" si="347"/>
        <v>0.15163859880754604</v>
      </c>
    </row>
    <row r="7745" spans="13:18">
      <c r="M7745">
        <v>22</v>
      </c>
      <c r="N7745" s="1">
        <v>118</v>
      </c>
      <c r="O7745">
        <f t="shared" si="349"/>
        <v>450000</v>
      </c>
      <c r="P7745" t="str">
        <f t="shared" si="348"/>
        <v>22118450000</v>
      </c>
      <c r="Q7745" t="str">
        <f>VLOOKUP(N7745,'Base rates'!$F$2:$H$1126,3,FALSE)</f>
        <v>&gt;80</v>
      </c>
      <c r="R7745" s="24">
        <f t="shared" si="347"/>
        <v>0.15163859880754604</v>
      </c>
    </row>
    <row r="7746" spans="13:18">
      <c r="M7746">
        <v>22</v>
      </c>
      <c r="N7746" s="1">
        <v>119</v>
      </c>
      <c r="O7746">
        <f t="shared" si="349"/>
        <v>450000</v>
      </c>
      <c r="P7746" t="str">
        <f t="shared" si="348"/>
        <v>22119450000</v>
      </c>
      <c r="Q7746" t="str">
        <f>VLOOKUP(N7746,'Base rates'!$F$2:$H$1126,3,FALSE)</f>
        <v>&gt;80</v>
      </c>
      <c r="R7746" s="24">
        <f t="shared" si="347"/>
        <v>0.15163859880754604</v>
      </c>
    </row>
    <row r="7747" spans="13:18">
      <c r="M7747">
        <v>22</v>
      </c>
      <c r="N7747" s="1">
        <v>120</v>
      </c>
      <c r="O7747">
        <f t="shared" si="349"/>
        <v>450000</v>
      </c>
      <c r="P7747" t="str">
        <f t="shared" si="348"/>
        <v>22120450000</v>
      </c>
      <c r="Q7747" t="str">
        <f>VLOOKUP(N7747,'Base rates'!$F$2:$H$1126,3,FALSE)</f>
        <v>&gt;80</v>
      </c>
      <c r="R7747" s="24">
        <f t="shared" ref="R7747:R7810" si="350">VLOOKUP(M7747&amp;O7747&amp;Q7747,$W$2:$X$694,2,FALSE)</f>
        <v>0.15163859880754604</v>
      </c>
    </row>
    <row r="7748" spans="13:18">
      <c r="M7748">
        <v>22</v>
      </c>
      <c r="N7748" s="1">
        <v>121</v>
      </c>
      <c r="O7748">
        <f t="shared" si="349"/>
        <v>450000</v>
      </c>
      <c r="P7748" t="str">
        <f t="shared" ref="P7748:P7811" si="351">M7748&amp;N7748&amp;O7748</f>
        <v>22121450000</v>
      </c>
      <c r="Q7748" t="str">
        <f>VLOOKUP(N7748,'Base rates'!$F$2:$H$1126,3,FALSE)</f>
        <v>&gt;80</v>
      </c>
      <c r="R7748" s="24">
        <f t="shared" si="350"/>
        <v>0.15163859880754604</v>
      </c>
    </row>
    <row r="7749" spans="13:18">
      <c r="M7749">
        <v>22</v>
      </c>
      <c r="N7749" s="1">
        <v>122</v>
      </c>
      <c r="O7749">
        <f t="shared" si="349"/>
        <v>450000</v>
      </c>
      <c r="P7749" t="str">
        <f t="shared" si="351"/>
        <v>22122450000</v>
      </c>
      <c r="Q7749" t="str">
        <f>VLOOKUP(N7749,'Base rates'!$F$2:$H$1126,3,FALSE)</f>
        <v>&gt;80</v>
      </c>
      <c r="R7749" s="24">
        <f t="shared" si="350"/>
        <v>0.15163859880754604</v>
      </c>
    </row>
    <row r="7750" spans="13:18">
      <c r="M7750">
        <v>22</v>
      </c>
      <c r="N7750" s="1">
        <v>123</v>
      </c>
      <c r="O7750">
        <f t="shared" si="349"/>
        <v>450000</v>
      </c>
      <c r="P7750" t="str">
        <f t="shared" si="351"/>
        <v>22123450000</v>
      </c>
      <c r="Q7750" t="str">
        <f>VLOOKUP(N7750,'Base rates'!$F$2:$H$1126,3,FALSE)</f>
        <v>&gt;80</v>
      </c>
      <c r="R7750" s="24">
        <f t="shared" si="350"/>
        <v>0.15163859880754604</v>
      </c>
    </row>
    <row r="7751" spans="13:18">
      <c r="M7751">
        <v>22</v>
      </c>
      <c r="N7751" s="1">
        <v>124</v>
      </c>
      <c r="O7751">
        <f t="shared" si="349"/>
        <v>450000</v>
      </c>
      <c r="P7751" t="str">
        <f t="shared" si="351"/>
        <v>22124450000</v>
      </c>
      <c r="Q7751" t="str">
        <f>VLOOKUP(N7751,'Base rates'!$F$2:$H$1126,3,FALSE)</f>
        <v>&gt;80</v>
      </c>
      <c r="R7751" s="24">
        <f t="shared" si="350"/>
        <v>0.15163859880754604</v>
      </c>
    </row>
    <row r="7752" spans="13:18">
      <c r="M7752">
        <v>22</v>
      </c>
      <c r="N7752" s="1">
        <v>125</v>
      </c>
      <c r="O7752">
        <f t="shared" si="349"/>
        <v>450000</v>
      </c>
      <c r="P7752" t="str">
        <f t="shared" si="351"/>
        <v>22125450000</v>
      </c>
      <c r="Q7752" t="str">
        <f>VLOOKUP(N7752,'Base rates'!$F$2:$H$1126,3,FALSE)</f>
        <v>&gt;80</v>
      </c>
      <c r="R7752" s="24">
        <f t="shared" si="350"/>
        <v>0.15163859880754604</v>
      </c>
    </row>
    <row r="7753" spans="13:18">
      <c r="M7753">
        <v>23</v>
      </c>
      <c r="N7753" s="1">
        <v>1</v>
      </c>
      <c r="O7753">
        <f t="shared" si="349"/>
        <v>450000</v>
      </c>
      <c r="P7753" t="str">
        <f t="shared" si="351"/>
        <v>231450000</v>
      </c>
      <c r="Q7753" t="str">
        <f>VLOOKUP(N7753,'Base rates'!$F$2:$H$1126,3,FALSE)</f>
        <v>6-25</v>
      </c>
      <c r="R7753" s="24">
        <f t="shared" si="350"/>
        <v>0.4842839798197508</v>
      </c>
    </row>
    <row r="7754" spans="13:18">
      <c r="M7754">
        <v>23</v>
      </c>
      <c r="N7754" s="1">
        <v>2</v>
      </c>
      <c r="O7754">
        <f t="shared" si="349"/>
        <v>450000</v>
      </c>
      <c r="P7754" t="str">
        <f t="shared" si="351"/>
        <v>232450000</v>
      </c>
      <c r="Q7754" t="str">
        <f>VLOOKUP(N7754,'Base rates'!$F$2:$H$1126,3,FALSE)</f>
        <v>6-25</v>
      </c>
      <c r="R7754" s="24">
        <f t="shared" si="350"/>
        <v>0.4842839798197508</v>
      </c>
    </row>
    <row r="7755" spans="13:18">
      <c r="M7755">
        <v>23</v>
      </c>
      <c r="N7755" s="1">
        <v>3</v>
      </c>
      <c r="O7755">
        <f t="shared" si="349"/>
        <v>450000</v>
      </c>
      <c r="P7755" t="str">
        <f t="shared" si="351"/>
        <v>233450000</v>
      </c>
      <c r="Q7755" t="str">
        <f>VLOOKUP(N7755,'Base rates'!$F$2:$H$1126,3,FALSE)</f>
        <v>6-25</v>
      </c>
      <c r="R7755" s="24">
        <f t="shared" si="350"/>
        <v>0.4842839798197508</v>
      </c>
    </row>
    <row r="7756" spans="13:18">
      <c r="M7756">
        <v>23</v>
      </c>
      <c r="N7756" s="1">
        <v>4</v>
      </c>
      <c r="O7756">
        <f t="shared" si="349"/>
        <v>450000</v>
      </c>
      <c r="P7756" t="str">
        <f t="shared" si="351"/>
        <v>234450000</v>
      </c>
      <c r="Q7756" t="str">
        <f>VLOOKUP(N7756,'Base rates'!$F$2:$H$1126,3,FALSE)</f>
        <v>6-25</v>
      </c>
      <c r="R7756" s="24">
        <f t="shared" si="350"/>
        <v>0.4842839798197508</v>
      </c>
    </row>
    <row r="7757" spans="13:18">
      <c r="M7757">
        <v>23</v>
      </c>
      <c r="N7757" s="1">
        <v>5</v>
      </c>
      <c r="O7757">
        <f t="shared" si="349"/>
        <v>450000</v>
      </c>
      <c r="P7757" t="str">
        <f t="shared" si="351"/>
        <v>235450000</v>
      </c>
      <c r="Q7757" t="str">
        <f>VLOOKUP(N7757,'Base rates'!$F$2:$H$1126,3,FALSE)</f>
        <v>6-25</v>
      </c>
      <c r="R7757" s="24">
        <f t="shared" si="350"/>
        <v>0.4842839798197508</v>
      </c>
    </row>
    <row r="7758" spans="13:18">
      <c r="M7758">
        <v>23</v>
      </c>
      <c r="N7758" s="1">
        <v>6</v>
      </c>
      <c r="O7758">
        <f t="shared" si="349"/>
        <v>450000</v>
      </c>
      <c r="P7758" t="str">
        <f t="shared" si="351"/>
        <v>236450000</v>
      </c>
      <c r="Q7758" t="str">
        <f>VLOOKUP(N7758,'Base rates'!$F$2:$H$1126,3,FALSE)</f>
        <v>6-25</v>
      </c>
      <c r="R7758" s="24">
        <f t="shared" si="350"/>
        <v>0.4842839798197508</v>
      </c>
    </row>
    <row r="7759" spans="13:18">
      <c r="M7759">
        <v>23</v>
      </c>
      <c r="N7759" s="1">
        <v>7</v>
      </c>
      <c r="O7759">
        <f t="shared" si="349"/>
        <v>450000</v>
      </c>
      <c r="P7759" t="str">
        <f t="shared" si="351"/>
        <v>237450000</v>
      </c>
      <c r="Q7759" t="str">
        <f>VLOOKUP(N7759,'Base rates'!$F$2:$H$1126,3,FALSE)</f>
        <v>6-25</v>
      </c>
      <c r="R7759" s="24">
        <f t="shared" si="350"/>
        <v>0.4842839798197508</v>
      </c>
    </row>
    <row r="7760" spans="13:18">
      <c r="M7760">
        <v>23</v>
      </c>
      <c r="N7760" s="1">
        <v>8</v>
      </c>
      <c r="O7760">
        <f t="shared" si="349"/>
        <v>450000</v>
      </c>
      <c r="P7760" t="str">
        <f t="shared" si="351"/>
        <v>238450000</v>
      </c>
      <c r="Q7760" t="str">
        <f>VLOOKUP(N7760,'Base rates'!$F$2:$H$1126,3,FALSE)</f>
        <v>6-25</v>
      </c>
      <c r="R7760" s="24">
        <f t="shared" si="350"/>
        <v>0.4842839798197508</v>
      </c>
    </row>
    <row r="7761" spans="13:18">
      <c r="M7761">
        <v>23</v>
      </c>
      <c r="N7761" s="1">
        <v>9</v>
      </c>
      <c r="O7761">
        <f t="shared" si="349"/>
        <v>450000</v>
      </c>
      <c r="P7761" t="str">
        <f t="shared" si="351"/>
        <v>239450000</v>
      </c>
      <c r="Q7761" t="str">
        <f>VLOOKUP(N7761,'Base rates'!$F$2:$H$1126,3,FALSE)</f>
        <v>6-25</v>
      </c>
      <c r="R7761" s="24">
        <f t="shared" si="350"/>
        <v>0.4842839798197508</v>
      </c>
    </row>
    <row r="7762" spans="13:18">
      <c r="M7762">
        <v>23</v>
      </c>
      <c r="N7762" s="1">
        <v>10</v>
      </c>
      <c r="O7762">
        <f t="shared" si="349"/>
        <v>450000</v>
      </c>
      <c r="P7762" t="str">
        <f t="shared" si="351"/>
        <v>2310450000</v>
      </c>
      <c r="Q7762" t="str">
        <f>VLOOKUP(N7762,'Base rates'!$F$2:$H$1126,3,FALSE)</f>
        <v>6-25</v>
      </c>
      <c r="R7762" s="24">
        <f t="shared" si="350"/>
        <v>0.4842839798197508</v>
      </c>
    </row>
    <row r="7763" spans="13:18">
      <c r="M7763">
        <v>23</v>
      </c>
      <c r="N7763" s="1">
        <v>11</v>
      </c>
      <c r="O7763">
        <f t="shared" si="349"/>
        <v>450000</v>
      </c>
      <c r="P7763" t="str">
        <f t="shared" si="351"/>
        <v>2311450000</v>
      </c>
      <c r="Q7763" t="str">
        <f>VLOOKUP(N7763,'Base rates'!$F$2:$H$1126,3,FALSE)</f>
        <v>6-25</v>
      </c>
      <c r="R7763" s="24">
        <f t="shared" si="350"/>
        <v>0.4842839798197508</v>
      </c>
    </row>
    <row r="7764" spans="13:18">
      <c r="M7764">
        <v>23</v>
      </c>
      <c r="N7764" s="1">
        <v>12</v>
      </c>
      <c r="O7764">
        <f t="shared" si="349"/>
        <v>450000</v>
      </c>
      <c r="P7764" t="str">
        <f t="shared" si="351"/>
        <v>2312450000</v>
      </c>
      <c r="Q7764" t="str">
        <f>VLOOKUP(N7764,'Base rates'!$F$2:$H$1126,3,FALSE)</f>
        <v>6-25</v>
      </c>
      <c r="R7764" s="24">
        <f t="shared" si="350"/>
        <v>0.4842839798197508</v>
      </c>
    </row>
    <row r="7765" spans="13:18">
      <c r="M7765">
        <v>23</v>
      </c>
      <c r="N7765" s="1">
        <v>13</v>
      </c>
      <c r="O7765">
        <f t="shared" si="349"/>
        <v>450000</v>
      </c>
      <c r="P7765" t="str">
        <f t="shared" si="351"/>
        <v>2313450000</v>
      </c>
      <c r="Q7765" t="str">
        <f>VLOOKUP(N7765,'Base rates'!$F$2:$H$1126,3,FALSE)</f>
        <v>6-25</v>
      </c>
      <c r="R7765" s="24">
        <f t="shared" si="350"/>
        <v>0.4842839798197508</v>
      </c>
    </row>
    <row r="7766" spans="13:18">
      <c r="M7766">
        <v>23</v>
      </c>
      <c r="N7766" s="1">
        <v>14</v>
      </c>
      <c r="O7766">
        <f t="shared" si="349"/>
        <v>450000</v>
      </c>
      <c r="P7766" t="str">
        <f t="shared" si="351"/>
        <v>2314450000</v>
      </c>
      <c r="Q7766" t="str">
        <f>VLOOKUP(N7766,'Base rates'!$F$2:$H$1126,3,FALSE)</f>
        <v>6-25</v>
      </c>
      <c r="R7766" s="24">
        <f t="shared" si="350"/>
        <v>0.4842839798197508</v>
      </c>
    </row>
    <row r="7767" spans="13:18">
      <c r="M7767">
        <v>23</v>
      </c>
      <c r="N7767" s="1">
        <v>15</v>
      </c>
      <c r="O7767">
        <f t="shared" si="349"/>
        <v>450000</v>
      </c>
      <c r="P7767" t="str">
        <f t="shared" si="351"/>
        <v>2315450000</v>
      </c>
      <c r="Q7767" t="str">
        <f>VLOOKUP(N7767,'Base rates'!$F$2:$H$1126,3,FALSE)</f>
        <v>6-25</v>
      </c>
      <c r="R7767" s="24">
        <f t="shared" si="350"/>
        <v>0.4842839798197508</v>
      </c>
    </row>
    <row r="7768" spans="13:18">
      <c r="M7768">
        <v>23</v>
      </c>
      <c r="N7768" s="1">
        <v>16</v>
      </c>
      <c r="O7768">
        <f t="shared" si="349"/>
        <v>450000</v>
      </c>
      <c r="P7768" t="str">
        <f t="shared" si="351"/>
        <v>2316450000</v>
      </c>
      <c r="Q7768" t="str">
        <f>VLOOKUP(N7768,'Base rates'!$F$2:$H$1126,3,FALSE)</f>
        <v>6-25</v>
      </c>
      <c r="R7768" s="24">
        <f t="shared" si="350"/>
        <v>0.4842839798197508</v>
      </c>
    </row>
    <row r="7769" spans="13:18">
      <c r="M7769">
        <v>23</v>
      </c>
      <c r="N7769" s="1">
        <v>17</v>
      </c>
      <c r="O7769">
        <f t="shared" si="349"/>
        <v>450000</v>
      </c>
      <c r="P7769" t="str">
        <f t="shared" si="351"/>
        <v>2317450000</v>
      </c>
      <c r="Q7769" t="str">
        <f>VLOOKUP(N7769,'Base rates'!$F$2:$H$1126,3,FALSE)</f>
        <v>6-25</v>
      </c>
      <c r="R7769" s="24">
        <f t="shared" si="350"/>
        <v>0.4842839798197508</v>
      </c>
    </row>
    <row r="7770" spans="13:18">
      <c r="M7770">
        <v>23</v>
      </c>
      <c r="N7770" s="1">
        <v>18</v>
      </c>
      <c r="O7770">
        <f t="shared" si="349"/>
        <v>450000</v>
      </c>
      <c r="P7770" t="str">
        <f t="shared" si="351"/>
        <v>2318450000</v>
      </c>
      <c r="Q7770" t="str">
        <f>VLOOKUP(N7770,'Base rates'!$F$2:$H$1126,3,FALSE)</f>
        <v>6-25</v>
      </c>
      <c r="R7770" s="24">
        <f t="shared" si="350"/>
        <v>0.4842839798197508</v>
      </c>
    </row>
    <row r="7771" spans="13:18">
      <c r="M7771">
        <v>23</v>
      </c>
      <c r="N7771" s="1">
        <v>19</v>
      </c>
      <c r="O7771">
        <f t="shared" si="349"/>
        <v>450000</v>
      </c>
      <c r="P7771" t="str">
        <f t="shared" si="351"/>
        <v>2319450000</v>
      </c>
      <c r="Q7771" t="str">
        <f>VLOOKUP(N7771,'Base rates'!$F$2:$H$1126,3,FALSE)</f>
        <v>6-25</v>
      </c>
      <c r="R7771" s="24">
        <f t="shared" si="350"/>
        <v>0.4842839798197508</v>
      </c>
    </row>
    <row r="7772" spans="13:18">
      <c r="M7772">
        <v>23</v>
      </c>
      <c r="N7772" s="1">
        <v>20</v>
      </c>
      <c r="O7772">
        <f t="shared" ref="O7772:O7835" si="352">$O$7002+50000</f>
        <v>450000</v>
      </c>
      <c r="P7772" t="str">
        <f t="shared" si="351"/>
        <v>2320450000</v>
      </c>
      <c r="Q7772" t="str">
        <f>VLOOKUP(N7772,'Base rates'!$F$2:$H$1126,3,FALSE)</f>
        <v>6-25</v>
      </c>
      <c r="R7772" s="24">
        <f t="shared" si="350"/>
        <v>0.4842839798197508</v>
      </c>
    </row>
    <row r="7773" spans="13:18">
      <c r="M7773">
        <v>23</v>
      </c>
      <c r="N7773" s="1">
        <v>21</v>
      </c>
      <c r="O7773">
        <f t="shared" si="352"/>
        <v>450000</v>
      </c>
      <c r="P7773" t="str">
        <f t="shared" si="351"/>
        <v>2321450000</v>
      </c>
      <c r="Q7773" t="str">
        <f>VLOOKUP(N7773,'Base rates'!$F$2:$H$1126,3,FALSE)</f>
        <v>6-25</v>
      </c>
      <c r="R7773" s="24">
        <f t="shared" si="350"/>
        <v>0.4842839798197508</v>
      </c>
    </row>
    <row r="7774" spans="13:18">
      <c r="M7774">
        <v>23</v>
      </c>
      <c r="N7774" s="1">
        <v>22</v>
      </c>
      <c r="O7774">
        <f t="shared" si="352"/>
        <v>450000</v>
      </c>
      <c r="P7774" t="str">
        <f t="shared" si="351"/>
        <v>2322450000</v>
      </c>
      <c r="Q7774" t="str">
        <f>VLOOKUP(N7774,'Base rates'!$F$2:$H$1126,3,FALSE)</f>
        <v>6-25</v>
      </c>
      <c r="R7774" s="24">
        <f t="shared" si="350"/>
        <v>0.4842839798197508</v>
      </c>
    </row>
    <row r="7775" spans="13:18">
      <c r="M7775">
        <v>23</v>
      </c>
      <c r="N7775" s="1">
        <v>23</v>
      </c>
      <c r="O7775">
        <f t="shared" si="352"/>
        <v>450000</v>
      </c>
      <c r="P7775" t="str">
        <f t="shared" si="351"/>
        <v>2323450000</v>
      </c>
      <c r="Q7775" t="str">
        <f>VLOOKUP(N7775,'Base rates'!$F$2:$H$1126,3,FALSE)</f>
        <v>6-25</v>
      </c>
      <c r="R7775" s="24">
        <f t="shared" si="350"/>
        <v>0.4842839798197508</v>
      </c>
    </row>
    <row r="7776" spans="13:18">
      <c r="M7776">
        <v>23</v>
      </c>
      <c r="N7776" s="1">
        <v>24</v>
      </c>
      <c r="O7776">
        <f t="shared" si="352"/>
        <v>450000</v>
      </c>
      <c r="P7776" t="str">
        <f t="shared" si="351"/>
        <v>2324450000</v>
      </c>
      <c r="Q7776" t="str">
        <f>VLOOKUP(N7776,'Base rates'!$F$2:$H$1126,3,FALSE)</f>
        <v>6-25</v>
      </c>
      <c r="R7776" s="24">
        <f t="shared" si="350"/>
        <v>0.4842839798197508</v>
      </c>
    </row>
    <row r="7777" spans="13:18">
      <c r="M7777">
        <v>23</v>
      </c>
      <c r="N7777" s="1">
        <v>25</v>
      </c>
      <c r="O7777">
        <f t="shared" si="352"/>
        <v>450000</v>
      </c>
      <c r="P7777" t="str">
        <f t="shared" si="351"/>
        <v>2325450000</v>
      </c>
      <c r="Q7777" t="str">
        <f>VLOOKUP(N7777,'Base rates'!$F$2:$H$1126,3,FALSE)</f>
        <v>6-25</v>
      </c>
      <c r="R7777" s="24">
        <f t="shared" si="350"/>
        <v>0.4842839798197508</v>
      </c>
    </row>
    <row r="7778" spans="13:18">
      <c r="M7778">
        <v>23</v>
      </c>
      <c r="N7778" s="1">
        <v>26</v>
      </c>
      <c r="O7778">
        <f t="shared" si="352"/>
        <v>450000</v>
      </c>
      <c r="P7778" t="str">
        <f t="shared" si="351"/>
        <v>2326450000</v>
      </c>
      <c r="Q7778" t="str">
        <f>VLOOKUP(N7778,'Base rates'!$F$2:$H$1126,3,FALSE)</f>
        <v>26-35</v>
      </c>
      <c r="R7778" s="24">
        <f t="shared" si="350"/>
        <v>0.47512296151254285</v>
      </c>
    </row>
    <row r="7779" spans="13:18">
      <c r="M7779">
        <v>23</v>
      </c>
      <c r="N7779" s="1">
        <v>27</v>
      </c>
      <c r="O7779">
        <f t="shared" si="352"/>
        <v>450000</v>
      </c>
      <c r="P7779" t="str">
        <f t="shared" si="351"/>
        <v>2327450000</v>
      </c>
      <c r="Q7779" t="str">
        <f>VLOOKUP(N7779,'Base rates'!$F$2:$H$1126,3,FALSE)</f>
        <v>26-35</v>
      </c>
      <c r="R7779" s="24">
        <f t="shared" si="350"/>
        <v>0.47512296151254285</v>
      </c>
    </row>
    <row r="7780" spans="13:18">
      <c r="M7780">
        <v>23</v>
      </c>
      <c r="N7780" s="1">
        <v>28</v>
      </c>
      <c r="O7780">
        <f t="shared" si="352"/>
        <v>450000</v>
      </c>
      <c r="P7780" t="str">
        <f t="shared" si="351"/>
        <v>2328450000</v>
      </c>
      <c r="Q7780" t="str">
        <f>VLOOKUP(N7780,'Base rates'!$F$2:$H$1126,3,FALSE)</f>
        <v>26-35</v>
      </c>
      <c r="R7780" s="24">
        <f t="shared" si="350"/>
        <v>0.47512296151254285</v>
      </c>
    </row>
    <row r="7781" spans="13:18">
      <c r="M7781">
        <v>23</v>
      </c>
      <c r="N7781" s="1">
        <v>29</v>
      </c>
      <c r="O7781">
        <f t="shared" si="352"/>
        <v>450000</v>
      </c>
      <c r="P7781" t="str">
        <f t="shared" si="351"/>
        <v>2329450000</v>
      </c>
      <c r="Q7781" t="str">
        <f>VLOOKUP(N7781,'Base rates'!$F$2:$H$1126,3,FALSE)</f>
        <v>26-35</v>
      </c>
      <c r="R7781" s="24">
        <f t="shared" si="350"/>
        <v>0.47512296151254285</v>
      </c>
    </row>
    <row r="7782" spans="13:18">
      <c r="M7782">
        <v>23</v>
      </c>
      <c r="N7782" s="1">
        <v>30</v>
      </c>
      <c r="O7782">
        <f t="shared" si="352"/>
        <v>450000</v>
      </c>
      <c r="P7782" t="str">
        <f t="shared" si="351"/>
        <v>2330450000</v>
      </c>
      <c r="Q7782" t="str">
        <f>VLOOKUP(N7782,'Base rates'!$F$2:$H$1126,3,FALSE)</f>
        <v>26-35</v>
      </c>
      <c r="R7782" s="24">
        <f t="shared" si="350"/>
        <v>0.47512296151254285</v>
      </c>
    </row>
    <row r="7783" spans="13:18">
      <c r="M7783">
        <v>23</v>
      </c>
      <c r="N7783" s="1">
        <v>31</v>
      </c>
      <c r="O7783">
        <f t="shared" si="352"/>
        <v>450000</v>
      </c>
      <c r="P7783" t="str">
        <f t="shared" si="351"/>
        <v>2331450000</v>
      </c>
      <c r="Q7783" t="str">
        <f>VLOOKUP(N7783,'Base rates'!$F$2:$H$1126,3,FALSE)</f>
        <v>26-35</v>
      </c>
      <c r="R7783" s="24">
        <f t="shared" si="350"/>
        <v>0.47512296151254285</v>
      </c>
    </row>
    <row r="7784" spans="13:18">
      <c r="M7784">
        <v>23</v>
      </c>
      <c r="N7784" s="1">
        <v>32</v>
      </c>
      <c r="O7784">
        <f t="shared" si="352"/>
        <v>450000</v>
      </c>
      <c r="P7784" t="str">
        <f t="shared" si="351"/>
        <v>2332450000</v>
      </c>
      <c r="Q7784" t="str">
        <f>VLOOKUP(N7784,'Base rates'!$F$2:$H$1126,3,FALSE)</f>
        <v>26-35</v>
      </c>
      <c r="R7784" s="24">
        <f t="shared" si="350"/>
        <v>0.47512296151254285</v>
      </c>
    </row>
    <row r="7785" spans="13:18">
      <c r="M7785">
        <v>23</v>
      </c>
      <c r="N7785" s="1">
        <v>33</v>
      </c>
      <c r="O7785">
        <f t="shared" si="352"/>
        <v>450000</v>
      </c>
      <c r="P7785" t="str">
        <f t="shared" si="351"/>
        <v>2333450000</v>
      </c>
      <c r="Q7785" t="str">
        <f>VLOOKUP(N7785,'Base rates'!$F$2:$H$1126,3,FALSE)</f>
        <v>26-35</v>
      </c>
      <c r="R7785" s="24">
        <f t="shared" si="350"/>
        <v>0.47512296151254285</v>
      </c>
    </row>
    <row r="7786" spans="13:18">
      <c r="M7786">
        <v>23</v>
      </c>
      <c r="N7786" s="1">
        <v>34</v>
      </c>
      <c r="O7786">
        <f t="shared" si="352"/>
        <v>450000</v>
      </c>
      <c r="P7786" t="str">
        <f t="shared" si="351"/>
        <v>2334450000</v>
      </c>
      <c r="Q7786" t="str">
        <f>VLOOKUP(N7786,'Base rates'!$F$2:$H$1126,3,FALSE)</f>
        <v>26-35</v>
      </c>
      <c r="R7786" s="24">
        <f t="shared" si="350"/>
        <v>0.47512296151254285</v>
      </c>
    </row>
    <row r="7787" spans="13:18">
      <c r="M7787">
        <v>23</v>
      </c>
      <c r="N7787" s="1">
        <v>35</v>
      </c>
      <c r="O7787">
        <f t="shared" si="352"/>
        <v>450000</v>
      </c>
      <c r="P7787" t="str">
        <f t="shared" si="351"/>
        <v>2335450000</v>
      </c>
      <c r="Q7787" t="str">
        <f>VLOOKUP(N7787,'Base rates'!$F$2:$H$1126,3,FALSE)</f>
        <v>26-35</v>
      </c>
      <c r="R7787" s="24">
        <f t="shared" si="350"/>
        <v>0.47512296151254285</v>
      </c>
    </row>
    <row r="7788" spans="13:18">
      <c r="M7788">
        <v>23</v>
      </c>
      <c r="N7788" s="1">
        <v>36</v>
      </c>
      <c r="O7788">
        <f t="shared" si="352"/>
        <v>450000</v>
      </c>
      <c r="P7788" t="str">
        <f t="shared" si="351"/>
        <v>2336450000</v>
      </c>
      <c r="Q7788" t="str">
        <f>VLOOKUP(N7788,'Base rates'!$F$2:$H$1126,3,FALSE)</f>
        <v>36-45</v>
      </c>
      <c r="R7788" s="24">
        <f t="shared" si="350"/>
        <v>0.48511463905846186</v>
      </c>
    </row>
    <row r="7789" spans="13:18">
      <c r="M7789">
        <v>23</v>
      </c>
      <c r="N7789" s="1">
        <v>37</v>
      </c>
      <c r="O7789">
        <f t="shared" si="352"/>
        <v>450000</v>
      </c>
      <c r="P7789" t="str">
        <f t="shared" si="351"/>
        <v>2337450000</v>
      </c>
      <c r="Q7789" t="str">
        <f>VLOOKUP(N7789,'Base rates'!$F$2:$H$1126,3,FALSE)</f>
        <v>36-45</v>
      </c>
      <c r="R7789" s="24">
        <f t="shared" si="350"/>
        <v>0.48511463905846186</v>
      </c>
    </row>
    <row r="7790" spans="13:18">
      <c r="M7790">
        <v>23</v>
      </c>
      <c r="N7790" s="1">
        <v>38</v>
      </c>
      <c r="O7790">
        <f t="shared" si="352"/>
        <v>450000</v>
      </c>
      <c r="P7790" t="str">
        <f t="shared" si="351"/>
        <v>2338450000</v>
      </c>
      <c r="Q7790" t="str">
        <f>VLOOKUP(N7790,'Base rates'!$F$2:$H$1126,3,FALSE)</f>
        <v>36-45</v>
      </c>
      <c r="R7790" s="24">
        <f t="shared" si="350"/>
        <v>0.48511463905846186</v>
      </c>
    </row>
    <row r="7791" spans="13:18">
      <c r="M7791">
        <v>23</v>
      </c>
      <c r="N7791" s="1">
        <v>39</v>
      </c>
      <c r="O7791">
        <f t="shared" si="352"/>
        <v>450000</v>
      </c>
      <c r="P7791" t="str">
        <f t="shared" si="351"/>
        <v>2339450000</v>
      </c>
      <c r="Q7791" t="str">
        <f>VLOOKUP(N7791,'Base rates'!$F$2:$H$1126,3,FALSE)</f>
        <v>36-45</v>
      </c>
      <c r="R7791" s="24">
        <f t="shared" si="350"/>
        <v>0.48511463905846186</v>
      </c>
    </row>
    <row r="7792" spans="13:18">
      <c r="M7792">
        <v>23</v>
      </c>
      <c r="N7792" s="1">
        <v>40</v>
      </c>
      <c r="O7792">
        <f t="shared" si="352"/>
        <v>450000</v>
      </c>
      <c r="P7792" t="str">
        <f t="shared" si="351"/>
        <v>2340450000</v>
      </c>
      <c r="Q7792" t="str">
        <f>VLOOKUP(N7792,'Base rates'!$F$2:$H$1126,3,FALSE)</f>
        <v>36-45</v>
      </c>
      <c r="R7792" s="24">
        <f t="shared" si="350"/>
        <v>0.48511463905846186</v>
      </c>
    </row>
    <row r="7793" spans="13:18">
      <c r="M7793">
        <v>23</v>
      </c>
      <c r="N7793" s="1">
        <v>41</v>
      </c>
      <c r="O7793">
        <f t="shared" si="352"/>
        <v>450000</v>
      </c>
      <c r="P7793" t="str">
        <f t="shared" si="351"/>
        <v>2341450000</v>
      </c>
      <c r="Q7793" t="str">
        <f>VLOOKUP(N7793,'Base rates'!$F$2:$H$1126,3,FALSE)</f>
        <v>36-45</v>
      </c>
      <c r="R7793" s="24">
        <f t="shared" si="350"/>
        <v>0.48511463905846186</v>
      </c>
    </row>
    <row r="7794" spans="13:18">
      <c r="M7794">
        <v>23</v>
      </c>
      <c r="N7794" s="1">
        <v>42</v>
      </c>
      <c r="O7794">
        <f t="shared" si="352"/>
        <v>450000</v>
      </c>
      <c r="P7794" t="str">
        <f t="shared" si="351"/>
        <v>2342450000</v>
      </c>
      <c r="Q7794" t="str">
        <f>VLOOKUP(N7794,'Base rates'!$F$2:$H$1126,3,FALSE)</f>
        <v>36-45</v>
      </c>
      <c r="R7794" s="24">
        <f t="shared" si="350"/>
        <v>0.48511463905846186</v>
      </c>
    </row>
    <row r="7795" spans="13:18">
      <c r="M7795">
        <v>23</v>
      </c>
      <c r="N7795" s="1">
        <v>43</v>
      </c>
      <c r="O7795">
        <f t="shared" si="352"/>
        <v>450000</v>
      </c>
      <c r="P7795" t="str">
        <f t="shared" si="351"/>
        <v>2343450000</v>
      </c>
      <c r="Q7795" t="str">
        <f>VLOOKUP(N7795,'Base rates'!$F$2:$H$1126,3,FALSE)</f>
        <v>36-45</v>
      </c>
      <c r="R7795" s="24">
        <f t="shared" si="350"/>
        <v>0.48511463905846186</v>
      </c>
    </row>
    <row r="7796" spans="13:18">
      <c r="M7796">
        <v>23</v>
      </c>
      <c r="N7796" s="1">
        <v>44</v>
      </c>
      <c r="O7796">
        <f t="shared" si="352"/>
        <v>450000</v>
      </c>
      <c r="P7796" t="str">
        <f t="shared" si="351"/>
        <v>2344450000</v>
      </c>
      <c r="Q7796" t="str">
        <f>VLOOKUP(N7796,'Base rates'!$F$2:$H$1126,3,FALSE)</f>
        <v>36-45</v>
      </c>
      <c r="R7796" s="24">
        <f t="shared" si="350"/>
        <v>0.48511463905846186</v>
      </c>
    </row>
    <row r="7797" spans="13:18">
      <c r="M7797">
        <v>23</v>
      </c>
      <c r="N7797" s="1">
        <v>45</v>
      </c>
      <c r="O7797">
        <f t="shared" si="352"/>
        <v>450000</v>
      </c>
      <c r="P7797" t="str">
        <f t="shared" si="351"/>
        <v>2345450000</v>
      </c>
      <c r="Q7797" t="str">
        <f>VLOOKUP(N7797,'Base rates'!$F$2:$H$1126,3,FALSE)</f>
        <v>36-45</v>
      </c>
      <c r="R7797" s="24">
        <f t="shared" si="350"/>
        <v>0.48511463905846186</v>
      </c>
    </row>
    <row r="7798" spans="13:18">
      <c r="M7798">
        <v>23</v>
      </c>
      <c r="N7798" s="1">
        <v>46</v>
      </c>
      <c r="O7798">
        <f t="shared" si="352"/>
        <v>450000</v>
      </c>
      <c r="P7798" t="str">
        <f t="shared" si="351"/>
        <v>2346450000</v>
      </c>
      <c r="Q7798" t="str">
        <f>VLOOKUP(N7798,'Base rates'!$F$2:$H$1126,3,FALSE)</f>
        <v>46-50</v>
      </c>
      <c r="R7798" s="24">
        <f t="shared" si="350"/>
        <v>0.48443312366681923</v>
      </c>
    </row>
    <row r="7799" spans="13:18">
      <c r="M7799">
        <v>23</v>
      </c>
      <c r="N7799" s="1">
        <v>47</v>
      </c>
      <c r="O7799">
        <f t="shared" si="352"/>
        <v>450000</v>
      </c>
      <c r="P7799" t="str">
        <f t="shared" si="351"/>
        <v>2347450000</v>
      </c>
      <c r="Q7799" t="str">
        <f>VLOOKUP(N7799,'Base rates'!$F$2:$H$1126,3,FALSE)</f>
        <v>46-50</v>
      </c>
      <c r="R7799" s="24">
        <f t="shared" si="350"/>
        <v>0.48443312366681923</v>
      </c>
    </row>
    <row r="7800" spans="13:18">
      <c r="M7800">
        <v>23</v>
      </c>
      <c r="N7800" s="1">
        <v>48</v>
      </c>
      <c r="O7800">
        <f t="shared" si="352"/>
        <v>450000</v>
      </c>
      <c r="P7800" t="str">
        <f t="shared" si="351"/>
        <v>2348450000</v>
      </c>
      <c r="Q7800" t="str">
        <f>VLOOKUP(N7800,'Base rates'!$F$2:$H$1126,3,FALSE)</f>
        <v>46-50</v>
      </c>
      <c r="R7800" s="24">
        <f t="shared" si="350"/>
        <v>0.48443312366681923</v>
      </c>
    </row>
    <row r="7801" spans="13:18">
      <c r="M7801">
        <v>23</v>
      </c>
      <c r="N7801" s="1">
        <v>49</v>
      </c>
      <c r="O7801">
        <f t="shared" si="352"/>
        <v>450000</v>
      </c>
      <c r="P7801" t="str">
        <f t="shared" si="351"/>
        <v>2349450000</v>
      </c>
      <c r="Q7801" t="str">
        <f>VLOOKUP(N7801,'Base rates'!$F$2:$H$1126,3,FALSE)</f>
        <v>46-50</v>
      </c>
      <c r="R7801" s="24">
        <f t="shared" si="350"/>
        <v>0.48443312366681923</v>
      </c>
    </row>
    <row r="7802" spans="13:18">
      <c r="M7802">
        <v>23</v>
      </c>
      <c r="N7802" s="1">
        <v>50</v>
      </c>
      <c r="O7802">
        <f t="shared" si="352"/>
        <v>450000</v>
      </c>
      <c r="P7802" t="str">
        <f t="shared" si="351"/>
        <v>2350450000</v>
      </c>
      <c r="Q7802" t="str">
        <f>VLOOKUP(N7802,'Base rates'!$F$2:$H$1126,3,FALSE)</f>
        <v>46-50</v>
      </c>
      <c r="R7802" s="24">
        <f t="shared" si="350"/>
        <v>0.48443312366681923</v>
      </c>
    </row>
    <row r="7803" spans="13:18">
      <c r="M7803">
        <v>23</v>
      </c>
      <c r="N7803" s="1">
        <v>51</v>
      </c>
      <c r="O7803">
        <f t="shared" si="352"/>
        <v>450000</v>
      </c>
      <c r="P7803" t="str">
        <f t="shared" si="351"/>
        <v>2351450000</v>
      </c>
      <c r="Q7803" t="str">
        <f>VLOOKUP(N7803,'Base rates'!$F$2:$H$1126,3,FALSE)</f>
        <v>51-55</v>
      </c>
      <c r="R7803" s="24">
        <f t="shared" si="350"/>
        <v>0.38914672177118137</v>
      </c>
    </row>
    <row r="7804" spans="13:18">
      <c r="M7804">
        <v>23</v>
      </c>
      <c r="N7804" s="1">
        <v>52</v>
      </c>
      <c r="O7804">
        <f t="shared" si="352"/>
        <v>450000</v>
      </c>
      <c r="P7804" t="str">
        <f t="shared" si="351"/>
        <v>2352450000</v>
      </c>
      <c r="Q7804" t="str">
        <f>VLOOKUP(N7804,'Base rates'!$F$2:$H$1126,3,FALSE)</f>
        <v>51-55</v>
      </c>
      <c r="R7804" s="24">
        <f t="shared" si="350"/>
        <v>0.38914672177118137</v>
      </c>
    </row>
    <row r="7805" spans="13:18">
      <c r="M7805">
        <v>23</v>
      </c>
      <c r="N7805" s="1">
        <v>53</v>
      </c>
      <c r="O7805">
        <f t="shared" si="352"/>
        <v>450000</v>
      </c>
      <c r="P7805" t="str">
        <f t="shared" si="351"/>
        <v>2353450000</v>
      </c>
      <c r="Q7805" t="str">
        <f>VLOOKUP(N7805,'Base rates'!$F$2:$H$1126,3,FALSE)</f>
        <v>51-55</v>
      </c>
      <c r="R7805" s="24">
        <f t="shared" si="350"/>
        <v>0.38914672177118137</v>
      </c>
    </row>
    <row r="7806" spans="13:18">
      <c r="M7806">
        <v>23</v>
      </c>
      <c r="N7806" s="1">
        <v>54</v>
      </c>
      <c r="O7806">
        <f t="shared" si="352"/>
        <v>450000</v>
      </c>
      <c r="P7806" t="str">
        <f t="shared" si="351"/>
        <v>2354450000</v>
      </c>
      <c r="Q7806" t="str">
        <f>VLOOKUP(N7806,'Base rates'!$F$2:$H$1126,3,FALSE)</f>
        <v>51-55</v>
      </c>
      <c r="R7806" s="24">
        <f t="shared" si="350"/>
        <v>0.38914672177118137</v>
      </c>
    </row>
    <row r="7807" spans="13:18">
      <c r="M7807">
        <v>23</v>
      </c>
      <c r="N7807" s="1">
        <v>55</v>
      </c>
      <c r="O7807">
        <f t="shared" si="352"/>
        <v>450000</v>
      </c>
      <c r="P7807" t="str">
        <f t="shared" si="351"/>
        <v>2355450000</v>
      </c>
      <c r="Q7807" t="str">
        <f>VLOOKUP(N7807,'Base rates'!$F$2:$H$1126,3,FALSE)</f>
        <v>51-55</v>
      </c>
      <c r="R7807" s="24">
        <f t="shared" si="350"/>
        <v>0.38914672177118137</v>
      </c>
    </row>
    <row r="7808" spans="13:18">
      <c r="M7808">
        <v>23</v>
      </c>
      <c r="N7808" s="1">
        <v>56</v>
      </c>
      <c r="O7808">
        <f t="shared" si="352"/>
        <v>450000</v>
      </c>
      <c r="P7808" t="str">
        <f t="shared" si="351"/>
        <v>2356450000</v>
      </c>
      <c r="Q7808" t="str">
        <f>VLOOKUP(N7808,'Base rates'!$F$2:$H$1126,3,FALSE)</f>
        <v>56-60</v>
      </c>
      <c r="R7808" s="24">
        <f t="shared" si="350"/>
        <v>0.25721584967096212</v>
      </c>
    </row>
    <row r="7809" spans="13:18">
      <c r="M7809">
        <v>23</v>
      </c>
      <c r="N7809" s="1">
        <v>57</v>
      </c>
      <c r="O7809">
        <f t="shared" si="352"/>
        <v>450000</v>
      </c>
      <c r="P7809" t="str">
        <f t="shared" si="351"/>
        <v>2357450000</v>
      </c>
      <c r="Q7809" t="str">
        <f>VLOOKUP(N7809,'Base rates'!$F$2:$H$1126,3,FALSE)</f>
        <v>56-60</v>
      </c>
      <c r="R7809" s="24">
        <f t="shared" si="350"/>
        <v>0.25721584967096212</v>
      </c>
    </row>
    <row r="7810" spans="13:18">
      <c r="M7810">
        <v>23</v>
      </c>
      <c r="N7810" s="1">
        <v>58</v>
      </c>
      <c r="O7810">
        <f t="shared" si="352"/>
        <v>450000</v>
      </c>
      <c r="P7810" t="str">
        <f t="shared" si="351"/>
        <v>2358450000</v>
      </c>
      <c r="Q7810" t="str">
        <f>VLOOKUP(N7810,'Base rates'!$F$2:$H$1126,3,FALSE)</f>
        <v>56-60</v>
      </c>
      <c r="R7810" s="24">
        <f t="shared" si="350"/>
        <v>0.25721584967096212</v>
      </c>
    </row>
    <row r="7811" spans="13:18">
      <c r="M7811">
        <v>23</v>
      </c>
      <c r="N7811" s="1">
        <v>59</v>
      </c>
      <c r="O7811">
        <f t="shared" si="352"/>
        <v>450000</v>
      </c>
      <c r="P7811" t="str">
        <f t="shared" si="351"/>
        <v>2359450000</v>
      </c>
      <c r="Q7811" t="str">
        <f>VLOOKUP(N7811,'Base rates'!$F$2:$H$1126,3,FALSE)</f>
        <v>56-60</v>
      </c>
      <c r="R7811" s="24">
        <f t="shared" ref="R7811:R7874" si="353">VLOOKUP(M7811&amp;O7811&amp;Q7811,$W$2:$X$694,2,FALSE)</f>
        <v>0.25721584967096212</v>
      </c>
    </row>
    <row r="7812" spans="13:18">
      <c r="M7812">
        <v>23</v>
      </c>
      <c r="N7812" s="1">
        <v>60</v>
      </c>
      <c r="O7812">
        <f t="shared" si="352"/>
        <v>450000</v>
      </c>
      <c r="P7812" t="str">
        <f t="shared" ref="P7812:P7875" si="354">M7812&amp;N7812&amp;O7812</f>
        <v>2360450000</v>
      </c>
      <c r="Q7812" t="str">
        <f>VLOOKUP(N7812,'Base rates'!$F$2:$H$1126,3,FALSE)</f>
        <v>56-60</v>
      </c>
      <c r="R7812" s="24">
        <f t="shared" si="353"/>
        <v>0.25721584967096212</v>
      </c>
    </row>
    <row r="7813" spans="13:18">
      <c r="M7813">
        <v>23</v>
      </c>
      <c r="N7813" s="1">
        <v>61</v>
      </c>
      <c r="O7813">
        <f t="shared" si="352"/>
        <v>450000</v>
      </c>
      <c r="P7813" t="str">
        <f t="shared" si="354"/>
        <v>2361450000</v>
      </c>
      <c r="Q7813" t="str">
        <f>VLOOKUP(N7813,'Base rates'!$F$2:$H$1126,3,FALSE)</f>
        <v>61-65</v>
      </c>
      <c r="R7813" s="24">
        <f t="shared" si="353"/>
        <v>0.16786140802232152</v>
      </c>
    </row>
    <row r="7814" spans="13:18">
      <c r="M7814">
        <v>23</v>
      </c>
      <c r="N7814" s="1">
        <v>62</v>
      </c>
      <c r="O7814">
        <f t="shared" si="352"/>
        <v>450000</v>
      </c>
      <c r="P7814" t="str">
        <f t="shared" si="354"/>
        <v>2362450000</v>
      </c>
      <c r="Q7814" t="str">
        <f>VLOOKUP(N7814,'Base rates'!$F$2:$H$1126,3,FALSE)</f>
        <v>61-65</v>
      </c>
      <c r="R7814" s="24">
        <f t="shared" si="353"/>
        <v>0.16786140802232152</v>
      </c>
    </row>
    <row r="7815" spans="13:18">
      <c r="M7815">
        <v>23</v>
      </c>
      <c r="N7815" s="1">
        <v>63</v>
      </c>
      <c r="O7815">
        <f t="shared" si="352"/>
        <v>450000</v>
      </c>
      <c r="P7815" t="str">
        <f t="shared" si="354"/>
        <v>2363450000</v>
      </c>
      <c r="Q7815" t="str">
        <f>VLOOKUP(N7815,'Base rates'!$F$2:$H$1126,3,FALSE)</f>
        <v>61-65</v>
      </c>
      <c r="R7815" s="24">
        <f t="shared" si="353"/>
        <v>0.16786140802232152</v>
      </c>
    </row>
    <row r="7816" spans="13:18">
      <c r="M7816">
        <v>23</v>
      </c>
      <c r="N7816" s="1">
        <v>64</v>
      </c>
      <c r="O7816">
        <f t="shared" si="352"/>
        <v>450000</v>
      </c>
      <c r="P7816" t="str">
        <f t="shared" si="354"/>
        <v>2364450000</v>
      </c>
      <c r="Q7816" t="str">
        <f>VLOOKUP(N7816,'Base rates'!$F$2:$H$1126,3,FALSE)</f>
        <v>61-65</v>
      </c>
      <c r="R7816" s="24">
        <f t="shared" si="353"/>
        <v>0.16786140802232152</v>
      </c>
    </row>
    <row r="7817" spans="13:18">
      <c r="M7817">
        <v>23</v>
      </c>
      <c r="N7817" s="1">
        <v>65</v>
      </c>
      <c r="O7817">
        <f t="shared" si="352"/>
        <v>450000</v>
      </c>
      <c r="P7817" t="str">
        <f t="shared" si="354"/>
        <v>2365450000</v>
      </c>
      <c r="Q7817" t="str">
        <f>VLOOKUP(N7817,'Base rates'!$F$2:$H$1126,3,FALSE)</f>
        <v>61-65</v>
      </c>
      <c r="R7817" s="24">
        <f t="shared" si="353"/>
        <v>0.16786140802232152</v>
      </c>
    </row>
    <row r="7818" spans="13:18">
      <c r="M7818">
        <v>23</v>
      </c>
      <c r="N7818" s="1">
        <v>66</v>
      </c>
      <c r="O7818">
        <f t="shared" si="352"/>
        <v>450000</v>
      </c>
      <c r="P7818" t="str">
        <f t="shared" si="354"/>
        <v>2366450000</v>
      </c>
      <c r="Q7818" t="str">
        <f>VLOOKUP(N7818,'Base rates'!$F$2:$H$1126,3,FALSE)</f>
        <v>66-70</v>
      </c>
      <c r="R7818" s="24">
        <f t="shared" si="353"/>
        <v>0.16428867540996728</v>
      </c>
    </row>
    <row r="7819" spans="13:18">
      <c r="M7819">
        <v>23</v>
      </c>
      <c r="N7819" s="1">
        <v>67</v>
      </c>
      <c r="O7819">
        <f t="shared" si="352"/>
        <v>450000</v>
      </c>
      <c r="P7819" t="str">
        <f t="shared" si="354"/>
        <v>2367450000</v>
      </c>
      <c r="Q7819" t="str">
        <f>VLOOKUP(N7819,'Base rates'!$F$2:$H$1126,3,FALSE)</f>
        <v>66-70</v>
      </c>
      <c r="R7819" s="24">
        <f t="shared" si="353"/>
        <v>0.16428867540996728</v>
      </c>
    </row>
    <row r="7820" spans="13:18">
      <c r="M7820">
        <v>23</v>
      </c>
      <c r="N7820" s="1">
        <v>68</v>
      </c>
      <c r="O7820">
        <f t="shared" si="352"/>
        <v>450000</v>
      </c>
      <c r="P7820" t="str">
        <f t="shared" si="354"/>
        <v>2368450000</v>
      </c>
      <c r="Q7820" t="str">
        <f>VLOOKUP(N7820,'Base rates'!$F$2:$H$1126,3,FALSE)</f>
        <v>66-70</v>
      </c>
      <c r="R7820" s="24">
        <f t="shared" si="353"/>
        <v>0.16428867540996728</v>
      </c>
    </row>
    <row r="7821" spans="13:18">
      <c r="M7821">
        <v>23</v>
      </c>
      <c r="N7821" s="1">
        <v>69</v>
      </c>
      <c r="O7821">
        <f t="shared" si="352"/>
        <v>450000</v>
      </c>
      <c r="P7821" t="str">
        <f t="shared" si="354"/>
        <v>2369450000</v>
      </c>
      <c r="Q7821" t="str">
        <f>VLOOKUP(N7821,'Base rates'!$F$2:$H$1126,3,FALSE)</f>
        <v>66-70</v>
      </c>
      <c r="R7821" s="24">
        <f t="shared" si="353"/>
        <v>0.16428867540996728</v>
      </c>
    </row>
    <row r="7822" spans="13:18">
      <c r="M7822">
        <v>23</v>
      </c>
      <c r="N7822" s="1">
        <v>70</v>
      </c>
      <c r="O7822">
        <f t="shared" si="352"/>
        <v>450000</v>
      </c>
      <c r="P7822" t="str">
        <f t="shared" si="354"/>
        <v>2370450000</v>
      </c>
      <c r="Q7822" t="str">
        <f>VLOOKUP(N7822,'Base rates'!$F$2:$H$1126,3,FALSE)</f>
        <v>66-70</v>
      </c>
      <c r="R7822" s="24">
        <f t="shared" si="353"/>
        <v>0.16428867540996728</v>
      </c>
    </row>
    <row r="7823" spans="13:18">
      <c r="M7823">
        <v>23</v>
      </c>
      <c r="N7823" s="1">
        <v>71</v>
      </c>
      <c r="O7823">
        <f t="shared" si="352"/>
        <v>450000</v>
      </c>
      <c r="P7823" t="str">
        <f t="shared" si="354"/>
        <v>2371450000</v>
      </c>
      <c r="Q7823" t="str">
        <f>VLOOKUP(N7823,'Base rates'!$F$2:$H$1126,3,FALSE)</f>
        <v>71-75</v>
      </c>
      <c r="R7823" s="24">
        <f t="shared" si="353"/>
        <v>0.16793563259634503</v>
      </c>
    </row>
    <row r="7824" spans="13:18">
      <c r="M7824">
        <v>23</v>
      </c>
      <c r="N7824" s="1">
        <v>72</v>
      </c>
      <c r="O7824">
        <f t="shared" si="352"/>
        <v>450000</v>
      </c>
      <c r="P7824" t="str">
        <f t="shared" si="354"/>
        <v>2372450000</v>
      </c>
      <c r="Q7824" t="str">
        <f>VLOOKUP(N7824,'Base rates'!$F$2:$H$1126,3,FALSE)</f>
        <v>71-75</v>
      </c>
      <c r="R7824" s="24">
        <f t="shared" si="353"/>
        <v>0.16793563259634503</v>
      </c>
    </row>
    <row r="7825" spans="13:18">
      <c r="M7825">
        <v>23</v>
      </c>
      <c r="N7825" s="1">
        <v>73</v>
      </c>
      <c r="O7825">
        <f t="shared" si="352"/>
        <v>450000</v>
      </c>
      <c r="P7825" t="str">
        <f t="shared" si="354"/>
        <v>2373450000</v>
      </c>
      <c r="Q7825" t="str">
        <f>VLOOKUP(N7825,'Base rates'!$F$2:$H$1126,3,FALSE)</f>
        <v>71-75</v>
      </c>
      <c r="R7825" s="24">
        <f t="shared" si="353"/>
        <v>0.16793563259634503</v>
      </c>
    </row>
    <row r="7826" spans="13:18">
      <c r="M7826">
        <v>23</v>
      </c>
      <c r="N7826" s="1">
        <v>74</v>
      </c>
      <c r="O7826">
        <f t="shared" si="352"/>
        <v>450000</v>
      </c>
      <c r="P7826" t="str">
        <f t="shared" si="354"/>
        <v>2374450000</v>
      </c>
      <c r="Q7826" t="str">
        <f>VLOOKUP(N7826,'Base rates'!$F$2:$H$1126,3,FALSE)</f>
        <v>71-75</v>
      </c>
      <c r="R7826" s="24">
        <f t="shared" si="353"/>
        <v>0.16793563259634503</v>
      </c>
    </row>
    <row r="7827" spans="13:18">
      <c r="M7827">
        <v>23</v>
      </c>
      <c r="N7827" s="1">
        <v>75</v>
      </c>
      <c r="O7827">
        <f t="shared" si="352"/>
        <v>450000</v>
      </c>
      <c r="P7827" t="str">
        <f t="shared" si="354"/>
        <v>2375450000</v>
      </c>
      <c r="Q7827" t="str">
        <f>VLOOKUP(N7827,'Base rates'!$F$2:$H$1126,3,FALSE)</f>
        <v>71-75</v>
      </c>
      <c r="R7827" s="24">
        <f t="shared" si="353"/>
        <v>0.16793563259634503</v>
      </c>
    </row>
    <row r="7828" spans="13:18">
      <c r="M7828">
        <v>23</v>
      </c>
      <c r="N7828" s="1">
        <v>76</v>
      </c>
      <c r="O7828">
        <f t="shared" si="352"/>
        <v>450000</v>
      </c>
      <c r="P7828" t="str">
        <f t="shared" si="354"/>
        <v>2376450000</v>
      </c>
      <c r="Q7828" t="str">
        <f>VLOOKUP(N7828,'Base rates'!$F$2:$H$1126,3,FALSE)</f>
        <v>76-80</v>
      </c>
      <c r="R7828" s="24">
        <f t="shared" si="353"/>
        <v>0.17236434129187284</v>
      </c>
    </row>
    <row r="7829" spans="13:18">
      <c r="M7829">
        <v>23</v>
      </c>
      <c r="N7829" s="1">
        <v>77</v>
      </c>
      <c r="O7829">
        <f t="shared" si="352"/>
        <v>450000</v>
      </c>
      <c r="P7829" t="str">
        <f t="shared" si="354"/>
        <v>2377450000</v>
      </c>
      <c r="Q7829" t="str">
        <f>VLOOKUP(N7829,'Base rates'!$F$2:$H$1126,3,FALSE)</f>
        <v>76-80</v>
      </c>
      <c r="R7829" s="24">
        <f t="shared" si="353"/>
        <v>0.17236434129187284</v>
      </c>
    </row>
    <row r="7830" spans="13:18">
      <c r="M7830">
        <v>23</v>
      </c>
      <c r="N7830" s="1">
        <v>78</v>
      </c>
      <c r="O7830">
        <f t="shared" si="352"/>
        <v>450000</v>
      </c>
      <c r="P7830" t="str">
        <f t="shared" si="354"/>
        <v>2378450000</v>
      </c>
      <c r="Q7830" t="str">
        <f>VLOOKUP(N7830,'Base rates'!$F$2:$H$1126,3,FALSE)</f>
        <v>76-80</v>
      </c>
      <c r="R7830" s="24">
        <f t="shared" si="353"/>
        <v>0.17236434129187284</v>
      </c>
    </row>
    <row r="7831" spans="13:18">
      <c r="M7831">
        <v>23</v>
      </c>
      <c r="N7831" s="1">
        <v>79</v>
      </c>
      <c r="O7831">
        <f t="shared" si="352"/>
        <v>450000</v>
      </c>
      <c r="P7831" t="str">
        <f t="shared" si="354"/>
        <v>2379450000</v>
      </c>
      <c r="Q7831" t="str">
        <f>VLOOKUP(N7831,'Base rates'!$F$2:$H$1126,3,FALSE)</f>
        <v>76-80</v>
      </c>
      <c r="R7831" s="24">
        <f t="shared" si="353"/>
        <v>0.17236434129187284</v>
      </c>
    </row>
    <row r="7832" spans="13:18">
      <c r="M7832">
        <v>23</v>
      </c>
      <c r="N7832" s="1">
        <v>80</v>
      </c>
      <c r="O7832">
        <f t="shared" si="352"/>
        <v>450000</v>
      </c>
      <c r="P7832" t="str">
        <f t="shared" si="354"/>
        <v>2380450000</v>
      </c>
      <c r="Q7832" t="str">
        <f>VLOOKUP(N7832,'Base rates'!$F$2:$H$1126,3,FALSE)</f>
        <v>76-80</v>
      </c>
      <c r="R7832" s="24">
        <f t="shared" si="353"/>
        <v>0.17236434129187284</v>
      </c>
    </row>
    <row r="7833" spans="13:18">
      <c r="M7833">
        <v>23</v>
      </c>
      <c r="N7833" s="1">
        <v>81</v>
      </c>
      <c r="O7833">
        <f t="shared" si="352"/>
        <v>450000</v>
      </c>
      <c r="P7833" t="str">
        <f t="shared" si="354"/>
        <v>2381450000</v>
      </c>
      <c r="Q7833" t="str">
        <f>VLOOKUP(N7833,'Base rates'!$F$2:$H$1126,3,FALSE)</f>
        <v>&gt;80</v>
      </c>
      <c r="R7833" s="24">
        <f t="shared" si="353"/>
        <v>0.17318286371327773</v>
      </c>
    </row>
    <row r="7834" spans="13:18">
      <c r="M7834">
        <v>23</v>
      </c>
      <c r="N7834" s="1">
        <v>82</v>
      </c>
      <c r="O7834">
        <f t="shared" si="352"/>
        <v>450000</v>
      </c>
      <c r="P7834" t="str">
        <f t="shared" si="354"/>
        <v>2382450000</v>
      </c>
      <c r="Q7834" t="str">
        <f>VLOOKUP(N7834,'Base rates'!$F$2:$H$1126,3,FALSE)</f>
        <v>&gt;80</v>
      </c>
      <c r="R7834" s="24">
        <f t="shared" si="353"/>
        <v>0.17318286371327773</v>
      </c>
    </row>
    <row r="7835" spans="13:18">
      <c r="M7835">
        <v>23</v>
      </c>
      <c r="N7835" s="1">
        <v>83</v>
      </c>
      <c r="O7835">
        <f t="shared" si="352"/>
        <v>450000</v>
      </c>
      <c r="P7835" t="str">
        <f t="shared" si="354"/>
        <v>2383450000</v>
      </c>
      <c r="Q7835" t="str">
        <f>VLOOKUP(N7835,'Base rates'!$F$2:$H$1126,3,FALSE)</f>
        <v>&gt;80</v>
      </c>
      <c r="R7835" s="24">
        <f t="shared" si="353"/>
        <v>0.17318286371327773</v>
      </c>
    </row>
    <row r="7836" spans="13:18">
      <c r="M7836">
        <v>23</v>
      </c>
      <c r="N7836" s="1">
        <v>84</v>
      </c>
      <c r="O7836">
        <f t="shared" ref="O7836:O7877" si="355">$O$7002+50000</f>
        <v>450000</v>
      </c>
      <c r="P7836" t="str">
        <f t="shared" si="354"/>
        <v>2384450000</v>
      </c>
      <c r="Q7836" t="str">
        <f>VLOOKUP(N7836,'Base rates'!$F$2:$H$1126,3,FALSE)</f>
        <v>&gt;80</v>
      </c>
      <c r="R7836" s="24">
        <f t="shared" si="353"/>
        <v>0.17318286371327773</v>
      </c>
    </row>
    <row r="7837" spans="13:18">
      <c r="M7837">
        <v>23</v>
      </c>
      <c r="N7837" s="1">
        <v>85</v>
      </c>
      <c r="O7837">
        <f t="shared" si="355"/>
        <v>450000</v>
      </c>
      <c r="P7837" t="str">
        <f t="shared" si="354"/>
        <v>2385450000</v>
      </c>
      <c r="Q7837" t="str">
        <f>VLOOKUP(N7837,'Base rates'!$F$2:$H$1126,3,FALSE)</f>
        <v>&gt;80</v>
      </c>
      <c r="R7837" s="24">
        <f t="shared" si="353"/>
        <v>0.17318286371327773</v>
      </c>
    </row>
    <row r="7838" spans="13:18">
      <c r="M7838">
        <v>23</v>
      </c>
      <c r="N7838" s="1">
        <v>86</v>
      </c>
      <c r="O7838">
        <f t="shared" si="355"/>
        <v>450000</v>
      </c>
      <c r="P7838" t="str">
        <f t="shared" si="354"/>
        <v>2386450000</v>
      </c>
      <c r="Q7838" t="str">
        <f>VLOOKUP(N7838,'Base rates'!$F$2:$H$1126,3,FALSE)</f>
        <v>&gt;80</v>
      </c>
      <c r="R7838" s="24">
        <f t="shared" si="353"/>
        <v>0.17318286371327773</v>
      </c>
    </row>
    <row r="7839" spans="13:18">
      <c r="M7839">
        <v>23</v>
      </c>
      <c r="N7839" s="1">
        <v>87</v>
      </c>
      <c r="O7839">
        <f t="shared" si="355"/>
        <v>450000</v>
      </c>
      <c r="P7839" t="str">
        <f t="shared" si="354"/>
        <v>2387450000</v>
      </c>
      <c r="Q7839" t="str">
        <f>VLOOKUP(N7839,'Base rates'!$F$2:$H$1126,3,FALSE)</f>
        <v>&gt;80</v>
      </c>
      <c r="R7839" s="24">
        <f t="shared" si="353"/>
        <v>0.17318286371327773</v>
      </c>
    </row>
    <row r="7840" spans="13:18">
      <c r="M7840">
        <v>23</v>
      </c>
      <c r="N7840" s="1">
        <v>88</v>
      </c>
      <c r="O7840">
        <f t="shared" si="355"/>
        <v>450000</v>
      </c>
      <c r="P7840" t="str">
        <f t="shared" si="354"/>
        <v>2388450000</v>
      </c>
      <c r="Q7840" t="str">
        <f>VLOOKUP(N7840,'Base rates'!$F$2:$H$1126,3,FALSE)</f>
        <v>&gt;80</v>
      </c>
      <c r="R7840" s="24">
        <f t="shared" si="353"/>
        <v>0.17318286371327773</v>
      </c>
    </row>
    <row r="7841" spans="13:18">
      <c r="M7841">
        <v>23</v>
      </c>
      <c r="N7841" s="1">
        <v>89</v>
      </c>
      <c r="O7841">
        <f t="shared" si="355"/>
        <v>450000</v>
      </c>
      <c r="P7841" t="str">
        <f t="shared" si="354"/>
        <v>2389450000</v>
      </c>
      <c r="Q7841" t="str">
        <f>VLOOKUP(N7841,'Base rates'!$F$2:$H$1126,3,FALSE)</f>
        <v>&gt;80</v>
      </c>
      <c r="R7841" s="24">
        <f t="shared" si="353"/>
        <v>0.17318286371327773</v>
      </c>
    </row>
    <row r="7842" spans="13:18">
      <c r="M7842">
        <v>23</v>
      </c>
      <c r="N7842" s="1">
        <v>90</v>
      </c>
      <c r="O7842">
        <f t="shared" si="355"/>
        <v>450000</v>
      </c>
      <c r="P7842" t="str">
        <f t="shared" si="354"/>
        <v>2390450000</v>
      </c>
      <c r="Q7842" t="str">
        <f>VLOOKUP(N7842,'Base rates'!$F$2:$H$1126,3,FALSE)</f>
        <v>&gt;80</v>
      </c>
      <c r="R7842" s="24">
        <f t="shared" si="353"/>
        <v>0.17318286371327773</v>
      </c>
    </row>
    <row r="7843" spans="13:18">
      <c r="M7843">
        <v>23</v>
      </c>
      <c r="N7843" s="1">
        <v>91</v>
      </c>
      <c r="O7843">
        <f t="shared" si="355"/>
        <v>450000</v>
      </c>
      <c r="P7843" t="str">
        <f t="shared" si="354"/>
        <v>2391450000</v>
      </c>
      <c r="Q7843" t="str">
        <f>VLOOKUP(N7843,'Base rates'!$F$2:$H$1126,3,FALSE)</f>
        <v>&gt;80</v>
      </c>
      <c r="R7843" s="24">
        <f t="shared" si="353"/>
        <v>0.17318286371327773</v>
      </c>
    </row>
    <row r="7844" spans="13:18">
      <c r="M7844">
        <v>23</v>
      </c>
      <c r="N7844" s="1">
        <v>92</v>
      </c>
      <c r="O7844">
        <f t="shared" si="355"/>
        <v>450000</v>
      </c>
      <c r="P7844" t="str">
        <f t="shared" si="354"/>
        <v>2392450000</v>
      </c>
      <c r="Q7844" t="str">
        <f>VLOOKUP(N7844,'Base rates'!$F$2:$H$1126,3,FALSE)</f>
        <v>&gt;80</v>
      </c>
      <c r="R7844" s="24">
        <f t="shared" si="353"/>
        <v>0.17318286371327773</v>
      </c>
    </row>
    <row r="7845" spans="13:18">
      <c r="M7845">
        <v>23</v>
      </c>
      <c r="N7845" s="1">
        <v>93</v>
      </c>
      <c r="O7845">
        <f t="shared" si="355"/>
        <v>450000</v>
      </c>
      <c r="P7845" t="str">
        <f t="shared" si="354"/>
        <v>2393450000</v>
      </c>
      <c r="Q7845" t="str">
        <f>VLOOKUP(N7845,'Base rates'!$F$2:$H$1126,3,FALSE)</f>
        <v>&gt;80</v>
      </c>
      <c r="R7845" s="24">
        <f t="shared" si="353"/>
        <v>0.17318286371327773</v>
      </c>
    </row>
    <row r="7846" spans="13:18">
      <c r="M7846">
        <v>23</v>
      </c>
      <c r="N7846" s="1">
        <v>94</v>
      </c>
      <c r="O7846">
        <f t="shared" si="355"/>
        <v>450000</v>
      </c>
      <c r="P7846" t="str">
        <f t="shared" si="354"/>
        <v>2394450000</v>
      </c>
      <c r="Q7846" t="str">
        <f>VLOOKUP(N7846,'Base rates'!$F$2:$H$1126,3,FALSE)</f>
        <v>&gt;80</v>
      </c>
      <c r="R7846" s="24">
        <f t="shared" si="353"/>
        <v>0.17318286371327773</v>
      </c>
    </row>
    <row r="7847" spans="13:18">
      <c r="M7847">
        <v>23</v>
      </c>
      <c r="N7847" s="1">
        <v>95</v>
      </c>
      <c r="O7847">
        <f t="shared" si="355"/>
        <v>450000</v>
      </c>
      <c r="P7847" t="str">
        <f t="shared" si="354"/>
        <v>2395450000</v>
      </c>
      <c r="Q7847" t="str">
        <f>VLOOKUP(N7847,'Base rates'!$F$2:$H$1126,3,FALSE)</f>
        <v>&gt;80</v>
      </c>
      <c r="R7847" s="24">
        <f t="shared" si="353"/>
        <v>0.17318286371327773</v>
      </c>
    </row>
    <row r="7848" spans="13:18">
      <c r="M7848">
        <v>23</v>
      </c>
      <c r="N7848" s="1">
        <v>96</v>
      </c>
      <c r="O7848">
        <f t="shared" si="355"/>
        <v>450000</v>
      </c>
      <c r="P7848" t="str">
        <f t="shared" si="354"/>
        <v>2396450000</v>
      </c>
      <c r="Q7848" t="str">
        <f>VLOOKUP(N7848,'Base rates'!$F$2:$H$1126,3,FALSE)</f>
        <v>&gt;80</v>
      </c>
      <c r="R7848" s="24">
        <f t="shared" si="353"/>
        <v>0.17318286371327773</v>
      </c>
    </row>
    <row r="7849" spans="13:18">
      <c r="M7849">
        <v>23</v>
      </c>
      <c r="N7849" s="1">
        <v>97</v>
      </c>
      <c r="O7849">
        <f t="shared" si="355"/>
        <v>450000</v>
      </c>
      <c r="P7849" t="str">
        <f t="shared" si="354"/>
        <v>2397450000</v>
      </c>
      <c r="Q7849" t="str">
        <f>VLOOKUP(N7849,'Base rates'!$F$2:$H$1126,3,FALSE)</f>
        <v>&gt;80</v>
      </c>
      <c r="R7849" s="24">
        <f t="shared" si="353"/>
        <v>0.17318286371327773</v>
      </c>
    </row>
    <row r="7850" spans="13:18">
      <c r="M7850">
        <v>23</v>
      </c>
      <c r="N7850" s="1">
        <v>98</v>
      </c>
      <c r="O7850">
        <f t="shared" si="355"/>
        <v>450000</v>
      </c>
      <c r="P7850" t="str">
        <f t="shared" si="354"/>
        <v>2398450000</v>
      </c>
      <c r="Q7850" t="str">
        <f>VLOOKUP(N7850,'Base rates'!$F$2:$H$1126,3,FALSE)</f>
        <v>&gt;80</v>
      </c>
      <c r="R7850" s="24">
        <f t="shared" si="353"/>
        <v>0.17318286371327773</v>
      </c>
    </row>
    <row r="7851" spans="13:18">
      <c r="M7851">
        <v>23</v>
      </c>
      <c r="N7851" s="1">
        <v>99</v>
      </c>
      <c r="O7851">
        <f t="shared" si="355"/>
        <v>450000</v>
      </c>
      <c r="P7851" t="str">
        <f t="shared" si="354"/>
        <v>2399450000</v>
      </c>
      <c r="Q7851" t="str">
        <f>VLOOKUP(N7851,'Base rates'!$F$2:$H$1126,3,FALSE)</f>
        <v>&gt;80</v>
      </c>
      <c r="R7851" s="24">
        <f t="shared" si="353"/>
        <v>0.17318286371327773</v>
      </c>
    </row>
    <row r="7852" spans="13:18">
      <c r="M7852">
        <v>23</v>
      </c>
      <c r="N7852" s="1">
        <v>100</v>
      </c>
      <c r="O7852">
        <f t="shared" si="355"/>
        <v>450000</v>
      </c>
      <c r="P7852" t="str">
        <f t="shared" si="354"/>
        <v>23100450000</v>
      </c>
      <c r="Q7852" t="str">
        <f>VLOOKUP(N7852,'Base rates'!$F$2:$H$1126,3,FALSE)</f>
        <v>&gt;80</v>
      </c>
      <c r="R7852" s="24">
        <f t="shared" si="353"/>
        <v>0.17318286371327773</v>
      </c>
    </row>
    <row r="7853" spans="13:18">
      <c r="M7853">
        <v>23</v>
      </c>
      <c r="N7853" s="1">
        <v>101</v>
      </c>
      <c r="O7853">
        <f t="shared" si="355"/>
        <v>450000</v>
      </c>
      <c r="P7853" t="str">
        <f t="shared" si="354"/>
        <v>23101450000</v>
      </c>
      <c r="Q7853" t="str">
        <f>VLOOKUP(N7853,'Base rates'!$F$2:$H$1126,3,FALSE)</f>
        <v>&gt;80</v>
      </c>
      <c r="R7853" s="24">
        <f t="shared" si="353"/>
        <v>0.17318286371327773</v>
      </c>
    </row>
    <row r="7854" spans="13:18">
      <c r="M7854">
        <v>23</v>
      </c>
      <c r="N7854" s="1">
        <v>102</v>
      </c>
      <c r="O7854">
        <f t="shared" si="355"/>
        <v>450000</v>
      </c>
      <c r="P7854" t="str">
        <f t="shared" si="354"/>
        <v>23102450000</v>
      </c>
      <c r="Q7854" t="str">
        <f>VLOOKUP(N7854,'Base rates'!$F$2:$H$1126,3,FALSE)</f>
        <v>&gt;80</v>
      </c>
      <c r="R7854" s="24">
        <f t="shared" si="353"/>
        <v>0.17318286371327773</v>
      </c>
    </row>
    <row r="7855" spans="13:18">
      <c r="M7855">
        <v>23</v>
      </c>
      <c r="N7855" s="1">
        <v>103</v>
      </c>
      <c r="O7855">
        <f t="shared" si="355"/>
        <v>450000</v>
      </c>
      <c r="P7855" t="str">
        <f t="shared" si="354"/>
        <v>23103450000</v>
      </c>
      <c r="Q7855" t="str">
        <f>VLOOKUP(N7855,'Base rates'!$F$2:$H$1126,3,FALSE)</f>
        <v>&gt;80</v>
      </c>
      <c r="R7855" s="24">
        <f t="shared" si="353"/>
        <v>0.17318286371327773</v>
      </c>
    </row>
    <row r="7856" spans="13:18">
      <c r="M7856">
        <v>23</v>
      </c>
      <c r="N7856" s="1">
        <v>104</v>
      </c>
      <c r="O7856">
        <f t="shared" si="355"/>
        <v>450000</v>
      </c>
      <c r="P7856" t="str">
        <f t="shared" si="354"/>
        <v>23104450000</v>
      </c>
      <c r="Q7856" t="str">
        <f>VLOOKUP(N7856,'Base rates'!$F$2:$H$1126,3,FALSE)</f>
        <v>&gt;80</v>
      </c>
      <c r="R7856" s="24">
        <f t="shared" si="353"/>
        <v>0.17318286371327773</v>
      </c>
    </row>
    <row r="7857" spans="13:18">
      <c r="M7857">
        <v>23</v>
      </c>
      <c r="N7857" s="1">
        <v>105</v>
      </c>
      <c r="O7857">
        <f t="shared" si="355"/>
        <v>450000</v>
      </c>
      <c r="P7857" t="str">
        <f t="shared" si="354"/>
        <v>23105450000</v>
      </c>
      <c r="Q7857" t="str">
        <f>VLOOKUP(N7857,'Base rates'!$F$2:$H$1126,3,FALSE)</f>
        <v>&gt;80</v>
      </c>
      <c r="R7857" s="24">
        <f t="shared" si="353"/>
        <v>0.17318286371327773</v>
      </c>
    </row>
    <row r="7858" spans="13:18">
      <c r="M7858">
        <v>23</v>
      </c>
      <c r="N7858" s="1">
        <v>106</v>
      </c>
      <c r="O7858">
        <f t="shared" si="355"/>
        <v>450000</v>
      </c>
      <c r="P7858" t="str">
        <f t="shared" si="354"/>
        <v>23106450000</v>
      </c>
      <c r="Q7858" t="str">
        <f>VLOOKUP(N7858,'Base rates'!$F$2:$H$1126,3,FALSE)</f>
        <v>&gt;80</v>
      </c>
      <c r="R7858" s="24">
        <f t="shared" si="353"/>
        <v>0.17318286371327773</v>
      </c>
    </row>
    <row r="7859" spans="13:18">
      <c r="M7859">
        <v>23</v>
      </c>
      <c r="N7859" s="1">
        <v>107</v>
      </c>
      <c r="O7859">
        <f t="shared" si="355"/>
        <v>450000</v>
      </c>
      <c r="P7859" t="str">
        <f t="shared" si="354"/>
        <v>23107450000</v>
      </c>
      <c r="Q7859" t="str">
        <f>VLOOKUP(N7859,'Base rates'!$F$2:$H$1126,3,FALSE)</f>
        <v>&gt;80</v>
      </c>
      <c r="R7859" s="24">
        <f t="shared" si="353"/>
        <v>0.17318286371327773</v>
      </c>
    </row>
    <row r="7860" spans="13:18">
      <c r="M7860">
        <v>23</v>
      </c>
      <c r="N7860" s="1">
        <v>108</v>
      </c>
      <c r="O7860">
        <f t="shared" si="355"/>
        <v>450000</v>
      </c>
      <c r="P7860" t="str">
        <f t="shared" si="354"/>
        <v>23108450000</v>
      </c>
      <c r="Q7860" t="str">
        <f>VLOOKUP(N7860,'Base rates'!$F$2:$H$1126,3,FALSE)</f>
        <v>&gt;80</v>
      </c>
      <c r="R7860" s="24">
        <f t="shared" si="353"/>
        <v>0.17318286371327773</v>
      </c>
    </row>
    <row r="7861" spans="13:18">
      <c r="M7861">
        <v>23</v>
      </c>
      <c r="N7861" s="1">
        <v>109</v>
      </c>
      <c r="O7861">
        <f t="shared" si="355"/>
        <v>450000</v>
      </c>
      <c r="P7861" t="str">
        <f t="shared" si="354"/>
        <v>23109450000</v>
      </c>
      <c r="Q7861" t="str">
        <f>VLOOKUP(N7861,'Base rates'!$F$2:$H$1126,3,FALSE)</f>
        <v>&gt;80</v>
      </c>
      <c r="R7861" s="24">
        <f t="shared" si="353"/>
        <v>0.17318286371327773</v>
      </c>
    </row>
    <row r="7862" spans="13:18">
      <c r="M7862">
        <v>23</v>
      </c>
      <c r="N7862" s="1">
        <v>110</v>
      </c>
      <c r="O7862">
        <f t="shared" si="355"/>
        <v>450000</v>
      </c>
      <c r="P7862" t="str">
        <f t="shared" si="354"/>
        <v>23110450000</v>
      </c>
      <c r="Q7862" t="str">
        <f>VLOOKUP(N7862,'Base rates'!$F$2:$H$1126,3,FALSE)</f>
        <v>&gt;80</v>
      </c>
      <c r="R7862" s="24">
        <f t="shared" si="353"/>
        <v>0.17318286371327773</v>
      </c>
    </row>
    <row r="7863" spans="13:18">
      <c r="M7863">
        <v>23</v>
      </c>
      <c r="N7863" s="1">
        <v>111</v>
      </c>
      <c r="O7863">
        <f t="shared" si="355"/>
        <v>450000</v>
      </c>
      <c r="P7863" t="str">
        <f t="shared" si="354"/>
        <v>23111450000</v>
      </c>
      <c r="Q7863" t="str">
        <f>VLOOKUP(N7863,'Base rates'!$F$2:$H$1126,3,FALSE)</f>
        <v>&gt;80</v>
      </c>
      <c r="R7863" s="24">
        <f t="shared" si="353"/>
        <v>0.17318286371327773</v>
      </c>
    </row>
    <row r="7864" spans="13:18">
      <c r="M7864">
        <v>23</v>
      </c>
      <c r="N7864" s="1">
        <v>112</v>
      </c>
      <c r="O7864">
        <f t="shared" si="355"/>
        <v>450000</v>
      </c>
      <c r="P7864" t="str">
        <f t="shared" si="354"/>
        <v>23112450000</v>
      </c>
      <c r="Q7864" t="str">
        <f>VLOOKUP(N7864,'Base rates'!$F$2:$H$1126,3,FALSE)</f>
        <v>&gt;80</v>
      </c>
      <c r="R7864" s="24">
        <f t="shared" si="353"/>
        <v>0.17318286371327773</v>
      </c>
    </row>
    <row r="7865" spans="13:18">
      <c r="M7865">
        <v>23</v>
      </c>
      <c r="N7865" s="1">
        <v>113</v>
      </c>
      <c r="O7865">
        <f t="shared" si="355"/>
        <v>450000</v>
      </c>
      <c r="P7865" t="str">
        <f t="shared" si="354"/>
        <v>23113450000</v>
      </c>
      <c r="Q7865" t="str">
        <f>VLOOKUP(N7865,'Base rates'!$F$2:$H$1126,3,FALSE)</f>
        <v>&gt;80</v>
      </c>
      <c r="R7865" s="24">
        <f t="shared" si="353"/>
        <v>0.17318286371327773</v>
      </c>
    </row>
    <row r="7866" spans="13:18">
      <c r="M7866">
        <v>23</v>
      </c>
      <c r="N7866" s="1">
        <v>114</v>
      </c>
      <c r="O7866">
        <f t="shared" si="355"/>
        <v>450000</v>
      </c>
      <c r="P7866" t="str">
        <f t="shared" si="354"/>
        <v>23114450000</v>
      </c>
      <c r="Q7866" t="str">
        <f>VLOOKUP(N7866,'Base rates'!$F$2:$H$1126,3,FALSE)</f>
        <v>&gt;80</v>
      </c>
      <c r="R7866" s="24">
        <f t="shared" si="353"/>
        <v>0.17318286371327773</v>
      </c>
    </row>
    <row r="7867" spans="13:18">
      <c r="M7867">
        <v>23</v>
      </c>
      <c r="N7867" s="1">
        <v>115</v>
      </c>
      <c r="O7867">
        <f t="shared" si="355"/>
        <v>450000</v>
      </c>
      <c r="P7867" t="str">
        <f t="shared" si="354"/>
        <v>23115450000</v>
      </c>
      <c r="Q7867" t="str">
        <f>VLOOKUP(N7867,'Base rates'!$F$2:$H$1126,3,FALSE)</f>
        <v>&gt;80</v>
      </c>
      <c r="R7867" s="24">
        <f t="shared" si="353"/>
        <v>0.17318286371327773</v>
      </c>
    </row>
    <row r="7868" spans="13:18">
      <c r="M7868">
        <v>23</v>
      </c>
      <c r="N7868" s="1">
        <v>116</v>
      </c>
      <c r="O7868">
        <f t="shared" si="355"/>
        <v>450000</v>
      </c>
      <c r="P7868" t="str">
        <f t="shared" si="354"/>
        <v>23116450000</v>
      </c>
      <c r="Q7868" t="str">
        <f>VLOOKUP(N7868,'Base rates'!$F$2:$H$1126,3,FALSE)</f>
        <v>&gt;80</v>
      </c>
      <c r="R7868" s="24">
        <f t="shared" si="353"/>
        <v>0.17318286371327773</v>
      </c>
    </row>
    <row r="7869" spans="13:18">
      <c r="M7869">
        <v>23</v>
      </c>
      <c r="N7869" s="1">
        <v>117</v>
      </c>
      <c r="O7869">
        <f t="shared" si="355"/>
        <v>450000</v>
      </c>
      <c r="P7869" t="str">
        <f t="shared" si="354"/>
        <v>23117450000</v>
      </c>
      <c r="Q7869" t="str">
        <f>VLOOKUP(N7869,'Base rates'!$F$2:$H$1126,3,FALSE)</f>
        <v>&gt;80</v>
      </c>
      <c r="R7869" s="24">
        <f t="shared" si="353"/>
        <v>0.17318286371327773</v>
      </c>
    </row>
    <row r="7870" spans="13:18">
      <c r="M7870">
        <v>23</v>
      </c>
      <c r="N7870" s="1">
        <v>118</v>
      </c>
      <c r="O7870">
        <f t="shared" si="355"/>
        <v>450000</v>
      </c>
      <c r="P7870" t="str">
        <f t="shared" si="354"/>
        <v>23118450000</v>
      </c>
      <c r="Q7870" t="str">
        <f>VLOOKUP(N7870,'Base rates'!$F$2:$H$1126,3,FALSE)</f>
        <v>&gt;80</v>
      </c>
      <c r="R7870" s="24">
        <f t="shared" si="353"/>
        <v>0.17318286371327773</v>
      </c>
    </row>
    <row r="7871" spans="13:18">
      <c r="M7871">
        <v>23</v>
      </c>
      <c r="N7871" s="1">
        <v>119</v>
      </c>
      <c r="O7871">
        <f t="shared" si="355"/>
        <v>450000</v>
      </c>
      <c r="P7871" t="str">
        <f t="shared" si="354"/>
        <v>23119450000</v>
      </c>
      <c r="Q7871" t="str">
        <f>VLOOKUP(N7871,'Base rates'!$F$2:$H$1126,3,FALSE)</f>
        <v>&gt;80</v>
      </c>
      <c r="R7871" s="24">
        <f t="shared" si="353"/>
        <v>0.17318286371327773</v>
      </c>
    </row>
    <row r="7872" spans="13:18">
      <c r="M7872">
        <v>23</v>
      </c>
      <c r="N7872" s="1">
        <v>120</v>
      </c>
      <c r="O7872">
        <f t="shared" si="355"/>
        <v>450000</v>
      </c>
      <c r="P7872" t="str">
        <f t="shared" si="354"/>
        <v>23120450000</v>
      </c>
      <c r="Q7872" t="str">
        <f>VLOOKUP(N7872,'Base rates'!$F$2:$H$1126,3,FALSE)</f>
        <v>&gt;80</v>
      </c>
      <c r="R7872" s="24">
        <f t="shared" si="353"/>
        <v>0.17318286371327773</v>
      </c>
    </row>
    <row r="7873" spans="13:18">
      <c r="M7873">
        <v>23</v>
      </c>
      <c r="N7873" s="1">
        <v>121</v>
      </c>
      <c r="O7873">
        <f t="shared" si="355"/>
        <v>450000</v>
      </c>
      <c r="P7873" t="str">
        <f t="shared" si="354"/>
        <v>23121450000</v>
      </c>
      <c r="Q7873" t="str">
        <f>VLOOKUP(N7873,'Base rates'!$F$2:$H$1126,3,FALSE)</f>
        <v>&gt;80</v>
      </c>
      <c r="R7873" s="24">
        <f t="shared" si="353"/>
        <v>0.17318286371327773</v>
      </c>
    </row>
    <row r="7874" spans="13:18">
      <c r="M7874">
        <v>23</v>
      </c>
      <c r="N7874" s="1">
        <v>122</v>
      </c>
      <c r="O7874">
        <f t="shared" si="355"/>
        <v>450000</v>
      </c>
      <c r="P7874" t="str">
        <f t="shared" si="354"/>
        <v>23122450000</v>
      </c>
      <c r="Q7874" t="str">
        <f>VLOOKUP(N7874,'Base rates'!$F$2:$H$1126,3,FALSE)</f>
        <v>&gt;80</v>
      </c>
      <c r="R7874" s="24">
        <f t="shared" si="353"/>
        <v>0.17318286371327773</v>
      </c>
    </row>
    <row r="7875" spans="13:18">
      <c r="M7875">
        <v>23</v>
      </c>
      <c r="N7875" s="1">
        <v>123</v>
      </c>
      <c r="O7875">
        <f t="shared" si="355"/>
        <v>450000</v>
      </c>
      <c r="P7875" t="str">
        <f t="shared" si="354"/>
        <v>23123450000</v>
      </c>
      <c r="Q7875" t="str">
        <f>VLOOKUP(N7875,'Base rates'!$F$2:$H$1126,3,FALSE)</f>
        <v>&gt;80</v>
      </c>
      <c r="R7875" s="24">
        <f t="shared" ref="R7875:R7938" si="356">VLOOKUP(M7875&amp;O7875&amp;Q7875,$W$2:$X$694,2,FALSE)</f>
        <v>0.17318286371327773</v>
      </c>
    </row>
    <row r="7876" spans="13:18">
      <c r="M7876">
        <v>23</v>
      </c>
      <c r="N7876" s="1">
        <v>124</v>
      </c>
      <c r="O7876">
        <f t="shared" si="355"/>
        <v>450000</v>
      </c>
      <c r="P7876" t="str">
        <f t="shared" ref="P7876:P7939" si="357">M7876&amp;N7876&amp;O7876</f>
        <v>23124450000</v>
      </c>
      <c r="Q7876" t="str">
        <f>VLOOKUP(N7876,'Base rates'!$F$2:$H$1126,3,FALSE)</f>
        <v>&gt;80</v>
      </c>
      <c r="R7876" s="24">
        <f t="shared" si="356"/>
        <v>0.17318286371327773</v>
      </c>
    </row>
    <row r="7877" spans="13:18">
      <c r="M7877">
        <v>23</v>
      </c>
      <c r="N7877" s="1">
        <v>125</v>
      </c>
      <c r="O7877">
        <f t="shared" si="355"/>
        <v>450000</v>
      </c>
      <c r="P7877" t="str">
        <f t="shared" si="357"/>
        <v>23125450000</v>
      </c>
      <c r="Q7877" t="str">
        <f>VLOOKUP(N7877,'Base rates'!$F$2:$H$1126,3,FALSE)</f>
        <v>&gt;80</v>
      </c>
      <c r="R7877" s="24">
        <f t="shared" si="356"/>
        <v>0.17318286371327773</v>
      </c>
    </row>
    <row r="7878" spans="13:18">
      <c r="M7878">
        <v>10</v>
      </c>
      <c r="N7878" s="1">
        <v>1</v>
      </c>
      <c r="O7878">
        <f>$O$7877+50000</f>
        <v>500000</v>
      </c>
      <c r="P7878" t="str">
        <f t="shared" si="357"/>
        <v>101500000</v>
      </c>
      <c r="Q7878" t="str">
        <f>VLOOKUP(N7878,'Base rates'!$F$2:$H$1126,3,FALSE)</f>
        <v>6-25</v>
      </c>
      <c r="R7878" s="24">
        <f t="shared" si="356"/>
        <v>0</v>
      </c>
    </row>
    <row r="7879" spans="13:18">
      <c r="M7879">
        <v>10</v>
      </c>
      <c r="N7879" s="1">
        <v>2</v>
      </c>
      <c r="O7879">
        <f t="shared" ref="O7879:O7942" si="358">$O$7877+50000</f>
        <v>500000</v>
      </c>
      <c r="P7879" t="str">
        <f t="shared" si="357"/>
        <v>102500000</v>
      </c>
      <c r="Q7879" t="str">
        <f>VLOOKUP(N7879,'Base rates'!$F$2:$H$1126,3,FALSE)</f>
        <v>6-25</v>
      </c>
      <c r="R7879" s="24">
        <f t="shared" si="356"/>
        <v>0</v>
      </c>
    </row>
    <row r="7880" spans="13:18">
      <c r="M7880">
        <v>10</v>
      </c>
      <c r="N7880" s="1">
        <v>3</v>
      </c>
      <c r="O7880">
        <f t="shared" si="358"/>
        <v>500000</v>
      </c>
      <c r="P7880" t="str">
        <f t="shared" si="357"/>
        <v>103500000</v>
      </c>
      <c r="Q7880" t="str">
        <f>VLOOKUP(N7880,'Base rates'!$F$2:$H$1126,3,FALSE)</f>
        <v>6-25</v>
      </c>
      <c r="R7880" s="24">
        <f t="shared" si="356"/>
        <v>0</v>
      </c>
    </row>
    <row r="7881" spans="13:18">
      <c r="M7881">
        <v>10</v>
      </c>
      <c r="N7881" s="1">
        <v>4</v>
      </c>
      <c r="O7881">
        <f t="shared" si="358"/>
        <v>500000</v>
      </c>
      <c r="P7881" t="str">
        <f t="shared" si="357"/>
        <v>104500000</v>
      </c>
      <c r="Q7881" t="str">
        <f>VLOOKUP(N7881,'Base rates'!$F$2:$H$1126,3,FALSE)</f>
        <v>6-25</v>
      </c>
      <c r="R7881" s="24">
        <f t="shared" si="356"/>
        <v>0</v>
      </c>
    </row>
    <row r="7882" spans="13:18">
      <c r="M7882">
        <v>10</v>
      </c>
      <c r="N7882" s="1">
        <v>5</v>
      </c>
      <c r="O7882">
        <f t="shared" si="358"/>
        <v>500000</v>
      </c>
      <c r="P7882" t="str">
        <f t="shared" si="357"/>
        <v>105500000</v>
      </c>
      <c r="Q7882" t="str">
        <f>VLOOKUP(N7882,'Base rates'!$F$2:$H$1126,3,FALSE)</f>
        <v>6-25</v>
      </c>
      <c r="R7882" s="24">
        <f t="shared" si="356"/>
        <v>0</v>
      </c>
    </row>
    <row r="7883" spans="13:18">
      <c r="M7883">
        <v>10</v>
      </c>
      <c r="N7883" s="1">
        <v>6</v>
      </c>
      <c r="O7883">
        <f t="shared" si="358"/>
        <v>500000</v>
      </c>
      <c r="P7883" t="str">
        <f t="shared" si="357"/>
        <v>106500000</v>
      </c>
      <c r="Q7883" t="str">
        <f>VLOOKUP(N7883,'Base rates'!$F$2:$H$1126,3,FALSE)</f>
        <v>6-25</v>
      </c>
      <c r="R7883" s="24">
        <f t="shared" si="356"/>
        <v>0</v>
      </c>
    </row>
    <row r="7884" spans="13:18">
      <c r="M7884">
        <v>10</v>
      </c>
      <c r="N7884" s="1">
        <v>7</v>
      </c>
      <c r="O7884">
        <f t="shared" si="358"/>
        <v>500000</v>
      </c>
      <c r="P7884" t="str">
        <f t="shared" si="357"/>
        <v>107500000</v>
      </c>
      <c r="Q7884" t="str">
        <f>VLOOKUP(N7884,'Base rates'!$F$2:$H$1126,3,FALSE)</f>
        <v>6-25</v>
      </c>
      <c r="R7884" s="24">
        <f t="shared" si="356"/>
        <v>0</v>
      </c>
    </row>
    <row r="7885" spans="13:18">
      <c r="M7885">
        <v>10</v>
      </c>
      <c r="N7885" s="1">
        <v>8</v>
      </c>
      <c r="O7885">
        <f t="shared" si="358"/>
        <v>500000</v>
      </c>
      <c r="P7885" t="str">
        <f t="shared" si="357"/>
        <v>108500000</v>
      </c>
      <c r="Q7885" t="str">
        <f>VLOOKUP(N7885,'Base rates'!$F$2:$H$1126,3,FALSE)</f>
        <v>6-25</v>
      </c>
      <c r="R7885" s="24">
        <f t="shared" si="356"/>
        <v>0</v>
      </c>
    </row>
    <row r="7886" spans="13:18">
      <c r="M7886">
        <v>10</v>
      </c>
      <c r="N7886" s="1">
        <v>9</v>
      </c>
      <c r="O7886">
        <f t="shared" si="358"/>
        <v>500000</v>
      </c>
      <c r="P7886" t="str">
        <f t="shared" si="357"/>
        <v>109500000</v>
      </c>
      <c r="Q7886" t="str">
        <f>VLOOKUP(N7886,'Base rates'!$F$2:$H$1126,3,FALSE)</f>
        <v>6-25</v>
      </c>
      <c r="R7886" s="24">
        <f t="shared" si="356"/>
        <v>0</v>
      </c>
    </row>
    <row r="7887" spans="13:18">
      <c r="M7887">
        <v>10</v>
      </c>
      <c r="N7887" s="1">
        <v>10</v>
      </c>
      <c r="O7887">
        <f t="shared" si="358"/>
        <v>500000</v>
      </c>
      <c r="P7887" t="str">
        <f t="shared" si="357"/>
        <v>1010500000</v>
      </c>
      <c r="Q7887" t="str">
        <f>VLOOKUP(N7887,'Base rates'!$F$2:$H$1126,3,FALSE)</f>
        <v>6-25</v>
      </c>
      <c r="R7887" s="24">
        <f t="shared" si="356"/>
        <v>0</v>
      </c>
    </row>
    <row r="7888" spans="13:18">
      <c r="M7888">
        <v>10</v>
      </c>
      <c r="N7888" s="1">
        <v>11</v>
      </c>
      <c r="O7888">
        <f t="shared" si="358"/>
        <v>500000</v>
      </c>
      <c r="P7888" t="str">
        <f t="shared" si="357"/>
        <v>1011500000</v>
      </c>
      <c r="Q7888" t="str">
        <f>VLOOKUP(N7888,'Base rates'!$F$2:$H$1126,3,FALSE)</f>
        <v>6-25</v>
      </c>
      <c r="R7888" s="24">
        <f t="shared" si="356"/>
        <v>0</v>
      </c>
    </row>
    <row r="7889" spans="13:18">
      <c r="M7889">
        <v>10</v>
      </c>
      <c r="N7889" s="1">
        <v>12</v>
      </c>
      <c r="O7889">
        <f t="shared" si="358"/>
        <v>500000</v>
      </c>
      <c r="P7889" t="str">
        <f t="shared" si="357"/>
        <v>1012500000</v>
      </c>
      <c r="Q7889" t="str">
        <f>VLOOKUP(N7889,'Base rates'!$F$2:$H$1126,3,FALSE)</f>
        <v>6-25</v>
      </c>
      <c r="R7889" s="24">
        <f t="shared" si="356"/>
        <v>0</v>
      </c>
    </row>
    <row r="7890" spans="13:18">
      <c r="M7890">
        <v>10</v>
      </c>
      <c r="N7890" s="1">
        <v>13</v>
      </c>
      <c r="O7890">
        <f t="shared" si="358"/>
        <v>500000</v>
      </c>
      <c r="P7890" t="str">
        <f t="shared" si="357"/>
        <v>1013500000</v>
      </c>
      <c r="Q7890" t="str">
        <f>VLOOKUP(N7890,'Base rates'!$F$2:$H$1126,3,FALSE)</f>
        <v>6-25</v>
      </c>
      <c r="R7890" s="24">
        <f t="shared" si="356"/>
        <v>0</v>
      </c>
    </row>
    <row r="7891" spans="13:18">
      <c r="M7891">
        <v>10</v>
      </c>
      <c r="N7891" s="1">
        <v>14</v>
      </c>
      <c r="O7891">
        <f t="shared" si="358"/>
        <v>500000</v>
      </c>
      <c r="P7891" t="str">
        <f t="shared" si="357"/>
        <v>1014500000</v>
      </c>
      <c r="Q7891" t="str">
        <f>VLOOKUP(N7891,'Base rates'!$F$2:$H$1126,3,FALSE)</f>
        <v>6-25</v>
      </c>
      <c r="R7891" s="24">
        <f t="shared" si="356"/>
        <v>0</v>
      </c>
    </row>
    <row r="7892" spans="13:18">
      <c r="M7892">
        <v>10</v>
      </c>
      <c r="N7892" s="1">
        <v>15</v>
      </c>
      <c r="O7892">
        <f t="shared" si="358"/>
        <v>500000</v>
      </c>
      <c r="P7892" t="str">
        <f t="shared" si="357"/>
        <v>1015500000</v>
      </c>
      <c r="Q7892" t="str">
        <f>VLOOKUP(N7892,'Base rates'!$F$2:$H$1126,3,FALSE)</f>
        <v>6-25</v>
      </c>
      <c r="R7892" s="24">
        <f t="shared" si="356"/>
        <v>0</v>
      </c>
    </row>
    <row r="7893" spans="13:18">
      <c r="M7893">
        <v>10</v>
      </c>
      <c r="N7893" s="1">
        <v>16</v>
      </c>
      <c r="O7893">
        <f t="shared" si="358"/>
        <v>500000</v>
      </c>
      <c r="P7893" t="str">
        <f t="shared" si="357"/>
        <v>1016500000</v>
      </c>
      <c r="Q7893" t="str">
        <f>VLOOKUP(N7893,'Base rates'!$F$2:$H$1126,3,FALSE)</f>
        <v>6-25</v>
      </c>
      <c r="R7893" s="24">
        <f t="shared" si="356"/>
        <v>0</v>
      </c>
    </row>
    <row r="7894" spans="13:18">
      <c r="M7894">
        <v>10</v>
      </c>
      <c r="N7894" s="1">
        <v>17</v>
      </c>
      <c r="O7894">
        <f t="shared" si="358"/>
        <v>500000</v>
      </c>
      <c r="P7894" t="str">
        <f t="shared" si="357"/>
        <v>1017500000</v>
      </c>
      <c r="Q7894" t="str">
        <f>VLOOKUP(N7894,'Base rates'!$F$2:$H$1126,3,FALSE)</f>
        <v>6-25</v>
      </c>
      <c r="R7894" s="24">
        <f t="shared" si="356"/>
        <v>0</v>
      </c>
    </row>
    <row r="7895" spans="13:18">
      <c r="M7895">
        <v>10</v>
      </c>
      <c r="N7895" s="1">
        <v>18</v>
      </c>
      <c r="O7895">
        <f t="shared" si="358"/>
        <v>500000</v>
      </c>
      <c r="P7895" t="str">
        <f t="shared" si="357"/>
        <v>1018500000</v>
      </c>
      <c r="Q7895" t="str">
        <f>VLOOKUP(N7895,'Base rates'!$F$2:$H$1126,3,FALSE)</f>
        <v>6-25</v>
      </c>
      <c r="R7895" s="24">
        <f t="shared" si="356"/>
        <v>0</v>
      </c>
    </row>
    <row r="7896" spans="13:18">
      <c r="M7896">
        <v>10</v>
      </c>
      <c r="N7896" s="1">
        <v>19</v>
      </c>
      <c r="O7896">
        <f t="shared" si="358"/>
        <v>500000</v>
      </c>
      <c r="P7896" t="str">
        <f t="shared" si="357"/>
        <v>1019500000</v>
      </c>
      <c r="Q7896" t="str">
        <f>VLOOKUP(N7896,'Base rates'!$F$2:$H$1126,3,FALSE)</f>
        <v>6-25</v>
      </c>
      <c r="R7896" s="24">
        <f t="shared" si="356"/>
        <v>0</v>
      </c>
    </row>
    <row r="7897" spans="13:18">
      <c r="M7897">
        <v>10</v>
      </c>
      <c r="N7897" s="1">
        <v>20</v>
      </c>
      <c r="O7897">
        <f t="shared" si="358"/>
        <v>500000</v>
      </c>
      <c r="P7897" t="str">
        <f t="shared" si="357"/>
        <v>1020500000</v>
      </c>
      <c r="Q7897" t="str">
        <f>VLOOKUP(N7897,'Base rates'!$F$2:$H$1126,3,FALSE)</f>
        <v>6-25</v>
      </c>
      <c r="R7897" s="24">
        <f t="shared" si="356"/>
        <v>0</v>
      </c>
    </row>
    <row r="7898" spans="13:18">
      <c r="M7898">
        <v>10</v>
      </c>
      <c r="N7898" s="1">
        <v>21</v>
      </c>
      <c r="O7898">
        <f t="shared" si="358"/>
        <v>500000</v>
      </c>
      <c r="P7898" t="str">
        <f t="shared" si="357"/>
        <v>1021500000</v>
      </c>
      <c r="Q7898" t="str">
        <f>VLOOKUP(N7898,'Base rates'!$F$2:$H$1126,3,FALSE)</f>
        <v>6-25</v>
      </c>
      <c r="R7898" s="24">
        <f t="shared" si="356"/>
        <v>0</v>
      </c>
    </row>
    <row r="7899" spans="13:18">
      <c r="M7899">
        <v>10</v>
      </c>
      <c r="N7899" s="1">
        <v>22</v>
      </c>
      <c r="O7899">
        <f t="shared" si="358"/>
        <v>500000</v>
      </c>
      <c r="P7899" t="str">
        <f t="shared" si="357"/>
        <v>1022500000</v>
      </c>
      <c r="Q7899" t="str">
        <f>VLOOKUP(N7899,'Base rates'!$F$2:$H$1126,3,FALSE)</f>
        <v>6-25</v>
      </c>
      <c r="R7899" s="24">
        <f t="shared" si="356"/>
        <v>0</v>
      </c>
    </row>
    <row r="7900" spans="13:18">
      <c r="M7900">
        <v>10</v>
      </c>
      <c r="N7900" s="1">
        <v>23</v>
      </c>
      <c r="O7900">
        <f t="shared" si="358"/>
        <v>500000</v>
      </c>
      <c r="P7900" t="str">
        <f t="shared" si="357"/>
        <v>1023500000</v>
      </c>
      <c r="Q7900" t="str">
        <f>VLOOKUP(N7900,'Base rates'!$F$2:$H$1126,3,FALSE)</f>
        <v>6-25</v>
      </c>
      <c r="R7900" s="24">
        <f t="shared" si="356"/>
        <v>0</v>
      </c>
    </row>
    <row r="7901" spans="13:18">
      <c r="M7901">
        <v>10</v>
      </c>
      <c r="N7901" s="1">
        <v>24</v>
      </c>
      <c r="O7901">
        <f t="shared" si="358"/>
        <v>500000</v>
      </c>
      <c r="P7901" t="str">
        <f t="shared" si="357"/>
        <v>1024500000</v>
      </c>
      <c r="Q7901" t="str">
        <f>VLOOKUP(N7901,'Base rates'!$F$2:$H$1126,3,FALSE)</f>
        <v>6-25</v>
      </c>
      <c r="R7901" s="24">
        <f t="shared" si="356"/>
        <v>0</v>
      </c>
    </row>
    <row r="7902" spans="13:18">
      <c r="M7902">
        <v>10</v>
      </c>
      <c r="N7902" s="1">
        <v>25</v>
      </c>
      <c r="O7902">
        <f t="shared" si="358"/>
        <v>500000</v>
      </c>
      <c r="P7902" t="str">
        <f t="shared" si="357"/>
        <v>1025500000</v>
      </c>
      <c r="Q7902" t="str">
        <f>VLOOKUP(N7902,'Base rates'!$F$2:$H$1126,3,FALSE)</f>
        <v>6-25</v>
      </c>
      <c r="R7902" s="24">
        <f t="shared" si="356"/>
        <v>0</v>
      </c>
    </row>
    <row r="7903" spans="13:18">
      <c r="M7903">
        <v>10</v>
      </c>
      <c r="N7903" s="1">
        <v>26</v>
      </c>
      <c r="O7903">
        <f t="shared" si="358"/>
        <v>500000</v>
      </c>
      <c r="P7903" t="str">
        <f t="shared" si="357"/>
        <v>1026500000</v>
      </c>
      <c r="Q7903" t="str">
        <f>VLOOKUP(N7903,'Base rates'!$F$2:$H$1126,3,FALSE)</f>
        <v>26-35</v>
      </c>
      <c r="R7903" s="24">
        <f t="shared" si="356"/>
        <v>0</v>
      </c>
    </row>
    <row r="7904" spans="13:18">
      <c r="M7904">
        <v>10</v>
      </c>
      <c r="N7904" s="1">
        <v>27</v>
      </c>
      <c r="O7904">
        <f t="shared" si="358"/>
        <v>500000</v>
      </c>
      <c r="P7904" t="str">
        <f t="shared" si="357"/>
        <v>1027500000</v>
      </c>
      <c r="Q7904" t="str">
        <f>VLOOKUP(N7904,'Base rates'!$F$2:$H$1126,3,FALSE)</f>
        <v>26-35</v>
      </c>
      <c r="R7904" s="24">
        <f t="shared" si="356"/>
        <v>0</v>
      </c>
    </row>
    <row r="7905" spans="13:18">
      <c r="M7905">
        <v>10</v>
      </c>
      <c r="N7905" s="1">
        <v>28</v>
      </c>
      <c r="O7905">
        <f t="shared" si="358"/>
        <v>500000</v>
      </c>
      <c r="P7905" t="str">
        <f t="shared" si="357"/>
        <v>1028500000</v>
      </c>
      <c r="Q7905" t="str">
        <f>VLOOKUP(N7905,'Base rates'!$F$2:$H$1126,3,FALSE)</f>
        <v>26-35</v>
      </c>
      <c r="R7905" s="24">
        <f t="shared" si="356"/>
        <v>0</v>
      </c>
    </row>
    <row r="7906" spans="13:18">
      <c r="M7906">
        <v>10</v>
      </c>
      <c r="N7906" s="1">
        <v>29</v>
      </c>
      <c r="O7906">
        <f t="shared" si="358"/>
        <v>500000</v>
      </c>
      <c r="P7906" t="str">
        <f t="shared" si="357"/>
        <v>1029500000</v>
      </c>
      <c r="Q7906" t="str">
        <f>VLOOKUP(N7906,'Base rates'!$F$2:$H$1126,3,FALSE)</f>
        <v>26-35</v>
      </c>
      <c r="R7906" s="24">
        <f t="shared" si="356"/>
        <v>0</v>
      </c>
    </row>
    <row r="7907" spans="13:18">
      <c r="M7907">
        <v>10</v>
      </c>
      <c r="N7907" s="1">
        <v>30</v>
      </c>
      <c r="O7907">
        <f t="shared" si="358"/>
        <v>500000</v>
      </c>
      <c r="P7907" t="str">
        <f t="shared" si="357"/>
        <v>1030500000</v>
      </c>
      <c r="Q7907" t="str">
        <f>VLOOKUP(N7907,'Base rates'!$F$2:$H$1126,3,FALSE)</f>
        <v>26-35</v>
      </c>
      <c r="R7907" s="24">
        <f t="shared" si="356"/>
        <v>0</v>
      </c>
    </row>
    <row r="7908" spans="13:18">
      <c r="M7908">
        <v>10</v>
      </c>
      <c r="N7908" s="1">
        <v>31</v>
      </c>
      <c r="O7908">
        <f t="shared" si="358"/>
        <v>500000</v>
      </c>
      <c r="P7908" t="str">
        <f t="shared" si="357"/>
        <v>1031500000</v>
      </c>
      <c r="Q7908" t="str">
        <f>VLOOKUP(N7908,'Base rates'!$F$2:$H$1126,3,FALSE)</f>
        <v>26-35</v>
      </c>
      <c r="R7908" s="24">
        <f t="shared" si="356"/>
        <v>0</v>
      </c>
    </row>
    <row r="7909" spans="13:18">
      <c r="M7909">
        <v>10</v>
      </c>
      <c r="N7909" s="1">
        <v>32</v>
      </c>
      <c r="O7909">
        <f t="shared" si="358"/>
        <v>500000</v>
      </c>
      <c r="P7909" t="str">
        <f t="shared" si="357"/>
        <v>1032500000</v>
      </c>
      <c r="Q7909" t="str">
        <f>VLOOKUP(N7909,'Base rates'!$F$2:$H$1126,3,FALSE)</f>
        <v>26-35</v>
      </c>
      <c r="R7909" s="24">
        <f t="shared" si="356"/>
        <v>0</v>
      </c>
    </row>
    <row r="7910" spans="13:18">
      <c r="M7910">
        <v>10</v>
      </c>
      <c r="N7910" s="1">
        <v>33</v>
      </c>
      <c r="O7910">
        <f t="shared" si="358"/>
        <v>500000</v>
      </c>
      <c r="P7910" t="str">
        <f t="shared" si="357"/>
        <v>1033500000</v>
      </c>
      <c r="Q7910" t="str">
        <f>VLOOKUP(N7910,'Base rates'!$F$2:$H$1126,3,FALSE)</f>
        <v>26-35</v>
      </c>
      <c r="R7910" s="24">
        <f t="shared" si="356"/>
        <v>0</v>
      </c>
    </row>
    <row r="7911" spans="13:18">
      <c r="M7911">
        <v>10</v>
      </c>
      <c r="N7911" s="1">
        <v>34</v>
      </c>
      <c r="O7911">
        <f t="shared" si="358"/>
        <v>500000</v>
      </c>
      <c r="P7911" t="str">
        <f t="shared" si="357"/>
        <v>1034500000</v>
      </c>
      <c r="Q7911" t="str">
        <f>VLOOKUP(N7911,'Base rates'!$F$2:$H$1126,3,FALSE)</f>
        <v>26-35</v>
      </c>
      <c r="R7911" s="24">
        <f t="shared" si="356"/>
        <v>0</v>
      </c>
    </row>
    <row r="7912" spans="13:18">
      <c r="M7912">
        <v>10</v>
      </c>
      <c r="N7912" s="1">
        <v>35</v>
      </c>
      <c r="O7912">
        <f t="shared" si="358"/>
        <v>500000</v>
      </c>
      <c r="P7912" t="str">
        <f t="shared" si="357"/>
        <v>1035500000</v>
      </c>
      <c r="Q7912" t="str">
        <f>VLOOKUP(N7912,'Base rates'!$F$2:$H$1126,3,FALSE)</f>
        <v>26-35</v>
      </c>
      <c r="R7912" s="24">
        <f t="shared" si="356"/>
        <v>0</v>
      </c>
    </row>
    <row r="7913" spans="13:18">
      <c r="M7913">
        <v>10</v>
      </c>
      <c r="N7913" s="1">
        <v>36</v>
      </c>
      <c r="O7913">
        <f t="shared" si="358"/>
        <v>500000</v>
      </c>
      <c r="P7913" t="str">
        <f t="shared" si="357"/>
        <v>1036500000</v>
      </c>
      <c r="Q7913" t="str">
        <f>VLOOKUP(N7913,'Base rates'!$F$2:$H$1126,3,FALSE)</f>
        <v>36-45</v>
      </c>
      <c r="R7913" s="24">
        <f t="shared" si="356"/>
        <v>0</v>
      </c>
    </row>
    <row r="7914" spans="13:18">
      <c r="M7914">
        <v>10</v>
      </c>
      <c r="N7914" s="1">
        <v>37</v>
      </c>
      <c r="O7914">
        <f t="shared" si="358"/>
        <v>500000</v>
      </c>
      <c r="P7914" t="str">
        <f t="shared" si="357"/>
        <v>1037500000</v>
      </c>
      <c r="Q7914" t="str">
        <f>VLOOKUP(N7914,'Base rates'!$F$2:$H$1126,3,FALSE)</f>
        <v>36-45</v>
      </c>
      <c r="R7914" s="24">
        <f t="shared" si="356"/>
        <v>0</v>
      </c>
    </row>
    <row r="7915" spans="13:18">
      <c r="M7915">
        <v>10</v>
      </c>
      <c r="N7915" s="1">
        <v>38</v>
      </c>
      <c r="O7915">
        <f t="shared" si="358"/>
        <v>500000</v>
      </c>
      <c r="P7915" t="str">
        <f t="shared" si="357"/>
        <v>1038500000</v>
      </c>
      <c r="Q7915" t="str">
        <f>VLOOKUP(N7915,'Base rates'!$F$2:$H$1126,3,FALSE)</f>
        <v>36-45</v>
      </c>
      <c r="R7915" s="24">
        <f t="shared" si="356"/>
        <v>0</v>
      </c>
    </row>
    <row r="7916" spans="13:18">
      <c r="M7916">
        <v>10</v>
      </c>
      <c r="N7916" s="1">
        <v>39</v>
      </c>
      <c r="O7916">
        <f t="shared" si="358"/>
        <v>500000</v>
      </c>
      <c r="P7916" t="str">
        <f t="shared" si="357"/>
        <v>1039500000</v>
      </c>
      <c r="Q7916" t="str">
        <f>VLOOKUP(N7916,'Base rates'!$F$2:$H$1126,3,FALSE)</f>
        <v>36-45</v>
      </c>
      <c r="R7916" s="24">
        <f t="shared" si="356"/>
        <v>0</v>
      </c>
    </row>
    <row r="7917" spans="13:18">
      <c r="M7917">
        <v>10</v>
      </c>
      <c r="N7917" s="1">
        <v>40</v>
      </c>
      <c r="O7917">
        <f t="shared" si="358"/>
        <v>500000</v>
      </c>
      <c r="P7917" t="str">
        <f t="shared" si="357"/>
        <v>1040500000</v>
      </c>
      <c r="Q7917" t="str">
        <f>VLOOKUP(N7917,'Base rates'!$F$2:$H$1126,3,FALSE)</f>
        <v>36-45</v>
      </c>
      <c r="R7917" s="24">
        <f t="shared" si="356"/>
        <v>0</v>
      </c>
    </row>
    <row r="7918" spans="13:18">
      <c r="M7918">
        <v>10</v>
      </c>
      <c r="N7918" s="1">
        <v>41</v>
      </c>
      <c r="O7918">
        <f t="shared" si="358"/>
        <v>500000</v>
      </c>
      <c r="P7918" t="str">
        <f t="shared" si="357"/>
        <v>1041500000</v>
      </c>
      <c r="Q7918" t="str">
        <f>VLOOKUP(N7918,'Base rates'!$F$2:$H$1126,3,FALSE)</f>
        <v>36-45</v>
      </c>
      <c r="R7918" s="24">
        <f t="shared" si="356"/>
        <v>0</v>
      </c>
    </row>
    <row r="7919" spans="13:18">
      <c r="M7919">
        <v>10</v>
      </c>
      <c r="N7919" s="1">
        <v>42</v>
      </c>
      <c r="O7919">
        <f t="shared" si="358"/>
        <v>500000</v>
      </c>
      <c r="P7919" t="str">
        <f t="shared" si="357"/>
        <v>1042500000</v>
      </c>
      <c r="Q7919" t="str">
        <f>VLOOKUP(N7919,'Base rates'!$F$2:$H$1126,3,FALSE)</f>
        <v>36-45</v>
      </c>
      <c r="R7919" s="24">
        <f t="shared" si="356"/>
        <v>0</v>
      </c>
    </row>
    <row r="7920" spans="13:18">
      <c r="M7920">
        <v>10</v>
      </c>
      <c r="N7920" s="1">
        <v>43</v>
      </c>
      <c r="O7920">
        <f t="shared" si="358"/>
        <v>500000</v>
      </c>
      <c r="P7920" t="str">
        <f t="shared" si="357"/>
        <v>1043500000</v>
      </c>
      <c r="Q7920" t="str">
        <f>VLOOKUP(N7920,'Base rates'!$F$2:$H$1126,3,FALSE)</f>
        <v>36-45</v>
      </c>
      <c r="R7920" s="24">
        <f t="shared" si="356"/>
        <v>0</v>
      </c>
    </row>
    <row r="7921" spans="13:18">
      <c r="M7921">
        <v>10</v>
      </c>
      <c r="N7921" s="1">
        <v>44</v>
      </c>
      <c r="O7921">
        <f t="shared" si="358"/>
        <v>500000</v>
      </c>
      <c r="P7921" t="str">
        <f t="shared" si="357"/>
        <v>1044500000</v>
      </c>
      <c r="Q7921" t="str">
        <f>VLOOKUP(N7921,'Base rates'!$F$2:$H$1126,3,FALSE)</f>
        <v>36-45</v>
      </c>
      <c r="R7921" s="24">
        <f t="shared" si="356"/>
        <v>0</v>
      </c>
    </row>
    <row r="7922" spans="13:18">
      <c r="M7922">
        <v>10</v>
      </c>
      <c r="N7922" s="1">
        <v>45</v>
      </c>
      <c r="O7922">
        <f t="shared" si="358"/>
        <v>500000</v>
      </c>
      <c r="P7922" t="str">
        <f t="shared" si="357"/>
        <v>1045500000</v>
      </c>
      <c r="Q7922" t="str">
        <f>VLOOKUP(N7922,'Base rates'!$F$2:$H$1126,3,FALSE)</f>
        <v>36-45</v>
      </c>
      <c r="R7922" s="24">
        <f t="shared" si="356"/>
        <v>0</v>
      </c>
    </row>
    <row r="7923" spans="13:18">
      <c r="M7923">
        <v>10</v>
      </c>
      <c r="N7923" s="1">
        <v>46</v>
      </c>
      <c r="O7923">
        <f t="shared" si="358"/>
        <v>500000</v>
      </c>
      <c r="P7923" t="str">
        <f t="shared" si="357"/>
        <v>1046500000</v>
      </c>
      <c r="Q7923" t="str">
        <f>VLOOKUP(N7923,'Base rates'!$F$2:$H$1126,3,FALSE)</f>
        <v>46-50</v>
      </c>
      <c r="R7923" s="24">
        <f t="shared" si="356"/>
        <v>0</v>
      </c>
    </row>
    <row r="7924" spans="13:18">
      <c r="M7924">
        <v>10</v>
      </c>
      <c r="N7924" s="1">
        <v>47</v>
      </c>
      <c r="O7924">
        <f t="shared" si="358"/>
        <v>500000</v>
      </c>
      <c r="P7924" t="str">
        <f t="shared" si="357"/>
        <v>1047500000</v>
      </c>
      <c r="Q7924" t="str">
        <f>VLOOKUP(N7924,'Base rates'!$F$2:$H$1126,3,FALSE)</f>
        <v>46-50</v>
      </c>
      <c r="R7924" s="24">
        <f t="shared" si="356"/>
        <v>0</v>
      </c>
    </row>
    <row r="7925" spans="13:18">
      <c r="M7925">
        <v>10</v>
      </c>
      <c r="N7925" s="1">
        <v>48</v>
      </c>
      <c r="O7925">
        <f t="shared" si="358"/>
        <v>500000</v>
      </c>
      <c r="P7925" t="str">
        <f t="shared" si="357"/>
        <v>1048500000</v>
      </c>
      <c r="Q7925" t="str">
        <f>VLOOKUP(N7925,'Base rates'!$F$2:$H$1126,3,FALSE)</f>
        <v>46-50</v>
      </c>
      <c r="R7925" s="24">
        <f t="shared" si="356"/>
        <v>0</v>
      </c>
    </row>
    <row r="7926" spans="13:18">
      <c r="M7926">
        <v>10</v>
      </c>
      <c r="N7926" s="1">
        <v>49</v>
      </c>
      <c r="O7926">
        <f t="shared" si="358"/>
        <v>500000</v>
      </c>
      <c r="P7926" t="str">
        <f t="shared" si="357"/>
        <v>1049500000</v>
      </c>
      <c r="Q7926" t="str">
        <f>VLOOKUP(N7926,'Base rates'!$F$2:$H$1126,3,FALSE)</f>
        <v>46-50</v>
      </c>
      <c r="R7926" s="24">
        <f t="shared" si="356"/>
        <v>0</v>
      </c>
    </row>
    <row r="7927" spans="13:18">
      <c r="M7927">
        <v>10</v>
      </c>
      <c r="N7927" s="1">
        <v>50</v>
      </c>
      <c r="O7927">
        <f t="shared" si="358"/>
        <v>500000</v>
      </c>
      <c r="P7927" t="str">
        <f t="shared" si="357"/>
        <v>1050500000</v>
      </c>
      <c r="Q7927" t="str">
        <f>VLOOKUP(N7927,'Base rates'!$F$2:$H$1126,3,FALSE)</f>
        <v>46-50</v>
      </c>
      <c r="R7927" s="24">
        <f t="shared" si="356"/>
        <v>0</v>
      </c>
    </row>
    <row r="7928" spans="13:18">
      <c r="M7928">
        <v>10</v>
      </c>
      <c r="N7928" s="1">
        <v>51</v>
      </c>
      <c r="O7928">
        <f t="shared" si="358"/>
        <v>500000</v>
      </c>
      <c r="P7928" t="str">
        <f t="shared" si="357"/>
        <v>1051500000</v>
      </c>
      <c r="Q7928" t="str">
        <f>VLOOKUP(N7928,'Base rates'!$F$2:$H$1126,3,FALSE)</f>
        <v>51-55</v>
      </c>
      <c r="R7928" s="24">
        <f t="shared" si="356"/>
        <v>0</v>
      </c>
    </row>
    <row r="7929" spans="13:18">
      <c r="M7929">
        <v>10</v>
      </c>
      <c r="N7929" s="1">
        <v>52</v>
      </c>
      <c r="O7929">
        <f t="shared" si="358"/>
        <v>500000</v>
      </c>
      <c r="P7929" t="str">
        <f t="shared" si="357"/>
        <v>1052500000</v>
      </c>
      <c r="Q7929" t="str">
        <f>VLOOKUP(N7929,'Base rates'!$F$2:$H$1126,3,FALSE)</f>
        <v>51-55</v>
      </c>
      <c r="R7929" s="24">
        <f t="shared" si="356"/>
        <v>0</v>
      </c>
    </row>
    <row r="7930" spans="13:18">
      <c r="M7930">
        <v>10</v>
      </c>
      <c r="N7930" s="1">
        <v>53</v>
      </c>
      <c r="O7930">
        <f t="shared" si="358"/>
        <v>500000</v>
      </c>
      <c r="P7930" t="str">
        <f t="shared" si="357"/>
        <v>1053500000</v>
      </c>
      <c r="Q7930" t="str">
        <f>VLOOKUP(N7930,'Base rates'!$F$2:$H$1126,3,FALSE)</f>
        <v>51-55</v>
      </c>
      <c r="R7930" s="24">
        <f t="shared" si="356"/>
        <v>0</v>
      </c>
    </row>
    <row r="7931" spans="13:18">
      <c r="M7931">
        <v>10</v>
      </c>
      <c r="N7931" s="1">
        <v>54</v>
      </c>
      <c r="O7931">
        <f t="shared" si="358"/>
        <v>500000</v>
      </c>
      <c r="P7931" t="str">
        <f t="shared" si="357"/>
        <v>1054500000</v>
      </c>
      <c r="Q7931" t="str">
        <f>VLOOKUP(N7931,'Base rates'!$F$2:$H$1126,3,FALSE)</f>
        <v>51-55</v>
      </c>
      <c r="R7931" s="24">
        <f t="shared" si="356"/>
        <v>0</v>
      </c>
    </row>
    <row r="7932" spans="13:18">
      <c r="M7932">
        <v>10</v>
      </c>
      <c r="N7932" s="1">
        <v>55</v>
      </c>
      <c r="O7932">
        <f t="shared" si="358"/>
        <v>500000</v>
      </c>
      <c r="P7932" t="str">
        <f t="shared" si="357"/>
        <v>1055500000</v>
      </c>
      <c r="Q7932" t="str">
        <f>VLOOKUP(N7932,'Base rates'!$F$2:$H$1126,3,FALSE)</f>
        <v>51-55</v>
      </c>
      <c r="R7932" s="24">
        <f t="shared" si="356"/>
        <v>0</v>
      </c>
    </row>
    <row r="7933" spans="13:18">
      <c r="M7933">
        <v>10</v>
      </c>
      <c r="N7933" s="1">
        <v>56</v>
      </c>
      <c r="O7933">
        <f t="shared" si="358"/>
        <v>500000</v>
      </c>
      <c r="P7933" t="str">
        <f t="shared" si="357"/>
        <v>1056500000</v>
      </c>
      <c r="Q7933" t="str">
        <f>VLOOKUP(N7933,'Base rates'!$F$2:$H$1126,3,FALSE)</f>
        <v>56-60</v>
      </c>
      <c r="R7933" s="24">
        <f t="shared" si="356"/>
        <v>0</v>
      </c>
    </row>
    <row r="7934" spans="13:18">
      <c r="M7934">
        <v>10</v>
      </c>
      <c r="N7934" s="1">
        <v>57</v>
      </c>
      <c r="O7934">
        <f t="shared" si="358"/>
        <v>500000</v>
      </c>
      <c r="P7934" t="str">
        <f t="shared" si="357"/>
        <v>1057500000</v>
      </c>
      <c r="Q7934" t="str">
        <f>VLOOKUP(N7934,'Base rates'!$F$2:$H$1126,3,FALSE)</f>
        <v>56-60</v>
      </c>
      <c r="R7934" s="24">
        <f t="shared" si="356"/>
        <v>0</v>
      </c>
    </row>
    <row r="7935" spans="13:18">
      <c r="M7935">
        <v>10</v>
      </c>
      <c r="N7935" s="1">
        <v>58</v>
      </c>
      <c r="O7935">
        <f t="shared" si="358"/>
        <v>500000</v>
      </c>
      <c r="P7935" t="str">
        <f t="shared" si="357"/>
        <v>1058500000</v>
      </c>
      <c r="Q7935" t="str">
        <f>VLOOKUP(N7935,'Base rates'!$F$2:$H$1126,3,FALSE)</f>
        <v>56-60</v>
      </c>
      <c r="R7935" s="24">
        <f t="shared" si="356"/>
        <v>0</v>
      </c>
    </row>
    <row r="7936" spans="13:18">
      <c r="M7936">
        <v>10</v>
      </c>
      <c r="N7936" s="1">
        <v>59</v>
      </c>
      <c r="O7936">
        <f t="shared" si="358"/>
        <v>500000</v>
      </c>
      <c r="P7936" t="str">
        <f t="shared" si="357"/>
        <v>1059500000</v>
      </c>
      <c r="Q7936" t="str">
        <f>VLOOKUP(N7936,'Base rates'!$F$2:$H$1126,3,FALSE)</f>
        <v>56-60</v>
      </c>
      <c r="R7936" s="24">
        <f t="shared" si="356"/>
        <v>0</v>
      </c>
    </row>
    <row r="7937" spans="13:18">
      <c r="M7937">
        <v>10</v>
      </c>
      <c r="N7937" s="1">
        <v>60</v>
      </c>
      <c r="O7937">
        <f t="shared" si="358"/>
        <v>500000</v>
      </c>
      <c r="P7937" t="str">
        <f t="shared" si="357"/>
        <v>1060500000</v>
      </c>
      <c r="Q7937" t="str">
        <f>VLOOKUP(N7937,'Base rates'!$F$2:$H$1126,3,FALSE)</f>
        <v>56-60</v>
      </c>
      <c r="R7937" s="24">
        <f t="shared" si="356"/>
        <v>0</v>
      </c>
    </row>
    <row r="7938" spans="13:18">
      <c r="M7938">
        <v>10</v>
      </c>
      <c r="N7938" s="1">
        <v>61</v>
      </c>
      <c r="O7938">
        <f t="shared" si="358"/>
        <v>500000</v>
      </c>
      <c r="P7938" t="str">
        <f t="shared" si="357"/>
        <v>1061500000</v>
      </c>
      <c r="Q7938" t="str">
        <f>VLOOKUP(N7938,'Base rates'!$F$2:$H$1126,3,FALSE)</f>
        <v>61-65</v>
      </c>
      <c r="R7938" s="24">
        <f t="shared" si="356"/>
        <v>0</v>
      </c>
    </row>
    <row r="7939" spans="13:18">
      <c r="M7939">
        <v>10</v>
      </c>
      <c r="N7939" s="1">
        <v>62</v>
      </c>
      <c r="O7939">
        <f t="shared" si="358"/>
        <v>500000</v>
      </c>
      <c r="P7939" t="str">
        <f t="shared" si="357"/>
        <v>1062500000</v>
      </c>
      <c r="Q7939" t="str">
        <f>VLOOKUP(N7939,'Base rates'!$F$2:$H$1126,3,FALSE)</f>
        <v>61-65</v>
      </c>
      <c r="R7939" s="24">
        <f t="shared" ref="R7939:R8002" si="359">VLOOKUP(M7939&amp;O7939&amp;Q7939,$W$2:$X$694,2,FALSE)</f>
        <v>0</v>
      </c>
    </row>
    <row r="7940" spans="13:18">
      <c r="M7940">
        <v>10</v>
      </c>
      <c r="N7940" s="1">
        <v>63</v>
      </c>
      <c r="O7940">
        <f t="shared" si="358"/>
        <v>500000</v>
      </c>
      <c r="P7940" t="str">
        <f t="shared" ref="P7940:P8003" si="360">M7940&amp;N7940&amp;O7940</f>
        <v>1063500000</v>
      </c>
      <c r="Q7940" t="str">
        <f>VLOOKUP(N7940,'Base rates'!$F$2:$H$1126,3,FALSE)</f>
        <v>61-65</v>
      </c>
      <c r="R7940" s="24">
        <f t="shared" si="359"/>
        <v>0</v>
      </c>
    </row>
    <row r="7941" spans="13:18">
      <c r="M7941">
        <v>10</v>
      </c>
      <c r="N7941" s="1">
        <v>64</v>
      </c>
      <c r="O7941">
        <f t="shared" si="358"/>
        <v>500000</v>
      </c>
      <c r="P7941" t="str">
        <f t="shared" si="360"/>
        <v>1064500000</v>
      </c>
      <c r="Q7941" t="str">
        <f>VLOOKUP(N7941,'Base rates'!$F$2:$H$1126,3,FALSE)</f>
        <v>61-65</v>
      </c>
      <c r="R7941" s="24">
        <f t="shared" si="359"/>
        <v>0</v>
      </c>
    </row>
    <row r="7942" spans="13:18">
      <c r="M7942">
        <v>10</v>
      </c>
      <c r="N7942" s="1">
        <v>65</v>
      </c>
      <c r="O7942">
        <f t="shared" si="358"/>
        <v>500000</v>
      </c>
      <c r="P7942" t="str">
        <f t="shared" si="360"/>
        <v>1065500000</v>
      </c>
      <c r="Q7942" t="str">
        <f>VLOOKUP(N7942,'Base rates'!$F$2:$H$1126,3,FALSE)</f>
        <v>61-65</v>
      </c>
      <c r="R7942" s="24">
        <f t="shared" si="359"/>
        <v>0</v>
      </c>
    </row>
    <row r="7943" spans="13:18">
      <c r="M7943">
        <v>10</v>
      </c>
      <c r="N7943" s="1">
        <v>66</v>
      </c>
      <c r="O7943">
        <f t="shared" ref="O7943:O8006" si="361">$O$7877+50000</f>
        <v>500000</v>
      </c>
      <c r="P7943" t="str">
        <f t="shared" si="360"/>
        <v>1066500000</v>
      </c>
      <c r="Q7943" t="str">
        <f>VLOOKUP(N7943,'Base rates'!$F$2:$H$1126,3,FALSE)</f>
        <v>66-70</v>
      </c>
      <c r="R7943" s="24">
        <f t="shared" si="359"/>
        <v>0</v>
      </c>
    </row>
    <row r="7944" spans="13:18">
      <c r="M7944">
        <v>10</v>
      </c>
      <c r="N7944" s="1">
        <v>67</v>
      </c>
      <c r="O7944">
        <f t="shared" si="361"/>
        <v>500000</v>
      </c>
      <c r="P7944" t="str">
        <f t="shared" si="360"/>
        <v>1067500000</v>
      </c>
      <c r="Q7944" t="str">
        <f>VLOOKUP(N7944,'Base rates'!$F$2:$H$1126,3,FALSE)</f>
        <v>66-70</v>
      </c>
      <c r="R7944" s="24">
        <f t="shared" si="359"/>
        <v>0</v>
      </c>
    </row>
    <row r="7945" spans="13:18">
      <c r="M7945">
        <v>10</v>
      </c>
      <c r="N7945" s="1">
        <v>68</v>
      </c>
      <c r="O7945">
        <f t="shared" si="361"/>
        <v>500000</v>
      </c>
      <c r="P7945" t="str">
        <f t="shared" si="360"/>
        <v>1068500000</v>
      </c>
      <c r="Q7945" t="str">
        <f>VLOOKUP(N7945,'Base rates'!$F$2:$H$1126,3,FALSE)</f>
        <v>66-70</v>
      </c>
      <c r="R7945" s="24">
        <f t="shared" si="359"/>
        <v>0</v>
      </c>
    </row>
    <row r="7946" spans="13:18">
      <c r="M7946">
        <v>10</v>
      </c>
      <c r="N7946" s="1">
        <v>69</v>
      </c>
      <c r="O7946">
        <f t="shared" si="361"/>
        <v>500000</v>
      </c>
      <c r="P7946" t="str">
        <f t="shared" si="360"/>
        <v>1069500000</v>
      </c>
      <c r="Q7946" t="str">
        <f>VLOOKUP(N7946,'Base rates'!$F$2:$H$1126,3,FALSE)</f>
        <v>66-70</v>
      </c>
      <c r="R7946" s="24">
        <f t="shared" si="359"/>
        <v>0</v>
      </c>
    </row>
    <row r="7947" spans="13:18">
      <c r="M7947">
        <v>10</v>
      </c>
      <c r="N7947" s="1">
        <v>70</v>
      </c>
      <c r="O7947">
        <f t="shared" si="361"/>
        <v>500000</v>
      </c>
      <c r="P7947" t="str">
        <f t="shared" si="360"/>
        <v>1070500000</v>
      </c>
      <c r="Q7947" t="str">
        <f>VLOOKUP(N7947,'Base rates'!$F$2:$H$1126,3,FALSE)</f>
        <v>66-70</v>
      </c>
      <c r="R7947" s="24">
        <f t="shared" si="359"/>
        <v>0</v>
      </c>
    </row>
    <row r="7948" spans="13:18">
      <c r="M7948">
        <v>10</v>
      </c>
      <c r="N7948" s="1">
        <v>71</v>
      </c>
      <c r="O7948">
        <f t="shared" si="361"/>
        <v>500000</v>
      </c>
      <c r="P7948" t="str">
        <f t="shared" si="360"/>
        <v>1071500000</v>
      </c>
      <c r="Q7948" t="str">
        <f>VLOOKUP(N7948,'Base rates'!$F$2:$H$1126,3,FALSE)</f>
        <v>71-75</v>
      </c>
      <c r="R7948" s="24">
        <f t="shared" si="359"/>
        <v>0</v>
      </c>
    </row>
    <row r="7949" spans="13:18">
      <c r="M7949">
        <v>10</v>
      </c>
      <c r="N7949" s="1">
        <v>72</v>
      </c>
      <c r="O7949">
        <f t="shared" si="361"/>
        <v>500000</v>
      </c>
      <c r="P7949" t="str">
        <f t="shared" si="360"/>
        <v>1072500000</v>
      </c>
      <c r="Q7949" t="str">
        <f>VLOOKUP(N7949,'Base rates'!$F$2:$H$1126,3,FALSE)</f>
        <v>71-75</v>
      </c>
      <c r="R7949" s="24">
        <f t="shared" si="359"/>
        <v>0</v>
      </c>
    </row>
    <row r="7950" spans="13:18">
      <c r="M7950">
        <v>10</v>
      </c>
      <c r="N7950" s="1">
        <v>73</v>
      </c>
      <c r="O7950">
        <f t="shared" si="361"/>
        <v>500000</v>
      </c>
      <c r="P7950" t="str">
        <f t="shared" si="360"/>
        <v>1073500000</v>
      </c>
      <c r="Q7950" t="str">
        <f>VLOOKUP(N7950,'Base rates'!$F$2:$H$1126,3,FALSE)</f>
        <v>71-75</v>
      </c>
      <c r="R7950" s="24">
        <f t="shared" si="359"/>
        <v>0</v>
      </c>
    </row>
    <row r="7951" spans="13:18">
      <c r="M7951">
        <v>10</v>
      </c>
      <c r="N7951" s="1">
        <v>74</v>
      </c>
      <c r="O7951">
        <f t="shared" si="361"/>
        <v>500000</v>
      </c>
      <c r="P7951" t="str">
        <f t="shared" si="360"/>
        <v>1074500000</v>
      </c>
      <c r="Q7951" t="str">
        <f>VLOOKUP(N7951,'Base rates'!$F$2:$H$1126,3,FALSE)</f>
        <v>71-75</v>
      </c>
      <c r="R7951" s="24">
        <f t="shared" si="359"/>
        <v>0</v>
      </c>
    </row>
    <row r="7952" spans="13:18">
      <c r="M7952">
        <v>10</v>
      </c>
      <c r="N7952" s="1">
        <v>75</v>
      </c>
      <c r="O7952">
        <f t="shared" si="361"/>
        <v>500000</v>
      </c>
      <c r="P7952" t="str">
        <f t="shared" si="360"/>
        <v>1075500000</v>
      </c>
      <c r="Q7952" t="str">
        <f>VLOOKUP(N7952,'Base rates'!$F$2:$H$1126,3,FALSE)</f>
        <v>71-75</v>
      </c>
      <c r="R7952" s="24">
        <f t="shared" si="359"/>
        <v>0</v>
      </c>
    </row>
    <row r="7953" spans="13:18">
      <c r="M7953">
        <v>10</v>
      </c>
      <c r="N7953" s="1">
        <v>76</v>
      </c>
      <c r="O7953">
        <f t="shared" si="361"/>
        <v>500000</v>
      </c>
      <c r="P7953" t="str">
        <f t="shared" si="360"/>
        <v>1076500000</v>
      </c>
      <c r="Q7953" t="str">
        <f>VLOOKUP(N7953,'Base rates'!$F$2:$H$1126,3,FALSE)</f>
        <v>76-80</v>
      </c>
      <c r="R7953" s="24">
        <f t="shared" si="359"/>
        <v>0</v>
      </c>
    </row>
    <row r="7954" spans="13:18">
      <c r="M7954">
        <v>10</v>
      </c>
      <c r="N7954" s="1">
        <v>77</v>
      </c>
      <c r="O7954">
        <f t="shared" si="361"/>
        <v>500000</v>
      </c>
      <c r="P7954" t="str">
        <f t="shared" si="360"/>
        <v>1077500000</v>
      </c>
      <c r="Q7954" t="str">
        <f>VLOOKUP(N7954,'Base rates'!$F$2:$H$1126,3,FALSE)</f>
        <v>76-80</v>
      </c>
      <c r="R7954" s="24">
        <f t="shared" si="359"/>
        <v>0</v>
      </c>
    </row>
    <row r="7955" spans="13:18">
      <c r="M7955">
        <v>10</v>
      </c>
      <c r="N7955" s="1">
        <v>78</v>
      </c>
      <c r="O7955">
        <f t="shared" si="361"/>
        <v>500000</v>
      </c>
      <c r="P7955" t="str">
        <f t="shared" si="360"/>
        <v>1078500000</v>
      </c>
      <c r="Q7955" t="str">
        <f>VLOOKUP(N7955,'Base rates'!$F$2:$H$1126,3,FALSE)</f>
        <v>76-80</v>
      </c>
      <c r="R7955" s="24">
        <f t="shared" si="359"/>
        <v>0</v>
      </c>
    </row>
    <row r="7956" spans="13:18">
      <c r="M7956">
        <v>10</v>
      </c>
      <c r="N7956" s="1">
        <v>79</v>
      </c>
      <c r="O7956">
        <f t="shared" si="361"/>
        <v>500000</v>
      </c>
      <c r="P7956" t="str">
        <f t="shared" si="360"/>
        <v>1079500000</v>
      </c>
      <c r="Q7956" t="str">
        <f>VLOOKUP(N7956,'Base rates'!$F$2:$H$1126,3,FALSE)</f>
        <v>76-80</v>
      </c>
      <c r="R7956" s="24">
        <f t="shared" si="359"/>
        <v>0</v>
      </c>
    </row>
    <row r="7957" spans="13:18">
      <c r="M7957">
        <v>10</v>
      </c>
      <c r="N7957" s="1">
        <v>80</v>
      </c>
      <c r="O7957">
        <f t="shared" si="361"/>
        <v>500000</v>
      </c>
      <c r="P7957" t="str">
        <f t="shared" si="360"/>
        <v>1080500000</v>
      </c>
      <c r="Q7957" t="str">
        <f>VLOOKUP(N7957,'Base rates'!$F$2:$H$1126,3,FALSE)</f>
        <v>76-80</v>
      </c>
      <c r="R7957" s="24">
        <f t="shared" si="359"/>
        <v>0</v>
      </c>
    </row>
    <row r="7958" spans="13:18">
      <c r="M7958">
        <v>10</v>
      </c>
      <c r="N7958" s="1">
        <v>81</v>
      </c>
      <c r="O7958">
        <f t="shared" si="361"/>
        <v>500000</v>
      </c>
      <c r="P7958" t="str">
        <f t="shared" si="360"/>
        <v>1081500000</v>
      </c>
      <c r="Q7958" t="str">
        <f>VLOOKUP(N7958,'Base rates'!$F$2:$H$1126,3,FALSE)</f>
        <v>&gt;80</v>
      </c>
      <c r="R7958" s="24">
        <f t="shared" si="359"/>
        <v>0</v>
      </c>
    </row>
    <row r="7959" spans="13:18">
      <c r="M7959">
        <v>10</v>
      </c>
      <c r="N7959" s="1">
        <v>82</v>
      </c>
      <c r="O7959">
        <f t="shared" si="361"/>
        <v>500000</v>
      </c>
      <c r="P7959" t="str">
        <f t="shared" si="360"/>
        <v>1082500000</v>
      </c>
      <c r="Q7959" t="str">
        <f>VLOOKUP(N7959,'Base rates'!$F$2:$H$1126,3,FALSE)</f>
        <v>&gt;80</v>
      </c>
      <c r="R7959" s="24">
        <f t="shared" si="359"/>
        <v>0</v>
      </c>
    </row>
    <row r="7960" spans="13:18">
      <c r="M7960">
        <v>10</v>
      </c>
      <c r="N7960" s="1">
        <v>83</v>
      </c>
      <c r="O7960">
        <f t="shared" si="361"/>
        <v>500000</v>
      </c>
      <c r="P7960" t="str">
        <f t="shared" si="360"/>
        <v>1083500000</v>
      </c>
      <c r="Q7960" t="str">
        <f>VLOOKUP(N7960,'Base rates'!$F$2:$H$1126,3,FALSE)</f>
        <v>&gt;80</v>
      </c>
      <c r="R7960" s="24">
        <f t="shared" si="359"/>
        <v>0</v>
      </c>
    </row>
    <row r="7961" spans="13:18">
      <c r="M7961">
        <v>10</v>
      </c>
      <c r="N7961" s="1">
        <v>84</v>
      </c>
      <c r="O7961">
        <f t="shared" si="361"/>
        <v>500000</v>
      </c>
      <c r="P7961" t="str">
        <f t="shared" si="360"/>
        <v>1084500000</v>
      </c>
      <c r="Q7961" t="str">
        <f>VLOOKUP(N7961,'Base rates'!$F$2:$H$1126,3,FALSE)</f>
        <v>&gt;80</v>
      </c>
      <c r="R7961" s="24">
        <f t="shared" si="359"/>
        <v>0</v>
      </c>
    </row>
    <row r="7962" spans="13:18">
      <c r="M7962">
        <v>10</v>
      </c>
      <c r="N7962" s="1">
        <v>85</v>
      </c>
      <c r="O7962">
        <f t="shared" si="361"/>
        <v>500000</v>
      </c>
      <c r="P7962" t="str">
        <f t="shared" si="360"/>
        <v>1085500000</v>
      </c>
      <c r="Q7962" t="str">
        <f>VLOOKUP(N7962,'Base rates'!$F$2:$H$1126,3,FALSE)</f>
        <v>&gt;80</v>
      </c>
      <c r="R7962" s="24">
        <f t="shared" si="359"/>
        <v>0</v>
      </c>
    </row>
    <row r="7963" spans="13:18">
      <c r="M7963">
        <v>10</v>
      </c>
      <c r="N7963" s="1">
        <v>86</v>
      </c>
      <c r="O7963">
        <f t="shared" si="361"/>
        <v>500000</v>
      </c>
      <c r="P7963" t="str">
        <f t="shared" si="360"/>
        <v>1086500000</v>
      </c>
      <c r="Q7963" t="str">
        <f>VLOOKUP(N7963,'Base rates'!$F$2:$H$1126,3,FALSE)</f>
        <v>&gt;80</v>
      </c>
      <c r="R7963" s="24">
        <f t="shared" si="359"/>
        <v>0</v>
      </c>
    </row>
    <row r="7964" spans="13:18">
      <c r="M7964">
        <v>10</v>
      </c>
      <c r="N7964" s="1">
        <v>87</v>
      </c>
      <c r="O7964">
        <f t="shared" si="361"/>
        <v>500000</v>
      </c>
      <c r="P7964" t="str">
        <f t="shared" si="360"/>
        <v>1087500000</v>
      </c>
      <c r="Q7964" t="str">
        <f>VLOOKUP(N7964,'Base rates'!$F$2:$H$1126,3,FALSE)</f>
        <v>&gt;80</v>
      </c>
      <c r="R7964" s="24">
        <f t="shared" si="359"/>
        <v>0</v>
      </c>
    </row>
    <row r="7965" spans="13:18">
      <c r="M7965">
        <v>10</v>
      </c>
      <c r="N7965" s="1">
        <v>88</v>
      </c>
      <c r="O7965">
        <f t="shared" si="361"/>
        <v>500000</v>
      </c>
      <c r="P7965" t="str">
        <f t="shared" si="360"/>
        <v>1088500000</v>
      </c>
      <c r="Q7965" t="str">
        <f>VLOOKUP(N7965,'Base rates'!$F$2:$H$1126,3,FALSE)</f>
        <v>&gt;80</v>
      </c>
      <c r="R7965" s="24">
        <f t="shared" si="359"/>
        <v>0</v>
      </c>
    </row>
    <row r="7966" spans="13:18">
      <c r="M7966">
        <v>10</v>
      </c>
      <c r="N7966" s="1">
        <v>89</v>
      </c>
      <c r="O7966">
        <f t="shared" si="361"/>
        <v>500000</v>
      </c>
      <c r="P7966" t="str">
        <f t="shared" si="360"/>
        <v>1089500000</v>
      </c>
      <c r="Q7966" t="str">
        <f>VLOOKUP(N7966,'Base rates'!$F$2:$H$1126,3,FALSE)</f>
        <v>&gt;80</v>
      </c>
      <c r="R7966" s="24">
        <f t="shared" si="359"/>
        <v>0</v>
      </c>
    </row>
    <row r="7967" spans="13:18">
      <c r="M7967">
        <v>10</v>
      </c>
      <c r="N7967" s="1">
        <v>90</v>
      </c>
      <c r="O7967">
        <f t="shared" si="361"/>
        <v>500000</v>
      </c>
      <c r="P7967" t="str">
        <f t="shared" si="360"/>
        <v>1090500000</v>
      </c>
      <c r="Q7967" t="str">
        <f>VLOOKUP(N7967,'Base rates'!$F$2:$H$1126,3,FALSE)</f>
        <v>&gt;80</v>
      </c>
      <c r="R7967" s="24">
        <f t="shared" si="359"/>
        <v>0</v>
      </c>
    </row>
    <row r="7968" spans="13:18">
      <c r="M7968">
        <v>10</v>
      </c>
      <c r="N7968" s="1">
        <v>91</v>
      </c>
      <c r="O7968">
        <f t="shared" si="361"/>
        <v>500000</v>
      </c>
      <c r="P7968" t="str">
        <f t="shared" si="360"/>
        <v>1091500000</v>
      </c>
      <c r="Q7968" t="str">
        <f>VLOOKUP(N7968,'Base rates'!$F$2:$H$1126,3,FALSE)</f>
        <v>&gt;80</v>
      </c>
      <c r="R7968" s="24">
        <f t="shared" si="359"/>
        <v>0</v>
      </c>
    </row>
    <row r="7969" spans="13:18">
      <c r="M7969">
        <v>10</v>
      </c>
      <c r="N7969" s="1">
        <v>92</v>
      </c>
      <c r="O7969">
        <f t="shared" si="361"/>
        <v>500000</v>
      </c>
      <c r="P7969" t="str">
        <f t="shared" si="360"/>
        <v>1092500000</v>
      </c>
      <c r="Q7969" t="str">
        <f>VLOOKUP(N7969,'Base rates'!$F$2:$H$1126,3,FALSE)</f>
        <v>&gt;80</v>
      </c>
      <c r="R7969" s="24">
        <f t="shared" si="359"/>
        <v>0</v>
      </c>
    </row>
    <row r="7970" spans="13:18">
      <c r="M7970">
        <v>10</v>
      </c>
      <c r="N7970" s="1">
        <v>93</v>
      </c>
      <c r="O7970">
        <f t="shared" si="361"/>
        <v>500000</v>
      </c>
      <c r="P7970" t="str">
        <f t="shared" si="360"/>
        <v>1093500000</v>
      </c>
      <c r="Q7970" t="str">
        <f>VLOOKUP(N7970,'Base rates'!$F$2:$H$1126,3,FALSE)</f>
        <v>&gt;80</v>
      </c>
      <c r="R7970" s="24">
        <f t="shared" si="359"/>
        <v>0</v>
      </c>
    </row>
    <row r="7971" spans="13:18">
      <c r="M7971">
        <v>10</v>
      </c>
      <c r="N7971" s="1">
        <v>94</v>
      </c>
      <c r="O7971">
        <f t="shared" si="361"/>
        <v>500000</v>
      </c>
      <c r="P7971" t="str">
        <f t="shared" si="360"/>
        <v>1094500000</v>
      </c>
      <c r="Q7971" t="str">
        <f>VLOOKUP(N7971,'Base rates'!$F$2:$H$1126,3,FALSE)</f>
        <v>&gt;80</v>
      </c>
      <c r="R7971" s="24">
        <f t="shared" si="359"/>
        <v>0</v>
      </c>
    </row>
    <row r="7972" spans="13:18">
      <c r="M7972">
        <v>10</v>
      </c>
      <c r="N7972" s="1">
        <v>95</v>
      </c>
      <c r="O7972">
        <f t="shared" si="361"/>
        <v>500000</v>
      </c>
      <c r="P7972" t="str">
        <f t="shared" si="360"/>
        <v>1095500000</v>
      </c>
      <c r="Q7972" t="str">
        <f>VLOOKUP(N7972,'Base rates'!$F$2:$H$1126,3,FALSE)</f>
        <v>&gt;80</v>
      </c>
      <c r="R7972" s="24">
        <f t="shared" si="359"/>
        <v>0</v>
      </c>
    </row>
    <row r="7973" spans="13:18">
      <c r="M7973">
        <v>10</v>
      </c>
      <c r="N7973" s="1">
        <v>96</v>
      </c>
      <c r="O7973">
        <f t="shared" si="361"/>
        <v>500000</v>
      </c>
      <c r="P7973" t="str">
        <f t="shared" si="360"/>
        <v>1096500000</v>
      </c>
      <c r="Q7973" t="str">
        <f>VLOOKUP(N7973,'Base rates'!$F$2:$H$1126,3,FALSE)</f>
        <v>&gt;80</v>
      </c>
      <c r="R7973" s="24">
        <f t="shared" si="359"/>
        <v>0</v>
      </c>
    </row>
    <row r="7974" spans="13:18">
      <c r="M7974">
        <v>10</v>
      </c>
      <c r="N7974" s="1">
        <v>97</v>
      </c>
      <c r="O7974">
        <f t="shared" si="361"/>
        <v>500000</v>
      </c>
      <c r="P7974" t="str">
        <f t="shared" si="360"/>
        <v>1097500000</v>
      </c>
      <c r="Q7974" t="str">
        <f>VLOOKUP(N7974,'Base rates'!$F$2:$H$1126,3,FALSE)</f>
        <v>&gt;80</v>
      </c>
      <c r="R7974" s="24">
        <f t="shared" si="359"/>
        <v>0</v>
      </c>
    </row>
    <row r="7975" spans="13:18">
      <c r="M7975">
        <v>10</v>
      </c>
      <c r="N7975" s="1">
        <v>98</v>
      </c>
      <c r="O7975">
        <f t="shared" si="361"/>
        <v>500000</v>
      </c>
      <c r="P7975" t="str">
        <f t="shared" si="360"/>
        <v>1098500000</v>
      </c>
      <c r="Q7975" t="str">
        <f>VLOOKUP(N7975,'Base rates'!$F$2:$H$1126,3,FALSE)</f>
        <v>&gt;80</v>
      </c>
      <c r="R7975" s="24">
        <f t="shared" si="359"/>
        <v>0</v>
      </c>
    </row>
    <row r="7976" spans="13:18">
      <c r="M7976">
        <v>10</v>
      </c>
      <c r="N7976" s="1">
        <v>99</v>
      </c>
      <c r="O7976">
        <f t="shared" si="361"/>
        <v>500000</v>
      </c>
      <c r="P7976" t="str">
        <f t="shared" si="360"/>
        <v>1099500000</v>
      </c>
      <c r="Q7976" t="str">
        <f>VLOOKUP(N7976,'Base rates'!$F$2:$H$1126,3,FALSE)</f>
        <v>&gt;80</v>
      </c>
      <c r="R7976" s="24">
        <f t="shared" si="359"/>
        <v>0</v>
      </c>
    </row>
    <row r="7977" spans="13:18">
      <c r="M7977">
        <v>10</v>
      </c>
      <c r="N7977" s="1">
        <v>100</v>
      </c>
      <c r="O7977">
        <f t="shared" si="361"/>
        <v>500000</v>
      </c>
      <c r="P7977" t="str">
        <f t="shared" si="360"/>
        <v>10100500000</v>
      </c>
      <c r="Q7977" t="str">
        <f>VLOOKUP(N7977,'Base rates'!$F$2:$H$1126,3,FALSE)</f>
        <v>&gt;80</v>
      </c>
      <c r="R7977" s="24">
        <f t="shared" si="359"/>
        <v>0</v>
      </c>
    </row>
    <row r="7978" spans="13:18">
      <c r="M7978">
        <v>10</v>
      </c>
      <c r="N7978" s="1">
        <v>101</v>
      </c>
      <c r="O7978">
        <f t="shared" si="361"/>
        <v>500000</v>
      </c>
      <c r="P7978" t="str">
        <f t="shared" si="360"/>
        <v>10101500000</v>
      </c>
      <c r="Q7978" t="str">
        <f>VLOOKUP(N7978,'Base rates'!$F$2:$H$1126,3,FALSE)</f>
        <v>&gt;80</v>
      </c>
      <c r="R7978" s="24">
        <f t="shared" si="359"/>
        <v>0</v>
      </c>
    </row>
    <row r="7979" spans="13:18">
      <c r="M7979">
        <v>10</v>
      </c>
      <c r="N7979" s="1">
        <v>102</v>
      </c>
      <c r="O7979">
        <f t="shared" si="361"/>
        <v>500000</v>
      </c>
      <c r="P7979" t="str">
        <f t="shared" si="360"/>
        <v>10102500000</v>
      </c>
      <c r="Q7979" t="str">
        <f>VLOOKUP(N7979,'Base rates'!$F$2:$H$1126,3,FALSE)</f>
        <v>&gt;80</v>
      </c>
      <c r="R7979" s="24">
        <f t="shared" si="359"/>
        <v>0</v>
      </c>
    </row>
    <row r="7980" spans="13:18">
      <c r="M7980">
        <v>10</v>
      </c>
      <c r="N7980" s="1">
        <v>103</v>
      </c>
      <c r="O7980">
        <f t="shared" si="361"/>
        <v>500000</v>
      </c>
      <c r="P7980" t="str">
        <f t="shared" si="360"/>
        <v>10103500000</v>
      </c>
      <c r="Q7980" t="str">
        <f>VLOOKUP(N7980,'Base rates'!$F$2:$H$1126,3,FALSE)</f>
        <v>&gt;80</v>
      </c>
      <c r="R7980" s="24">
        <f t="shared" si="359"/>
        <v>0</v>
      </c>
    </row>
    <row r="7981" spans="13:18">
      <c r="M7981">
        <v>10</v>
      </c>
      <c r="N7981" s="1">
        <v>104</v>
      </c>
      <c r="O7981">
        <f t="shared" si="361"/>
        <v>500000</v>
      </c>
      <c r="P7981" t="str">
        <f t="shared" si="360"/>
        <v>10104500000</v>
      </c>
      <c r="Q7981" t="str">
        <f>VLOOKUP(N7981,'Base rates'!$F$2:$H$1126,3,FALSE)</f>
        <v>&gt;80</v>
      </c>
      <c r="R7981" s="24">
        <f t="shared" si="359"/>
        <v>0</v>
      </c>
    </row>
    <row r="7982" spans="13:18">
      <c r="M7982">
        <v>10</v>
      </c>
      <c r="N7982" s="1">
        <v>105</v>
      </c>
      <c r="O7982">
        <f t="shared" si="361"/>
        <v>500000</v>
      </c>
      <c r="P7982" t="str">
        <f t="shared" si="360"/>
        <v>10105500000</v>
      </c>
      <c r="Q7982" t="str">
        <f>VLOOKUP(N7982,'Base rates'!$F$2:$H$1126,3,FALSE)</f>
        <v>&gt;80</v>
      </c>
      <c r="R7982" s="24">
        <f t="shared" si="359"/>
        <v>0</v>
      </c>
    </row>
    <row r="7983" spans="13:18">
      <c r="M7983">
        <v>10</v>
      </c>
      <c r="N7983" s="1">
        <v>106</v>
      </c>
      <c r="O7983">
        <f t="shared" si="361"/>
        <v>500000</v>
      </c>
      <c r="P7983" t="str">
        <f t="shared" si="360"/>
        <v>10106500000</v>
      </c>
      <c r="Q7983" t="str">
        <f>VLOOKUP(N7983,'Base rates'!$F$2:$H$1126,3,FALSE)</f>
        <v>&gt;80</v>
      </c>
      <c r="R7983" s="24">
        <f t="shared" si="359"/>
        <v>0</v>
      </c>
    </row>
    <row r="7984" spans="13:18">
      <c r="M7984">
        <v>10</v>
      </c>
      <c r="N7984" s="1">
        <v>107</v>
      </c>
      <c r="O7984">
        <f t="shared" si="361"/>
        <v>500000</v>
      </c>
      <c r="P7984" t="str">
        <f t="shared" si="360"/>
        <v>10107500000</v>
      </c>
      <c r="Q7984" t="str">
        <f>VLOOKUP(N7984,'Base rates'!$F$2:$H$1126,3,FALSE)</f>
        <v>&gt;80</v>
      </c>
      <c r="R7984" s="24">
        <f t="shared" si="359"/>
        <v>0</v>
      </c>
    </row>
    <row r="7985" spans="13:18">
      <c r="M7985">
        <v>10</v>
      </c>
      <c r="N7985" s="1">
        <v>108</v>
      </c>
      <c r="O7985">
        <f t="shared" si="361"/>
        <v>500000</v>
      </c>
      <c r="P7985" t="str">
        <f t="shared" si="360"/>
        <v>10108500000</v>
      </c>
      <c r="Q7985" t="str">
        <f>VLOOKUP(N7985,'Base rates'!$F$2:$H$1126,3,FALSE)</f>
        <v>&gt;80</v>
      </c>
      <c r="R7985" s="24">
        <f t="shared" si="359"/>
        <v>0</v>
      </c>
    </row>
    <row r="7986" spans="13:18">
      <c r="M7986">
        <v>10</v>
      </c>
      <c r="N7986" s="1">
        <v>109</v>
      </c>
      <c r="O7986">
        <f t="shared" si="361"/>
        <v>500000</v>
      </c>
      <c r="P7986" t="str">
        <f t="shared" si="360"/>
        <v>10109500000</v>
      </c>
      <c r="Q7986" t="str">
        <f>VLOOKUP(N7986,'Base rates'!$F$2:$H$1126,3,FALSE)</f>
        <v>&gt;80</v>
      </c>
      <c r="R7986" s="24">
        <f t="shared" si="359"/>
        <v>0</v>
      </c>
    </row>
    <row r="7987" spans="13:18">
      <c r="M7987">
        <v>10</v>
      </c>
      <c r="N7987" s="1">
        <v>110</v>
      </c>
      <c r="O7987">
        <f t="shared" si="361"/>
        <v>500000</v>
      </c>
      <c r="P7987" t="str">
        <f t="shared" si="360"/>
        <v>10110500000</v>
      </c>
      <c r="Q7987" t="str">
        <f>VLOOKUP(N7987,'Base rates'!$F$2:$H$1126,3,FALSE)</f>
        <v>&gt;80</v>
      </c>
      <c r="R7987" s="24">
        <f t="shared" si="359"/>
        <v>0</v>
      </c>
    </row>
    <row r="7988" spans="13:18">
      <c r="M7988">
        <v>10</v>
      </c>
      <c r="N7988" s="1">
        <v>111</v>
      </c>
      <c r="O7988">
        <f t="shared" si="361"/>
        <v>500000</v>
      </c>
      <c r="P7988" t="str">
        <f t="shared" si="360"/>
        <v>10111500000</v>
      </c>
      <c r="Q7988" t="str">
        <f>VLOOKUP(N7988,'Base rates'!$F$2:$H$1126,3,FALSE)</f>
        <v>&gt;80</v>
      </c>
      <c r="R7988" s="24">
        <f t="shared" si="359"/>
        <v>0</v>
      </c>
    </row>
    <row r="7989" spans="13:18">
      <c r="M7989">
        <v>10</v>
      </c>
      <c r="N7989" s="1">
        <v>112</v>
      </c>
      <c r="O7989">
        <f t="shared" si="361"/>
        <v>500000</v>
      </c>
      <c r="P7989" t="str">
        <f t="shared" si="360"/>
        <v>10112500000</v>
      </c>
      <c r="Q7989" t="str">
        <f>VLOOKUP(N7989,'Base rates'!$F$2:$H$1126,3,FALSE)</f>
        <v>&gt;80</v>
      </c>
      <c r="R7989" s="24">
        <f t="shared" si="359"/>
        <v>0</v>
      </c>
    </row>
    <row r="7990" spans="13:18">
      <c r="M7990">
        <v>10</v>
      </c>
      <c r="N7990" s="1">
        <v>113</v>
      </c>
      <c r="O7990">
        <f t="shared" si="361"/>
        <v>500000</v>
      </c>
      <c r="P7990" t="str">
        <f t="shared" si="360"/>
        <v>10113500000</v>
      </c>
      <c r="Q7990" t="str">
        <f>VLOOKUP(N7990,'Base rates'!$F$2:$H$1126,3,FALSE)</f>
        <v>&gt;80</v>
      </c>
      <c r="R7990" s="24">
        <f t="shared" si="359"/>
        <v>0</v>
      </c>
    </row>
    <row r="7991" spans="13:18">
      <c r="M7991">
        <v>10</v>
      </c>
      <c r="N7991" s="1">
        <v>114</v>
      </c>
      <c r="O7991">
        <f t="shared" si="361"/>
        <v>500000</v>
      </c>
      <c r="P7991" t="str">
        <f t="shared" si="360"/>
        <v>10114500000</v>
      </c>
      <c r="Q7991" t="str">
        <f>VLOOKUP(N7991,'Base rates'!$F$2:$H$1126,3,FALSE)</f>
        <v>&gt;80</v>
      </c>
      <c r="R7991" s="24">
        <f t="shared" si="359"/>
        <v>0</v>
      </c>
    </row>
    <row r="7992" spans="13:18">
      <c r="M7992">
        <v>10</v>
      </c>
      <c r="N7992" s="1">
        <v>115</v>
      </c>
      <c r="O7992">
        <f t="shared" si="361"/>
        <v>500000</v>
      </c>
      <c r="P7992" t="str">
        <f t="shared" si="360"/>
        <v>10115500000</v>
      </c>
      <c r="Q7992" t="str">
        <f>VLOOKUP(N7992,'Base rates'!$F$2:$H$1126,3,FALSE)</f>
        <v>&gt;80</v>
      </c>
      <c r="R7992" s="24">
        <f t="shared" si="359"/>
        <v>0</v>
      </c>
    </row>
    <row r="7993" spans="13:18">
      <c r="M7993">
        <v>10</v>
      </c>
      <c r="N7993" s="1">
        <v>116</v>
      </c>
      <c r="O7993">
        <f t="shared" si="361"/>
        <v>500000</v>
      </c>
      <c r="P7993" t="str">
        <f t="shared" si="360"/>
        <v>10116500000</v>
      </c>
      <c r="Q7993" t="str">
        <f>VLOOKUP(N7993,'Base rates'!$F$2:$H$1126,3,FALSE)</f>
        <v>&gt;80</v>
      </c>
      <c r="R7993" s="24">
        <f t="shared" si="359"/>
        <v>0</v>
      </c>
    </row>
    <row r="7994" spans="13:18">
      <c r="M7994">
        <v>10</v>
      </c>
      <c r="N7994" s="1">
        <v>117</v>
      </c>
      <c r="O7994">
        <f t="shared" si="361"/>
        <v>500000</v>
      </c>
      <c r="P7994" t="str">
        <f t="shared" si="360"/>
        <v>10117500000</v>
      </c>
      <c r="Q7994" t="str">
        <f>VLOOKUP(N7994,'Base rates'!$F$2:$H$1126,3,FALSE)</f>
        <v>&gt;80</v>
      </c>
      <c r="R7994" s="24">
        <f t="shared" si="359"/>
        <v>0</v>
      </c>
    </row>
    <row r="7995" spans="13:18">
      <c r="M7995">
        <v>10</v>
      </c>
      <c r="N7995" s="1">
        <v>118</v>
      </c>
      <c r="O7995">
        <f t="shared" si="361"/>
        <v>500000</v>
      </c>
      <c r="P7995" t="str">
        <f t="shared" si="360"/>
        <v>10118500000</v>
      </c>
      <c r="Q7995" t="str">
        <f>VLOOKUP(N7995,'Base rates'!$F$2:$H$1126,3,FALSE)</f>
        <v>&gt;80</v>
      </c>
      <c r="R7995" s="24">
        <f t="shared" si="359"/>
        <v>0</v>
      </c>
    </row>
    <row r="7996" spans="13:18">
      <c r="M7996">
        <v>10</v>
      </c>
      <c r="N7996" s="1">
        <v>119</v>
      </c>
      <c r="O7996">
        <f t="shared" si="361"/>
        <v>500000</v>
      </c>
      <c r="P7996" t="str">
        <f t="shared" si="360"/>
        <v>10119500000</v>
      </c>
      <c r="Q7996" t="str">
        <f>VLOOKUP(N7996,'Base rates'!$F$2:$H$1126,3,FALSE)</f>
        <v>&gt;80</v>
      </c>
      <c r="R7996" s="24">
        <f t="shared" si="359"/>
        <v>0</v>
      </c>
    </row>
    <row r="7997" spans="13:18">
      <c r="M7997">
        <v>10</v>
      </c>
      <c r="N7997" s="1">
        <v>120</v>
      </c>
      <c r="O7997">
        <f t="shared" si="361"/>
        <v>500000</v>
      </c>
      <c r="P7997" t="str">
        <f t="shared" si="360"/>
        <v>10120500000</v>
      </c>
      <c r="Q7997" t="str">
        <f>VLOOKUP(N7997,'Base rates'!$F$2:$H$1126,3,FALSE)</f>
        <v>&gt;80</v>
      </c>
      <c r="R7997" s="24">
        <f t="shared" si="359"/>
        <v>0</v>
      </c>
    </row>
    <row r="7998" spans="13:18">
      <c r="M7998">
        <v>10</v>
      </c>
      <c r="N7998" s="1">
        <v>121</v>
      </c>
      <c r="O7998">
        <f t="shared" si="361"/>
        <v>500000</v>
      </c>
      <c r="P7998" t="str">
        <f t="shared" si="360"/>
        <v>10121500000</v>
      </c>
      <c r="Q7998" t="str">
        <f>VLOOKUP(N7998,'Base rates'!$F$2:$H$1126,3,FALSE)</f>
        <v>&gt;80</v>
      </c>
      <c r="R7998" s="24">
        <f t="shared" si="359"/>
        <v>0</v>
      </c>
    </row>
    <row r="7999" spans="13:18">
      <c r="M7999">
        <v>10</v>
      </c>
      <c r="N7999" s="1">
        <v>122</v>
      </c>
      <c r="O7999">
        <f t="shared" si="361"/>
        <v>500000</v>
      </c>
      <c r="P7999" t="str">
        <f t="shared" si="360"/>
        <v>10122500000</v>
      </c>
      <c r="Q7999" t="str">
        <f>VLOOKUP(N7999,'Base rates'!$F$2:$H$1126,3,FALSE)</f>
        <v>&gt;80</v>
      </c>
      <c r="R7999" s="24">
        <f t="shared" si="359"/>
        <v>0</v>
      </c>
    </row>
    <row r="8000" spans="13:18">
      <c r="M8000">
        <v>10</v>
      </c>
      <c r="N8000" s="1">
        <v>123</v>
      </c>
      <c r="O8000">
        <f t="shared" si="361"/>
        <v>500000</v>
      </c>
      <c r="P8000" t="str">
        <f t="shared" si="360"/>
        <v>10123500000</v>
      </c>
      <c r="Q8000" t="str">
        <f>VLOOKUP(N8000,'Base rates'!$F$2:$H$1126,3,FALSE)</f>
        <v>&gt;80</v>
      </c>
      <c r="R8000" s="24">
        <f t="shared" si="359"/>
        <v>0</v>
      </c>
    </row>
    <row r="8001" spans="13:18">
      <c r="M8001">
        <v>10</v>
      </c>
      <c r="N8001" s="1">
        <v>124</v>
      </c>
      <c r="O8001">
        <f t="shared" si="361"/>
        <v>500000</v>
      </c>
      <c r="P8001" t="str">
        <f t="shared" si="360"/>
        <v>10124500000</v>
      </c>
      <c r="Q8001" t="str">
        <f>VLOOKUP(N8001,'Base rates'!$F$2:$H$1126,3,FALSE)</f>
        <v>&gt;80</v>
      </c>
      <c r="R8001" s="24">
        <f t="shared" si="359"/>
        <v>0</v>
      </c>
    </row>
    <row r="8002" spans="13:18">
      <c r="M8002">
        <v>10</v>
      </c>
      <c r="N8002" s="1">
        <v>125</v>
      </c>
      <c r="O8002">
        <f t="shared" si="361"/>
        <v>500000</v>
      </c>
      <c r="P8002" t="str">
        <f t="shared" si="360"/>
        <v>10125500000</v>
      </c>
      <c r="Q8002" t="str">
        <f>VLOOKUP(N8002,'Base rates'!$F$2:$H$1126,3,FALSE)</f>
        <v>&gt;80</v>
      </c>
      <c r="R8002" s="24">
        <f t="shared" si="359"/>
        <v>0</v>
      </c>
    </row>
    <row r="8003" spans="13:18">
      <c r="M8003">
        <v>11</v>
      </c>
      <c r="N8003" s="1">
        <v>1</v>
      </c>
      <c r="O8003">
        <f t="shared" si="361"/>
        <v>500000</v>
      </c>
      <c r="P8003" t="str">
        <f t="shared" si="360"/>
        <v>111500000</v>
      </c>
      <c r="Q8003" t="str">
        <f>VLOOKUP(N8003,'Base rates'!$F$2:$H$1126,3,FALSE)</f>
        <v>6-25</v>
      </c>
      <c r="R8003" s="24">
        <f t="shared" ref="R8003:R8066" si="362">VLOOKUP(M8003&amp;O8003&amp;Q8003,$W$2:$X$694,2,FALSE)</f>
        <v>0.391044796577938</v>
      </c>
    </row>
    <row r="8004" spans="13:18">
      <c r="M8004">
        <v>11</v>
      </c>
      <c r="N8004" s="1">
        <v>2</v>
      </c>
      <c r="O8004">
        <f t="shared" si="361"/>
        <v>500000</v>
      </c>
      <c r="P8004" t="str">
        <f t="shared" ref="P8004:P8067" si="363">M8004&amp;N8004&amp;O8004</f>
        <v>112500000</v>
      </c>
      <c r="Q8004" t="str">
        <f>VLOOKUP(N8004,'Base rates'!$F$2:$H$1126,3,FALSE)</f>
        <v>6-25</v>
      </c>
      <c r="R8004" s="24">
        <f t="shared" si="362"/>
        <v>0.391044796577938</v>
      </c>
    </row>
    <row r="8005" spans="13:18">
      <c r="M8005">
        <v>11</v>
      </c>
      <c r="N8005" s="1">
        <v>3</v>
      </c>
      <c r="O8005">
        <f t="shared" si="361"/>
        <v>500000</v>
      </c>
      <c r="P8005" t="str">
        <f t="shared" si="363"/>
        <v>113500000</v>
      </c>
      <c r="Q8005" t="str">
        <f>VLOOKUP(N8005,'Base rates'!$F$2:$H$1126,3,FALSE)</f>
        <v>6-25</v>
      </c>
      <c r="R8005" s="24">
        <f t="shared" si="362"/>
        <v>0.391044796577938</v>
      </c>
    </row>
    <row r="8006" spans="13:18">
      <c r="M8006">
        <v>11</v>
      </c>
      <c r="N8006" s="1">
        <v>4</v>
      </c>
      <c r="O8006">
        <f t="shared" si="361"/>
        <v>500000</v>
      </c>
      <c r="P8006" t="str">
        <f t="shared" si="363"/>
        <v>114500000</v>
      </c>
      <c r="Q8006" t="str">
        <f>VLOOKUP(N8006,'Base rates'!$F$2:$H$1126,3,FALSE)</f>
        <v>6-25</v>
      </c>
      <c r="R8006" s="24">
        <f t="shared" si="362"/>
        <v>0.391044796577938</v>
      </c>
    </row>
    <row r="8007" spans="13:18">
      <c r="M8007">
        <v>11</v>
      </c>
      <c r="N8007" s="1">
        <v>5</v>
      </c>
      <c r="O8007">
        <f t="shared" ref="O8007:O8070" si="364">$O$7877+50000</f>
        <v>500000</v>
      </c>
      <c r="P8007" t="str">
        <f t="shared" si="363"/>
        <v>115500000</v>
      </c>
      <c r="Q8007" t="str">
        <f>VLOOKUP(N8007,'Base rates'!$F$2:$H$1126,3,FALSE)</f>
        <v>6-25</v>
      </c>
      <c r="R8007" s="24">
        <f t="shared" si="362"/>
        <v>0.391044796577938</v>
      </c>
    </row>
    <row r="8008" spans="13:18">
      <c r="M8008">
        <v>11</v>
      </c>
      <c r="N8008" s="1">
        <v>6</v>
      </c>
      <c r="O8008">
        <f t="shared" si="364"/>
        <v>500000</v>
      </c>
      <c r="P8008" t="str">
        <f t="shared" si="363"/>
        <v>116500000</v>
      </c>
      <c r="Q8008" t="str">
        <f>VLOOKUP(N8008,'Base rates'!$F$2:$H$1126,3,FALSE)</f>
        <v>6-25</v>
      </c>
      <c r="R8008" s="24">
        <f t="shared" si="362"/>
        <v>0.391044796577938</v>
      </c>
    </row>
    <row r="8009" spans="13:18">
      <c r="M8009">
        <v>11</v>
      </c>
      <c r="N8009" s="1">
        <v>7</v>
      </c>
      <c r="O8009">
        <f t="shared" si="364"/>
        <v>500000</v>
      </c>
      <c r="P8009" t="str">
        <f t="shared" si="363"/>
        <v>117500000</v>
      </c>
      <c r="Q8009" t="str">
        <f>VLOOKUP(N8009,'Base rates'!$F$2:$H$1126,3,FALSE)</f>
        <v>6-25</v>
      </c>
      <c r="R8009" s="24">
        <f t="shared" si="362"/>
        <v>0.391044796577938</v>
      </c>
    </row>
    <row r="8010" spans="13:18">
      <c r="M8010">
        <v>11</v>
      </c>
      <c r="N8010" s="1">
        <v>8</v>
      </c>
      <c r="O8010">
        <f t="shared" si="364"/>
        <v>500000</v>
      </c>
      <c r="P8010" t="str">
        <f t="shared" si="363"/>
        <v>118500000</v>
      </c>
      <c r="Q8010" t="str">
        <f>VLOOKUP(N8010,'Base rates'!$F$2:$H$1126,3,FALSE)</f>
        <v>6-25</v>
      </c>
      <c r="R8010" s="24">
        <f t="shared" si="362"/>
        <v>0.391044796577938</v>
      </c>
    </row>
    <row r="8011" spans="13:18">
      <c r="M8011">
        <v>11</v>
      </c>
      <c r="N8011" s="1">
        <v>9</v>
      </c>
      <c r="O8011">
        <f t="shared" si="364"/>
        <v>500000</v>
      </c>
      <c r="P8011" t="str">
        <f t="shared" si="363"/>
        <v>119500000</v>
      </c>
      <c r="Q8011" t="str">
        <f>VLOOKUP(N8011,'Base rates'!$F$2:$H$1126,3,FALSE)</f>
        <v>6-25</v>
      </c>
      <c r="R8011" s="24">
        <f t="shared" si="362"/>
        <v>0.391044796577938</v>
      </c>
    </row>
    <row r="8012" spans="13:18">
      <c r="M8012">
        <v>11</v>
      </c>
      <c r="N8012" s="1">
        <v>10</v>
      </c>
      <c r="O8012">
        <f t="shared" si="364"/>
        <v>500000</v>
      </c>
      <c r="P8012" t="str">
        <f t="shared" si="363"/>
        <v>1110500000</v>
      </c>
      <c r="Q8012" t="str">
        <f>VLOOKUP(N8012,'Base rates'!$F$2:$H$1126,3,FALSE)</f>
        <v>6-25</v>
      </c>
      <c r="R8012" s="24">
        <f t="shared" si="362"/>
        <v>0.391044796577938</v>
      </c>
    </row>
    <row r="8013" spans="13:18">
      <c r="M8013">
        <v>11</v>
      </c>
      <c r="N8013" s="1">
        <v>11</v>
      </c>
      <c r="O8013">
        <f t="shared" si="364"/>
        <v>500000</v>
      </c>
      <c r="P8013" t="str">
        <f t="shared" si="363"/>
        <v>1111500000</v>
      </c>
      <c r="Q8013" t="str">
        <f>VLOOKUP(N8013,'Base rates'!$F$2:$H$1126,3,FALSE)</f>
        <v>6-25</v>
      </c>
      <c r="R8013" s="24">
        <f t="shared" si="362"/>
        <v>0.391044796577938</v>
      </c>
    </row>
    <row r="8014" spans="13:18">
      <c r="M8014">
        <v>11</v>
      </c>
      <c r="N8014" s="1">
        <v>12</v>
      </c>
      <c r="O8014">
        <f t="shared" si="364"/>
        <v>500000</v>
      </c>
      <c r="P8014" t="str">
        <f t="shared" si="363"/>
        <v>1112500000</v>
      </c>
      <c r="Q8014" t="str">
        <f>VLOOKUP(N8014,'Base rates'!$F$2:$H$1126,3,FALSE)</f>
        <v>6-25</v>
      </c>
      <c r="R8014" s="24">
        <f t="shared" si="362"/>
        <v>0.391044796577938</v>
      </c>
    </row>
    <row r="8015" spans="13:18">
      <c r="M8015">
        <v>11</v>
      </c>
      <c r="N8015" s="1">
        <v>13</v>
      </c>
      <c r="O8015">
        <f t="shared" si="364"/>
        <v>500000</v>
      </c>
      <c r="P8015" t="str">
        <f t="shared" si="363"/>
        <v>1113500000</v>
      </c>
      <c r="Q8015" t="str">
        <f>VLOOKUP(N8015,'Base rates'!$F$2:$H$1126,3,FALSE)</f>
        <v>6-25</v>
      </c>
      <c r="R8015" s="24">
        <f t="shared" si="362"/>
        <v>0.391044796577938</v>
      </c>
    </row>
    <row r="8016" spans="13:18">
      <c r="M8016">
        <v>11</v>
      </c>
      <c r="N8016" s="1">
        <v>14</v>
      </c>
      <c r="O8016">
        <f t="shared" si="364"/>
        <v>500000</v>
      </c>
      <c r="P8016" t="str">
        <f t="shared" si="363"/>
        <v>1114500000</v>
      </c>
      <c r="Q8016" t="str">
        <f>VLOOKUP(N8016,'Base rates'!$F$2:$H$1126,3,FALSE)</f>
        <v>6-25</v>
      </c>
      <c r="R8016" s="24">
        <f t="shared" si="362"/>
        <v>0.391044796577938</v>
      </c>
    </row>
    <row r="8017" spans="13:18">
      <c r="M8017">
        <v>11</v>
      </c>
      <c r="N8017" s="1">
        <v>15</v>
      </c>
      <c r="O8017">
        <f t="shared" si="364"/>
        <v>500000</v>
      </c>
      <c r="P8017" t="str">
        <f t="shared" si="363"/>
        <v>1115500000</v>
      </c>
      <c r="Q8017" t="str">
        <f>VLOOKUP(N8017,'Base rates'!$F$2:$H$1126,3,FALSE)</f>
        <v>6-25</v>
      </c>
      <c r="R8017" s="24">
        <f t="shared" si="362"/>
        <v>0.391044796577938</v>
      </c>
    </row>
    <row r="8018" spans="13:18">
      <c r="M8018">
        <v>11</v>
      </c>
      <c r="N8018" s="1">
        <v>16</v>
      </c>
      <c r="O8018">
        <f t="shared" si="364"/>
        <v>500000</v>
      </c>
      <c r="P8018" t="str">
        <f t="shared" si="363"/>
        <v>1116500000</v>
      </c>
      <c r="Q8018" t="str">
        <f>VLOOKUP(N8018,'Base rates'!$F$2:$H$1126,3,FALSE)</f>
        <v>6-25</v>
      </c>
      <c r="R8018" s="24">
        <f t="shared" si="362"/>
        <v>0.391044796577938</v>
      </c>
    </row>
    <row r="8019" spans="13:18">
      <c r="M8019">
        <v>11</v>
      </c>
      <c r="N8019" s="1">
        <v>17</v>
      </c>
      <c r="O8019">
        <f t="shared" si="364"/>
        <v>500000</v>
      </c>
      <c r="P8019" t="str">
        <f t="shared" si="363"/>
        <v>1117500000</v>
      </c>
      <c r="Q8019" t="str">
        <f>VLOOKUP(N8019,'Base rates'!$F$2:$H$1126,3,FALSE)</f>
        <v>6-25</v>
      </c>
      <c r="R8019" s="24">
        <f t="shared" si="362"/>
        <v>0.391044796577938</v>
      </c>
    </row>
    <row r="8020" spans="13:18">
      <c r="M8020">
        <v>11</v>
      </c>
      <c r="N8020" s="1">
        <v>18</v>
      </c>
      <c r="O8020">
        <f t="shared" si="364"/>
        <v>500000</v>
      </c>
      <c r="P8020" t="str">
        <f t="shared" si="363"/>
        <v>1118500000</v>
      </c>
      <c r="Q8020" t="str">
        <f>VLOOKUP(N8020,'Base rates'!$F$2:$H$1126,3,FALSE)</f>
        <v>6-25</v>
      </c>
      <c r="R8020" s="24">
        <f t="shared" si="362"/>
        <v>0.391044796577938</v>
      </c>
    </row>
    <row r="8021" spans="13:18">
      <c r="M8021">
        <v>11</v>
      </c>
      <c r="N8021" s="1">
        <v>19</v>
      </c>
      <c r="O8021">
        <f t="shared" si="364"/>
        <v>500000</v>
      </c>
      <c r="P8021" t="str">
        <f t="shared" si="363"/>
        <v>1119500000</v>
      </c>
      <c r="Q8021" t="str">
        <f>VLOOKUP(N8021,'Base rates'!$F$2:$H$1126,3,FALSE)</f>
        <v>6-25</v>
      </c>
      <c r="R8021" s="24">
        <f t="shared" si="362"/>
        <v>0.391044796577938</v>
      </c>
    </row>
    <row r="8022" spans="13:18">
      <c r="M8022">
        <v>11</v>
      </c>
      <c r="N8022" s="1">
        <v>20</v>
      </c>
      <c r="O8022">
        <f t="shared" si="364"/>
        <v>500000</v>
      </c>
      <c r="P8022" t="str">
        <f t="shared" si="363"/>
        <v>1120500000</v>
      </c>
      <c r="Q8022" t="str">
        <f>VLOOKUP(N8022,'Base rates'!$F$2:$H$1126,3,FALSE)</f>
        <v>6-25</v>
      </c>
      <c r="R8022" s="24">
        <f t="shared" si="362"/>
        <v>0.391044796577938</v>
      </c>
    </row>
    <row r="8023" spans="13:18">
      <c r="M8023">
        <v>11</v>
      </c>
      <c r="N8023" s="1">
        <v>21</v>
      </c>
      <c r="O8023">
        <f t="shared" si="364"/>
        <v>500000</v>
      </c>
      <c r="P8023" t="str">
        <f t="shared" si="363"/>
        <v>1121500000</v>
      </c>
      <c r="Q8023" t="str">
        <f>VLOOKUP(N8023,'Base rates'!$F$2:$H$1126,3,FALSE)</f>
        <v>6-25</v>
      </c>
      <c r="R8023" s="24">
        <f t="shared" si="362"/>
        <v>0.391044796577938</v>
      </c>
    </row>
    <row r="8024" spans="13:18">
      <c r="M8024">
        <v>11</v>
      </c>
      <c r="N8024" s="1">
        <v>22</v>
      </c>
      <c r="O8024">
        <f t="shared" si="364"/>
        <v>500000</v>
      </c>
      <c r="P8024" t="str">
        <f t="shared" si="363"/>
        <v>1122500000</v>
      </c>
      <c r="Q8024" t="str">
        <f>VLOOKUP(N8024,'Base rates'!$F$2:$H$1126,3,FALSE)</f>
        <v>6-25</v>
      </c>
      <c r="R8024" s="24">
        <f t="shared" si="362"/>
        <v>0.391044796577938</v>
      </c>
    </row>
    <row r="8025" spans="13:18">
      <c r="M8025">
        <v>11</v>
      </c>
      <c r="N8025" s="1">
        <v>23</v>
      </c>
      <c r="O8025">
        <f t="shared" si="364"/>
        <v>500000</v>
      </c>
      <c r="P8025" t="str">
        <f t="shared" si="363"/>
        <v>1123500000</v>
      </c>
      <c r="Q8025" t="str">
        <f>VLOOKUP(N8025,'Base rates'!$F$2:$H$1126,3,FALSE)</f>
        <v>6-25</v>
      </c>
      <c r="R8025" s="24">
        <f t="shared" si="362"/>
        <v>0.391044796577938</v>
      </c>
    </row>
    <row r="8026" spans="13:18">
      <c r="M8026">
        <v>11</v>
      </c>
      <c r="N8026" s="1">
        <v>24</v>
      </c>
      <c r="O8026">
        <f t="shared" si="364"/>
        <v>500000</v>
      </c>
      <c r="P8026" t="str">
        <f t="shared" si="363"/>
        <v>1124500000</v>
      </c>
      <c r="Q8026" t="str">
        <f>VLOOKUP(N8026,'Base rates'!$F$2:$H$1126,3,FALSE)</f>
        <v>6-25</v>
      </c>
      <c r="R8026" s="24">
        <f t="shared" si="362"/>
        <v>0.391044796577938</v>
      </c>
    </row>
    <row r="8027" spans="13:18">
      <c r="M8027">
        <v>11</v>
      </c>
      <c r="N8027" s="1">
        <v>25</v>
      </c>
      <c r="O8027">
        <f t="shared" si="364"/>
        <v>500000</v>
      </c>
      <c r="P8027" t="str">
        <f t="shared" si="363"/>
        <v>1125500000</v>
      </c>
      <c r="Q8027" t="str">
        <f>VLOOKUP(N8027,'Base rates'!$F$2:$H$1126,3,FALSE)</f>
        <v>6-25</v>
      </c>
      <c r="R8027" s="24">
        <f t="shared" si="362"/>
        <v>0.391044796577938</v>
      </c>
    </row>
    <row r="8028" spans="13:18">
      <c r="M8028">
        <v>11</v>
      </c>
      <c r="N8028" s="1">
        <v>26</v>
      </c>
      <c r="O8028">
        <f t="shared" si="364"/>
        <v>500000</v>
      </c>
      <c r="P8028" t="str">
        <f t="shared" si="363"/>
        <v>1126500000</v>
      </c>
      <c r="Q8028" t="str">
        <f>VLOOKUP(N8028,'Base rates'!$F$2:$H$1126,3,FALSE)</f>
        <v>26-35</v>
      </c>
      <c r="R8028" s="24">
        <f t="shared" si="362"/>
        <v>0.38122087857969544</v>
      </c>
    </row>
    <row r="8029" spans="13:18">
      <c r="M8029">
        <v>11</v>
      </c>
      <c r="N8029" s="1">
        <v>27</v>
      </c>
      <c r="O8029">
        <f t="shared" si="364"/>
        <v>500000</v>
      </c>
      <c r="P8029" t="str">
        <f t="shared" si="363"/>
        <v>1127500000</v>
      </c>
      <c r="Q8029" t="str">
        <f>VLOOKUP(N8029,'Base rates'!$F$2:$H$1126,3,FALSE)</f>
        <v>26-35</v>
      </c>
      <c r="R8029" s="24">
        <f t="shared" si="362"/>
        <v>0.38122087857969544</v>
      </c>
    </row>
    <row r="8030" spans="13:18">
      <c r="M8030">
        <v>11</v>
      </c>
      <c r="N8030" s="1">
        <v>28</v>
      </c>
      <c r="O8030">
        <f t="shared" si="364"/>
        <v>500000</v>
      </c>
      <c r="P8030" t="str">
        <f t="shared" si="363"/>
        <v>1128500000</v>
      </c>
      <c r="Q8030" t="str">
        <f>VLOOKUP(N8030,'Base rates'!$F$2:$H$1126,3,FALSE)</f>
        <v>26-35</v>
      </c>
      <c r="R8030" s="24">
        <f t="shared" si="362"/>
        <v>0.38122087857969544</v>
      </c>
    </row>
    <row r="8031" spans="13:18">
      <c r="M8031">
        <v>11</v>
      </c>
      <c r="N8031" s="1">
        <v>29</v>
      </c>
      <c r="O8031">
        <f t="shared" si="364"/>
        <v>500000</v>
      </c>
      <c r="P8031" t="str">
        <f t="shared" si="363"/>
        <v>1129500000</v>
      </c>
      <c r="Q8031" t="str">
        <f>VLOOKUP(N8031,'Base rates'!$F$2:$H$1126,3,FALSE)</f>
        <v>26-35</v>
      </c>
      <c r="R8031" s="24">
        <f t="shared" si="362"/>
        <v>0.38122087857969544</v>
      </c>
    </row>
    <row r="8032" spans="13:18">
      <c r="M8032">
        <v>11</v>
      </c>
      <c r="N8032" s="1">
        <v>30</v>
      </c>
      <c r="O8032">
        <f t="shared" si="364"/>
        <v>500000</v>
      </c>
      <c r="P8032" t="str">
        <f t="shared" si="363"/>
        <v>1130500000</v>
      </c>
      <c r="Q8032" t="str">
        <f>VLOOKUP(N8032,'Base rates'!$F$2:$H$1126,3,FALSE)</f>
        <v>26-35</v>
      </c>
      <c r="R8032" s="24">
        <f t="shared" si="362"/>
        <v>0.38122087857969544</v>
      </c>
    </row>
    <row r="8033" spans="13:18">
      <c r="M8033">
        <v>11</v>
      </c>
      <c r="N8033" s="1">
        <v>31</v>
      </c>
      <c r="O8033">
        <f t="shared" si="364"/>
        <v>500000</v>
      </c>
      <c r="P8033" t="str">
        <f t="shared" si="363"/>
        <v>1131500000</v>
      </c>
      <c r="Q8033" t="str">
        <f>VLOOKUP(N8033,'Base rates'!$F$2:$H$1126,3,FALSE)</f>
        <v>26-35</v>
      </c>
      <c r="R8033" s="24">
        <f t="shared" si="362"/>
        <v>0.38122087857969544</v>
      </c>
    </row>
    <row r="8034" spans="13:18">
      <c r="M8034">
        <v>11</v>
      </c>
      <c r="N8034" s="1">
        <v>32</v>
      </c>
      <c r="O8034">
        <f t="shared" si="364"/>
        <v>500000</v>
      </c>
      <c r="P8034" t="str">
        <f t="shared" si="363"/>
        <v>1132500000</v>
      </c>
      <c r="Q8034" t="str">
        <f>VLOOKUP(N8034,'Base rates'!$F$2:$H$1126,3,FALSE)</f>
        <v>26-35</v>
      </c>
      <c r="R8034" s="24">
        <f t="shared" si="362"/>
        <v>0.38122087857969544</v>
      </c>
    </row>
    <row r="8035" spans="13:18">
      <c r="M8035">
        <v>11</v>
      </c>
      <c r="N8035" s="1">
        <v>33</v>
      </c>
      <c r="O8035">
        <f t="shared" si="364"/>
        <v>500000</v>
      </c>
      <c r="P8035" t="str">
        <f t="shared" si="363"/>
        <v>1133500000</v>
      </c>
      <c r="Q8035" t="str">
        <f>VLOOKUP(N8035,'Base rates'!$F$2:$H$1126,3,FALSE)</f>
        <v>26-35</v>
      </c>
      <c r="R8035" s="24">
        <f t="shared" si="362"/>
        <v>0.38122087857969544</v>
      </c>
    </row>
    <row r="8036" spans="13:18">
      <c r="M8036">
        <v>11</v>
      </c>
      <c r="N8036" s="1">
        <v>34</v>
      </c>
      <c r="O8036">
        <f t="shared" si="364"/>
        <v>500000</v>
      </c>
      <c r="P8036" t="str">
        <f t="shared" si="363"/>
        <v>1134500000</v>
      </c>
      <c r="Q8036" t="str">
        <f>VLOOKUP(N8036,'Base rates'!$F$2:$H$1126,3,FALSE)</f>
        <v>26-35</v>
      </c>
      <c r="R8036" s="24">
        <f t="shared" si="362"/>
        <v>0.38122087857969544</v>
      </c>
    </row>
    <row r="8037" spans="13:18">
      <c r="M8037">
        <v>11</v>
      </c>
      <c r="N8037" s="1">
        <v>35</v>
      </c>
      <c r="O8037">
        <f t="shared" si="364"/>
        <v>500000</v>
      </c>
      <c r="P8037" t="str">
        <f t="shared" si="363"/>
        <v>1135500000</v>
      </c>
      <c r="Q8037" t="str">
        <f>VLOOKUP(N8037,'Base rates'!$F$2:$H$1126,3,FALSE)</f>
        <v>26-35</v>
      </c>
      <c r="R8037" s="24">
        <f t="shared" si="362"/>
        <v>0.38122087857969544</v>
      </c>
    </row>
    <row r="8038" spans="13:18">
      <c r="M8038">
        <v>11</v>
      </c>
      <c r="N8038" s="1">
        <v>36</v>
      </c>
      <c r="O8038">
        <f t="shared" si="364"/>
        <v>500000</v>
      </c>
      <c r="P8038" t="str">
        <f t="shared" si="363"/>
        <v>1136500000</v>
      </c>
      <c r="Q8038" t="str">
        <f>VLOOKUP(N8038,'Base rates'!$F$2:$H$1126,3,FALSE)</f>
        <v>36-45</v>
      </c>
      <c r="R8038" s="24">
        <f t="shared" si="362"/>
        <v>0.31254917363875967</v>
      </c>
    </row>
    <row r="8039" spans="13:18">
      <c r="M8039">
        <v>11</v>
      </c>
      <c r="N8039" s="1">
        <v>37</v>
      </c>
      <c r="O8039">
        <f t="shared" si="364"/>
        <v>500000</v>
      </c>
      <c r="P8039" t="str">
        <f t="shared" si="363"/>
        <v>1137500000</v>
      </c>
      <c r="Q8039" t="str">
        <f>VLOOKUP(N8039,'Base rates'!$F$2:$H$1126,3,FALSE)</f>
        <v>36-45</v>
      </c>
      <c r="R8039" s="24">
        <f t="shared" si="362"/>
        <v>0.31254917363875967</v>
      </c>
    </row>
    <row r="8040" spans="13:18">
      <c r="M8040">
        <v>11</v>
      </c>
      <c r="N8040" s="1">
        <v>38</v>
      </c>
      <c r="O8040">
        <f t="shared" si="364"/>
        <v>500000</v>
      </c>
      <c r="P8040" t="str">
        <f t="shared" si="363"/>
        <v>1138500000</v>
      </c>
      <c r="Q8040" t="str">
        <f>VLOOKUP(N8040,'Base rates'!$F$2:$H$1126,3,FALSE)</f>
        <v>36-45</v>
      </c>
      <c r="R8040" s="24">
        <f t="shared" si="362"/>
        <v>0.31254917363875967</v>
      </c>
    </row>
    <row r="8041" spans="13:18">
      <c r="M8041">
        <v>11</v>
      </c>
      <c r="N8041" s="1">
        <v>39</v>
      </c>
      <c r="O8041">
        <f t="shared" si="364"/>
        <v>500000</v>
      </c>
      <c r="P8041" t="str">
        <f t="shared" si="363"/>
        <v>1139500000</v>
      </c>
      <c r="Q8041" t="str">
        <f>VLOOKUP(N8041,'Base rates'!$F$2:$H$1126,3,FALSE)</f>
        <v>36-45</v>
      </c>
      <c r="R8041" s="24">
        <f t="shared" si="362"/>
        <v>0.31254917363875967</v>
      </c>
    </row>
    <row r="8042" spans="13:18">
      <c r="M8042">
        <v>11</v>
      </c>
      <c r="N8042" s="1">
        <v>40</v>
      </c>
      <c r="O8042">
        <f t="shared" si="364"/>
        <v>500000</v>
      </c>
      <c r="P8042" t="str">
        <f t="shared" si="363"/>
        <v>1140500000</v>
      </c>
      <c r="Q8042" t="str">
        <f>VLOOKUP(N8042,'Base rates'!$F$2:$H$1126,3,FALSE)</f>
        <v>36-45</v>
      </c>
      <c r="R8042" s="24">
        <f t="shared" si="362"/>
        <v>0.31254917363875967</v>
      </c>
    </row>
    <row r="8043" spans="13:18">
      <c r="M8043">
        <v>11</v>
      </c>
      <c r="N8043" s="1">
        <v>41</v>
      </c>
      <c r="O8043">
        <f t="shared" si="364"/>
        <v>500000</v>
      </c>
      <c r="P8043" t="str">
        <f t="shared" si="363"/>
        <v>1141500000</v>
      </c>
      <c r="Q8043" t="str">
        <f>VLOOKUP(N8043,'Base rates'!$F$2:$H$1126,3,FALSE)</f>
        <v>36-45</v>
      </c>
      <c r="R8043" s="24">
        <f t="shared" si="362"/>
        <v>0.31254917363875967</v>
      </c>
    </row>
    <row r="8044" spans="13:18">
      <c r="M8044">
        <v>11</v>
      </c>
      <c r="N8044" s="1">
        <v>42</v>
      </c>
      <c r="O8044">
        <f t="shared" si="364"/>
        <v>500000</v>
      </c>
      <c r="P8044" t="str">
        <f t="shared" si="363"/>
        <v>1142500000</v>
      </c>
      <c r="Q8044" t="str">
        <f>VLOOKUP(N8044,'Base rates'!$F$2:$H$1126,3,FALSE)</f>
        <v>36-45</v>
      </c>
      <c r="R8044" s="24">
        <f t="shared" si="362"/>
        <v>0.31254917363875967</v>
      </c>
    </row>
    <row r="8045" spans="13:18">
      <c r="M8045">
        <v>11</v>
      </c>
      <c r="N8045" s="1">
        <v>43</v>
      </c>
      <c r="O8045">
        <f t="shared" si="364"/>
        <v>500000</v>
      </c>
      <c r="P8045" t="str">
        <f t="shared" si="363"/>
        <v>1143500000</v>
      </c>
      <c r="Q8045" t="str">
        <f>VLOOKUP(N8045,'Base rates'!$F$2:$H$1126,3,FALSE)</f>
        <v>36-45</v>
      </c>
      <c r="R8045" s="24">
        <f t="shared" si="362"/>
        <v>0.31254917363875967</v>
      </c>
    </row>
    <row r="8046" spans="13:18">
      <c r="M8046">
        <v>11</v>
      </c>
      <c r="N8046" s="1">
        <v>44</v>
      </c>
      <c r="O8046">
        <f t="shared" si="364"/>
        <v>500000</v>
      </c>
      <c r="P8046" t="str">
        <f t="shared" si="363"/>
        <v>1144500000</v>
      </c>
      <c r="Q8046" t="str">
        <f>VLOOKUP(N8046,'Base rates'!$F$2:$H$1126,3,FALSE)</f>
        <v>36-45</v>
      </c>
      <c r="R8046" s="24">
        <f t="shared" si="362"/>
        <v>0.31254917363875967</v>
      </c>
    </row>
    <row r="8047" spans="13:18">
      <c r="M8047">
        <v>11</v>
      </c>
      <c r="N8047" s="1">
        <v>45</v>
      </c>
      <c r="O8047">
        <f t="shared" si="364"/>
        <v>500000</v>
      </c>
      <c r="P8047" t="str">
        <f t="shared" si="363"/>
        <v>1145500000</v>
      </c>
      <c r="Q8047" t="str">
        <f>VLOOKUP(N8047,'Base rates'!$F$2:$H$1126,3,FALSE)</f>
        <v>36-45</v>
      </c>
      <c r="R8047" s="24">
        <f t="shared" si="362"/>
        <v>0.31254917363875967</v>
      </c>
    </row>
    <row r="8048" spans="13:18">
      <c r="M8048">
        <v>11</v>
      </c>
      <c r="N8048" s="1">
        <v>46</v>
      </c>
      <c r="O8048">
        <f t="shared" si="364"/>
        <v>500000</v>
      </c>
      <c r="P8048" t="str">
        <f t="shared" si="363"/>
        <v>1146500000</v>
      </c>
      <c r="Q8048" t="str">
        <f>VLOOKUP(N8048,'Base rates'!$F$2:$H$1126,3,FALSE)</f>
        <v>46-50</v>
      </c>
      <c r="R8048" s="24">
        <f t="shared" si="362"/>
        <v>0.28056364329691397</v>
      </c>
    </row>
    <row r="8049" spans="13:18">
      <c r="M8049">
        <v>11</v>
      </c>
      <c r="N8049" s="1">
        <v>47</v>
      </c>
      <c r="O8049">
        <f t="shared" si="364"/>
        <v>500000</v>
      </c>
      <c r="P8049" t="str">
        <f t="shared" si="363"/>
        <v>1147500000</v>
      </c>
      <c r="Q8049" t="str">
        <f>VLOOKUP(N8049,'Base rates'!$F$2:$H$1126,3,FALSE)</f>
        <v>46-50</v>
      </c>
      <c r="R8049" s="24">
        <f t="shared" si="362"/>
        <v>0.28056364329691397</v>
      </c>
    </row>
    <row r="8050" spans="13:18">
      <c r="M8050">
        <v>11</v>
      </c>
      <c r="N8050" s="1">
        <v>48</v>
      </c>
      <c r="O8050">
        <f t="shared" si="364"/>
        <v>500000</v>
      </c>
      <c r="P8050" t="str">
        <f t="shared" si="363"/>
        <v>1148500000</v>
      </c>
      <c r="Q8050" t="str">
        <f>VLOOKUP(N8050,'Base rates'!$F$2:$H$1126,3,FALSE)</f>
        <v>46-50</v>
      </c>
      <c r="R8050" s="24">
        <f t="shared" si="362"/>
        <v>0.28056364329691397</v>
      </c>
    </row>
    <row r="8051" spans="13:18">
      <c r="M8051">
        <v>11</v>
      </c>
      <c r="N8051" s="1">
        <v>49</v>
      </c>
      <c r="O8051">
        <f t="shared" si="364"/>
        <v>500000</v>
      </c>
      <c r="P8051" t="str">
        <f t="shared" si="363"/>
        <v>1149500000</v>
      </c>
      <c r="Q8051" t="str">
        <f>VLOOKUP(N8051,'Base rates'!$F$2:$H$1126,3,FALSE)</f>
        <v>46-50</v>
      </c>
      <c r="R8051" s="24">
        <f t="shared" si="362"/>
        <v>0.28056364329691397</v>
      </c>
    </row>
    <row r="8052" spans="13:18">
      <c r="M8052">
        <v>11</v>
      </c>
      <c r="N8052" s="1">
        <v>50</v>
      </c>
      <c r="O8052">
        <f t="shared" si="364"/>
        <v>500000</v>
      </c>
      <c r="P8052" t="str">
        <f t="shared" si="363"/>
        <v>1150500000</v>
      </c>
      <c r="Q8052" t="str">
        <f>VLOOKUP(N8052,'Base rates'!$F$2:$H$1126,3,FALSE)</f>
        <v>46-50</v>
      </c>
      <c r="R8052" s="24">
        <f t="shared" si="362"/>
        <v>0.28056364329691397</v>
      </c>
    </row>
    <row r="8053" spans="13:18">
      <c r="M8053">
        <v>11</v>
      </c>
      <c r="N8053" s="1">
        <v>51</v>
      </c>
      <c r="O8053">
        <f t="shared" si="364"/>
        <v>500000</v>
      </c>
      <c r="P8053" t="str">
        <f t="shared" si="363"/>
        <v>1151500000</v>
      </c>
      <c r="Q8053" t="str">
        <f>VLOOKUP(N8053,'Base rates'!$F$2:$H$1126,3,FALSE)</f>
        <v>51-55</v>
      </c>
      <c r="R8053" s="24">
        <f t="shared" si="362"/>
        <v>0.19411826207971428</v>
      </c>
    </row>
    <row r="8054" spans="13:18">
      <c r="M8054">
        <v>11</v>
      </c>
      <c r="N8054" s="1">
        <v>52</v>
      </c>
      <c r="O8054">
        <f t="shared" si="364"/>
        <v>500000</v>
      </c>
      <c r="P8054" t="str">
        <f t="shared" si="363"/>
        <v>1152500000</v>
      </c>
      <c r="Q8054" t="str">
        <f>VLOOKUP(N8054,'Base rates'!$F$2:$H$1126,3,FALSE)</f>
        <v>51-55</v>
      </c>
      <c r="R8054" s="24">
        <f t="shared" si="362"/>
        <v>0.19411826207971428</v>
      </c>
    </row>
    <row r="8055" spans="13:18">
      <c r="M8055">
        <v>11</v>
      </c>
      <c r="N8055" s="1">
        <v>53</v>
      </c>
      <c r="O8055">
        <f t="shared" si="364"/>
        <v>500000</v>
      </c>
      <c r="P8055" t="str">
        <f t="shared" si="363"/>
        <v>1153500000</v>
      </c>
      <c r="Q8055" t="str">
        <f>VLOOKUP(N8055,'Base rates'!$F$2:$H$1126,3,FALSE)</f>
        <v>51-55</v>
      </c>
      <c r="R8055" s="24">
        <f t="shared" si="362"/>
        <v>0.19411826207971428</v>
      </c>
    </row>
    <row r="8056" spans="13:18">
      <c r="M8056">
        <v>11</v>
      </c>
      <c r="N8056" s="1">
        <v>54</v>
      </c>
      <c r="O8056">
        <f t="shared" si="364"/>
        <v>500000</v>
      </c>
      <c r="P8056" t="str">
        <f t="shared" si="363"/>
        <v>1154500000</v>
      </c>
      <c r="Q8056" t="str">
        <f>VLOOKUP(N8056,'Base rates'!$F$2:$H$1126,3,FALSE)</f>
        <v>51-55</v>
      </c>
      <c r="R8056" s="24">
        <f t="shared" si="362"/>
        <v>0.19411826207971428</v>
      </c>
    </row>
    <row r="8057" spans="13:18">
      <c r="M8057">
        <v>11</v>
      </c>
      <c r="N8057" s="1">
        <v>55</v>
      </c>
      <c r="O8057">
        <f t="shared" si="364"/>
        <v>500000</v>
      </c>
      <c r="P8057" t="str">
        <f t="shared" si="363"/>
        <v>1155500000</v>
      </c>
      <c r="Q8057" t="str">
        <f>VLOOKUP(N8057,'Base rates'!$F$2:$H$1126,3,FALSE)</f>
        <v>51-55</v>
      </c>
      <c r="R8057" s="24">
        <f t="shared" si="362"/>
        <v>0.19411826207971428</v>
      </c>
    </row>
    <row r="8058" spans="13:18">
      <c r="M8058">
        <v>11</v>
      </c>
      <c r="N8058" s="1">
        <v>56</v>
      </c>
      <c r="O8058">
        <f t="shared" si="364"/>
        <v>500000</v>
      </c>
      <c r="P8058" t="str">
        <f t="shared" si="363"/>
        <v>1156500000</v>
      </c>
      <c r="Q8058" t="str">
        <f>VLOOKUP(N8058,'Base rates'!$F$2:$H$1126,3,FALSE)</f>
        <v>56-60</v>
      </c>
      <c r="R8058" s="24">
        <f t="shared" si="362"/>
        <v>0.13224391082047904</v>
      </c>
    </row>
    <row r="8059" spans="13:18">
      <c r="M8059">
        <v>11</v>
      </c>
      <c r="N8059" s="1">
        <v>57</v>
      </c>
      <c r="O8059">
        <f t="shared" si="364"/>
        <v>500000</v>
      </c>
      <c r="P8059" t="str">
        <f t="shared" si="363"/>
        <v>1157500000</v>
      </c>
      <c r="Q8059" t="str">
        <f>VLOOKUP(N8059,'Base rates'!$F$2:$H$1126,3,FALSE)</f>
        <v>56-60</v>
      </c>
      <c r="R8059" s="24">
        <f t="shared" si="362"/>
        <v>0.13224391082047904</v>
      </c>
    </row>
    <row r="8060" spans="13:18">
      <c r="M8060">
        <v>11</v>
      </c>
      <c r="N8060" s="1">
        <v>58</v>
      </c>
      <c r="O8060">
        <f t="shared" si="364"/>
        <v>500000</v>
      </c>
      <c r="P8060" t="str">
        <f t="shared" si="363"/>
        <v>1158500000</v>
      </c>
      <c r="Q8060" t="str">
        <f>VLOOKUP(N8060,'Base rates'!$F$2:$H$1126,3,FALSE)</f>
        <v>56-60</v>
      </c>
      <c r="R8060" s="24">
        <f t="shared" si="362"/>
        <v>0.13224391082047904</v>
      </c>
    </row>
    <row r="8061" spans="13:18">
      <c r="M8061">
        <v>11</v>
      </c>
      <c r="N8061" s="1">
        <v>59</v>
      </c>
      <c r="O8061">
        <f t="shared" si="364"/>
        <v>500000</v>
      </c>
      <c r="P8061" t="str">
        <f t="shared" si="363"/>
        <v>1159500000</v>
      </c>
      <c r="Q8061" t="str">
        <f>VLOOKUP(N8061,'Base rates'!$F$2:$H$1126,3,FALSE)</f>
        <v>56-60</v>
      </c>
      <c r="R8061" s="24">
        <f t="shared" si="362"/>
        <v>0.13224391082047904</v>
      </c>
    </row>
    <row r="8062" spans="13:18">
      <c r="M8062">
        <v>11</v>
      </c>
      <c r="N8062" s="1">
        <v>60</v>
      </c>
      <c r="O8062">
        <f t="shared" si="364"/>
        <v>500000</v>
      </c>
      <c r="P8062" t="str">
        <f t="shared" si="363"/>
        <v>1160500000</v>
      </c>
      <c r="Q8062" t="str">
        <f>VLOOKUP(N8062,'Base rates'!$F$2:$H$1126,3,FALSE)</f>
        <v>56-60</v>
      </c>
      <c r="R8062" s="24">
        <f t="shared" si="362"/>
        <v>0.13224391082047904</v>
      </c>
    </row>
    <row r="8063" spans="13:18">
      <c r="M8063">
        <v>11</v>
      </c>
      <c r="N8063" s="1">
        <v>61</v>
      </c>
      <c r="O8063">
        <f t="shared" si="364"/>
        <v>500000</v>
      </c>
      <c r="P8063" t="str">
        <f t="shared" si="363"/>
        <v>1161500000</v>
      </c>
      <c r="Q8063" t="str">
        <f>VLOOKUP(N8063,'Base rates'!$F$2:$H$1126,3,FALSE)</f>
        <v>61-65</v>
      </c>
      <c r="R8063" s="24">
        <f t="shared" si="362"/>
        <v>7.8609637569065249E-2</v>
      </c>
    </row>
    <row r="8064" spans="13:18">
      <c r="M8064">
        <v>11</v>
      </c>
      <c r="N8064" s="1">
        <v>62</v>
      </c>
      <c r="O8064">
        <f t="shared" si="364"/>
        <v>500000</v>
      </c>
      <c r="P8064" t="str">
        <f t="shared" si="363"/>
        <v>1162500000</v>
      </c>
      <c r="Q8064" t="str">
        <f>VLOOKUP(N8064,'Base rates'!$F$2:$H$1126,3,FALSE)</f>
        <v>61-65</v>
      </c>
      <c r="R8064" s="24">
        <f t="shared" si="362"/>
        <v>7.8609637569065249E-2</v>
      </c>
    </row>
    <row r="8065" spans="13:18">
      <c r="M8065">
        <v>11</v>
      </c>
      <c r="N8065" s="1">
        <v>63</v>
      </c>
      <c r="O8065">
        <f t="shared" si="364"/>
        <v>500000</v>
      </c>
      <c r="P8065" t="str">
        <f t="shared" si="363"/>
        <v>1163500000</v>
      </c>
      <c r="Q8065" t="str">
        <f>VLOOKUP(N8065,'Base rates'!$F$2:$H$1126,3,FALSE)</f>
        <v>61-65</v>
      </c>
      <c r="R8065" s="24">
        <f t="shared" si="362"/>
        <v>7.8609637569065249E-2</v>
      </c>
    </row>
    <row r="8066" spans="13:18">
      <c r="M8066">
        <v>11</v>
      </c>
      <c r="N8066" s="1">
        <v>64</v>
      </c>
      <c r="O8066">
        <f t="shared" si="364"/>
        <v>500000</v>
      </c>
      <c r="P8066" t="str">
        <f t="shared" si="363"/>
        <v>1164500000</v>
      </c>
      <c r="Q8066" t="str">
        <f>VLOOKUP(N8066,'Base rates'!$F$2:$H$1126,3,FALSE)</f>
        <v>61-65</v>
      </c>
      <c r="R8066" s="24">
        <f t="shared" si="362"/>
        <v>7.8609637569065249E-2</v>
      </c>
    </row>
    <row r="8067" spans="13:18">
      <c r="M8067">
        <v>11</v>
      </c>
      <c r="N8067" s="1">
        <v>65</v>
      </c>
      <c r="O8067">
        <f t="shared" si="364"/>
        <v>500000</v>
      </c>
      <c r="P8067" t="str">
        <f t="shared" si="363"/>
        <v>1165500000</v>
      </c>
      <c r="Q8067" t="str">
        <f>VLOOKUP(N8067,'Base rates'!$F$2:$H$1126,3,FALSE)</f>
        <v>61-65</v>
      </c>
      <c r="R8067" s="24">
        <f t="shared" ref="R8067:R8130" si="365">VLOOKUP(M8067&amp;O8067&amp;Q8067,$W$2:$X$694,2,FALSE)</f>
        <v>7.8609637569065249E-2</v>
      </c>
    </row>
    <row r="8068" spans="13:18">
      <c r="M8068">
        <v>11</v>
      </c>
      <c r="N8068" s="1">
        <v>66</v>
      </c>
      <c r="O8068">
        <f t="shared" si="364"/>
        <v>500000</v>
      </c>
      <c r="P8068" t="str">
        <f t="shared" ref="P8068:P8131" si="366">M8068&amp;N8068&amp;O8068</f>
        <v>1166500000</v>
      </c>
      <c r="Q8068" t="str">
        <f>VLOOKUP(N8068,'Base rates'!$F$2:$H$1126,3,FALSE)</f>
        <v>66-70</v>
      </c>
      <c r="R8068" s="24">
        <f t="shared" si="365"/>
        <v>4.0035522885100039E-2</v>
      </c>
    </row>
    <row r="8069" spans="13:18">
      <c r="M8069">
        <v>11</v>
      </c>
      <c r="N8069" s="1">
        <v>67</v>
      </c>
      <c r="O8069">
        <f t="shared" si="364"/>
        <v>500000</v>
      </c>
      <c r="P8069" t="str">
        <f t="shared" si="366"/>
        <v>1167500000</v>
      </c>
      <c r="Q8069" t="str">
        <f>VLOOKUP(N8069,'Base rates'!$F$2:$H$1126,3,FALSE)</f>
        <v>66-70</v>
      </c>
      <c r="R8069" s="24">
        <f t="shared" si="365"/>
        <v>4.0035522885100039E-2</v>
      </c>
    </row>
    <row r="8070" spans="13:18">
      <c r="M8070">
        <v>11</v>
      </c>
      <c r="N8070" s="1">
        <v>68</v>
      </c>
      <c r="O8070">
        <f t="shared" si="364"/>
        <v>500000</v>
      </c>
      <c r="P8070" t="str">
        <f t="shared" si="366"/>
        <v>1168500000</v>
      </c>
      <c r="Q8070" t="str">
        <f>VLOOKUP(N8070,'Base rates'!$F$2:$H$1126,3,FALSE)</f>
        <v>66-70</v>
      </c>
      <c r="R8070" s="24">
        <f t="shared" si="365"/>
        <v>4.0035522885100039E-2</v>
      </c>
    </row>
    <row r="8071" spans="13:18">
      <c r="M8071">
        <v>11</v>
      </c>
      <c r="N8071" s="1">
        <v>69</v>
      </c>
      <c r="O8071">
        <f t="shared" ref="O8071:O8134" si="367">$O$7877+50000</f>
        <v>500000</v>
      </c>
      <c r="P8071" t="str">
        <f t="shared" si="366"/>
        <v>1169500000</v>
      </c>
      <c r="Q8071" t="str">
        <f>VLOOKUP(N8071,'Base rates'!$F$2:$H$1126,3,FALSE)</f>
        <v>66-70</v>
      </c>
      <c r="R8071" s="24">
        <f t="shared" si="365"/>
        <v>4.0035522885100039E-2</v>
      </c>
    </row>
    <row r="8072" spans="13:18">
      <c r="M8072">
        <v>11</v>
      </c>
      <c r="N8072" s="1">
        <v>70</v>
      </c>
      <c r="O8072">
        <f t="shared" si="367"/>
        <v>500000</v>
      </c>
      <c r="P8072" t="str">
        <f t="shared" si="366"/>
        <v>1170500000</v>
      </c>
      <c r="Q8072" t="str">
        <f>VLOOKUP(N8072,'Base rates'!$F$2:$H$1126,3,FALSE)</f>
        <v>66-70</v>
      </c>
      <c r="R8072" s="24">
        <f t="shared" si="365"/>
        <v>4.0035522885100039E-2</v>
      </c>
    </row>
    <row r="8073" spans="13:18">
      <c r="M8073">
        <v>11</v>
      </c>
      <c r="N8073" s="1">
        <v>71</v>
      </c>
      <c r="O8073">
        <f t="shared" si="367"/>
        <v>500000</v>
      </c>
      <c r="P8073" t="str">
        <f t="shared" si="366"/>
        <v>1171500000</v>
      </c>
      <c r="Q8073" t="str">
        <f>VLOOKUP(N8073,'Base rates'!$F$2:$H$1126,3,FALSE)</f>
        <v>71-75</v>
      </c>
      <c r="R8073" s="24">
        <f t="shared" si="365"/>
        <v>9.7776707477328362E-3</v>
      </c>
    </row>
    <row r="8074" spans="13:18">
      <c r="M8074">
        <v>11</v>
      </c>
      <c r="N8074" s="1">
        <v>72</v>
      </c>
      <c r="O8074">
        <f t="shared" si="367"/>
        <v>500000</v>
      </c>
      <c r="P8074" t="str">
        <f t="shared" si="366"/>
        <v>1172500000</v>
      </c>
      <c r="Q8074" t="str">
        <f>VLOOKUP(N8074,'Base rates'!$F$2:$H$1126,3,FALSE)</f>
        <v>71-75</v>
      </c>
      <c r="R8074" s="24">
        <f t="shared" si="365"/>
        <v>9.7776707477328362E-3</v>
      </c>
    </row>
    <row r="8075" spans="13:18">
      <c r="M8075">
        <v>11</v>
      </c>
      <c r="N8075" s="1">
        <v>73</v>
      </c>
      <c r="O8075">
        <f t="shared" si="367"/>
        <v>500000</v>
      </c>
      <c r="P8075" t="str">
        <f t="shared" si="366"/>
        <v>1173500000</v>
      </c>
      <c r="Q8075" t="str">
        <f>VLOOKUP(N8075,'Base rates'!$F$2:$H$1126,3,FALSE)</f>
        <v>71-75</v>
      </c>
      <c r="R8075" s="24">
        <f t="shared" si="365"/>
        <v>9.7776707477328362E-3</v>
      </c>
    </row>
    <row r="8076" spans="13:18">
      <c r="M8076">
        <v>11</v>
      </c>
      <c r="N8076" s="1">
        <v>74</v>
      </c>
      <c r="O8076">
        <f t="shared" si="367"/>
        <v>500000</v>
      </c>
      <c r="P8076" t="str">
        <f t="shared" si="366"/>
        <v>1174500000</v>
      </c>
      <c r="Q8076" t="str">
        <f>VLOOKUP(N8076,'Base rates'!$F$2:$H$1126,3,FALSE)</f>
        <v>71-75</v>
      </c>
      <c r="R8076" s="24">
        <f t="shared" si="365"/>
        <v>9.7776707477328362E-3</v>
      </c>
    </row>
    <row r="8077" spans="13:18">
      <c r="M8077">
        <v>11</v>
      </c>
      <c r="N8077" s="1">
        <v>75</v>
      </c>
      <c r="O8077">
        <f t="shared" si="367"/>
        <v>500000</v>
      </c>
      <c r="P8077" t="str">
        <f t="shared" si="366"/>
        <v>1175500000</v>
      </c>
      <c r="Q8077" t="str">
        <f>VLOOKUP(N8077,'Base rates'!$F$2:$H$1126,3,FALSE)</f>
        <v>71-75</v>
      </c>
      <c r="R8077" s="24">
        <f t="shared" si="365"/>
        <v>9.7776707477328362E-3</v>
      </c>
    </row>
    <row r="8078" spans="13:18">
      <c r="M8078">
        <v>11</v>
      </c>
      <c r="N8078" s="1">
        <v>76</v>
      </c>
      <c r="O8078">
        <f t="shared" si="367"/>
        <v>500000</v>
      </c>
      <c r="P8078" t="str">
        <f t="shared" si="366"/>
        <v>1176500000</v>
      </c>
      <c r="Q8078" t="str">
        <f>VLOOKUP(N8078,'Base rates'!$F$2:$H$1126,3,FALSE)</f>
        <v>76-80</v>
      </c>
      <c r="R8078" s="24">
        <f t="shared" si="365"/>
        <v>0</v>
      </c>
    </row>
    <row r="8079" spans="13:18">
      <c r="M8079">
        <v>11</v>
      </c>
      <c r="N8079" s="1">
        <v>77</v>
      </c>
      <c r="O8079">
        <f t="shared" si="367"/>
        <v>500000</v>
      </c>
      <c r="P8079" t="str">
        <f t="shared" si="366"/>
        <v>1177500000</v>
      </c>
      <c r="Q8079" t="str">
        <f>VLOOKUP(N8079,'Base rates'!$F$2:$H$1126,3,FALSE)</f>
        <v>76-80</v>
      </c>
      <c r="R8079" s="24">
        <f t="shared" si="365"/>
        <v>0</v>
      </c>
    </row>
    <row r="8080" spans="13:18">
      <c r="M8080">
        <v>11</v>
      </c>
      <c r="N8080" s="1">
        <v>78</v>
      </c>
      <c r="O8080">
        <f t="shared" si="367"/>
        <v>500000</v>
      </c>
      <c r="P8080" t="str">
        <f t="shared" si="366"/>
        <v>1178500000</v>
      </c>
      <c r="Q8080" t="str">
        <f>VLOOKUP(N8080,'Base rates'!$F$2:$H$1126,3,FALSE)</f>
        <v>76-80</v>
      </c>
      <c r="R8080" s="24">
        <f t="shared" si="365"/>
        <v>0</v>
      </c>
    </row>
    <row r="8081" spans="13:18">
      <c r="M8081">
        <v>11</v>
      </c>
      <c r="N8081" s="1">
        <v>79</v>
      </c>
      <c r="O8081">
        <f t="shared" si="367"/>
        <v>500000</v>
      </c>
      <c r="P8081" t="str">
        <f t="shared" si="366"/>
        <v>1179500000</v>
      </c>
      <c r="Q8081" t="str">
        <f>VLOOKUP(N8081,'Base rates'!$F$2:$H$1126,3,FALSE)</f>
        <v>76-80</v>
      </c>
      <c r="R8081" s="24">
        <f t="shared" si="365"/>
        <v>0</v>
      </c>
    </row>
    <row r="8082" spans="13:18">
      <c r="M8082">
        <v>11</v>
      </c>
      <c r="N8082" s="1">
        <v>80</v>
      </c>
      <c r="O8082">
        <f t="shared" si="367"/>
        <v>500000</v>
      </c>
      <c r="P8082" t="str">
        <f t="shared" si="366"/>
        <v>1180500000</v>
      </c>
      <c r="Q8082" t="str">
        <f>VLOOKUP(N8082,'Base rates'!$F$2:$H$1126,3,FALSE)</f>
        <v>76-80</v>
      </c>
      <c r="R8082" s="24">
        <f t="shared" si="365"/>
        <v>0</v>
      </c>
    </row>
    <row r="8083" spans="13:18">
      <c r="M8083">
        <v>11</v>
      </c>
      <c r="N8083" s="1">
        <v>81</v>
      </c>
      <c r="O8083">
        <f t="shared" si="367"/>
        <v>500000</v>
      </c>
      <c r="P8083" t="str">
        <f t="shared" si="366"/>
        <v>1181500000</v>
      </c>
      <c r="Q8083" t="str">
        <f>VLOOKUP(N8083,'Base rates'!$F$2:$H$1126,3,FALSE)</f>
        <v>&gt;80</v>
      </c>
      <c r="R8083" s="24">
        <f t="shared" si="365"/>
        <v>0</v>
      </c>
    </row>
    <row r="8084" spans="13:18">
      <c r="M8084">
        <v>11</v>
      </c>
      <c r="N8084" s="1">
        <v>82</v>
      </c>
      <c r="O8084">
        <f t="shared" si="367"/>
        <v>500000</v>
      </c>
      <c r="P8084" t="str">
        <f t="shared" si="366"/>
        <v>1182500000</v>
      </c>
      <c r="Q8084" t="str">
        <f>VLOOKUP(N8084,'Base rates'!$F$2:$H$1126,3,FALSE)</f>
        <v>&gt;80</v>
      </c>
      <c r="R8084" s="24">
        <f t="shared" si="365"/>
        <v>0</v>
      </c>
    </row>
    <row r="8085" spans="13:18">
      <c r="M8085">
        <v>11</v>
      </c>
      <c r="N8085" s="1">
        <v>83</v>
      </c>
      <c r="O8085">
        <f t="shared" si="367"/>
        <v>500000</v>
      </c>
      <c r="P8085" t="str">
        <f t="shared" si="366"/>
        <v>1183500000</v>
      </c>
      <c r="Q8085" t="str">
        <f>VLOOKUP(N8085,'Base rates'!$F$2:$H$1126,3,FALSE)</f>
        <v>&gt;80</v>
      </c>
      <c r="R8085" s="24">
        <f t="shared" si="365"/>
        <v>0</v>
      </c>
    </row>
    <row r="8086" spans="13:18">
      <c r="M8086">
        <v>11</v>
      </c>
      <c r="N8086" s="1">
        <v>84</v>
      </c>
      <c r="O8086">
        <f t="shared" si="367"/>
        <v>500000</v>
      </c>
      <c r="P8086" t="str">
        <f t="shared" si="366"/>
        <v>1184500000</v>
      </c>
      <c r="Q8086" t="str">
        <f>VLOOKUP(N8086,'Base rates'!$F$2:$H$1126,3,FALSE)</f>
        <v>&gt;80</v>
      </c>
      <c r="R8086" s="24">
        <f t="shared" si="365"/>
        <v>0</v>
      </c>
    </row>
    <row r="8087" spans="13:18">
      <c r="M8087">
        <v>11</v>
      </c>
      <c r="N8087" s="1">
        <v>85</v>
      </c>
      <c r="O8087">
        <f t="shared" si="367"/>
        <v>500000</v>
      </c>
      <c r="P8087" t="str">
        <f t="shared" si="366"/>
        <v>1185500000</v>
      </c>
      <c r="Q8087" t="str">
        <f>VLOOKUP(N8087,'Base rates'!$F$2:$H$1126,3,FALSE)</f>
        <v>&gt;80</v>
      </c>
      <c r="R8087" s="24">
        <f t="shared" si="365"/>
        <v>0</v>
      </c>
    </row>
    <row r="8088" spans="13:18">
      <c r="M8088">
        <v>11</v>
      </c>
      <c r="N8088" s="1">
        <v>86</v>
      </c>
      <c r="O8088">
        <f t="shared" si="367"/>
        <v>500000</v>
      </c>
      <c r="P8088" t="str">
        <f t="shared" si="366"/>
        <v>1186500000</v>
      </c>
      <c r="Q8088" t="str">
        <f>VLOOKUP(N8088,'Base rates'!$F$2:$H$1126,3,FALSE)</f>
        <v>&gt;80</v>
      </c>
      <c r="R8088" s="24">
        <f t="shared" si="365"/>
        <v>0</v>
      </c>
    </row>
    <row r="8089" spans="13:18">
      <c r="M8089">
        <v>11</v>
      </c>
      <c r="N8089" s="1">
        <v>87</v>
      </c>
      <c r="O8089">
        <f t="shared" si="367"/>
        <v>500000</v>
      </c>
      <c r="P8089" t="str">
        <f t="shared" si="366"/>
        <v>1187500000</v>
      </c>
      <c r="Q8089" t="str">
        <f>VLOOKUP(N8089,'Base rates'!$F$2:$H$1126,3,FALSE)</f>
        <v>&gt;80</v>
      </c>
      <c r="R8089" s="24">
        <f t="shared" si="365"/>
        <v>0</v>
      </c>
    </row>
    <row r="8090" spans="13:18">
      <c r="M8090">
        <v>11</v>
      </c>
      <c r="N8090" s="1">
        <v>88</v>
      </c>
      <c r="O8090">
        <f t="shared" si="367"/>
        <v>500000</v>
      </c>
      <c r="P8090" t="str">
        <f t="shared" si="366"/>
        <v>1188500000</v>
      </c>
      <c r="Q8090" t="str">
        <f>VLOOKUP(N8090,'Base rates'!$F$2:$H$1126,3,FALSE)</f>
        <v>&gt;80</v>
      </c>
      <c r="R8090" s="24">
        <f t="shared" si="365"/>
        <v>0</v>
      </c>
    </row>
    <row r="8091" spans="13:18">
      <c r="M8091">
        <v>11</v>
      </c>
      <c r="N8091" s="1">
        <v>89</v>
      </c>
      <c r="O8091">
        <f t="shared" si="367"/>
        <v>500000</v>
      </c>
      <c r="P8091" t="str">
        <f t="shared" si="366"/>
        <v>1189500000</v>
      </c>
      <c r="Q8091" t="str">
        <f>VLOOKUP(N8091,'Base rates'!$F$2:$H$1126,3,FALSE)</f>
        <v>&gt;80</v>
      </c>
      <c r="R8091" s="24">
        <f t="shared" si="365"/>
        <v>0</v>
      </c>
    </row>
    <row r="8092" spans="13:18">
      <c r="M8092">
        <v>11</v>
      </c>
      <c r="N8092" s="1">
        <v>90</v>
      </c>
      <c r="O8092">
        <f t="shared" si="367"/>
        <v>500000</v>
      </c>
      <c r="P8092" t="str">
        <f t="shared" si="366"/>
        <v>1190500000</v>
      </c>
      <c r="Q8092" t="str">
        <f>VLOOKUP(N8092,'Base rates'!$F$2:$H$1126,3,FALSE)</f>
        <v>&gt;80</v>
      </c>
      <c r="R8092" s="24">
        <f t="shared" si="365"/>
        <v>0</v>
      </c>
    </row>
    <row r="8093" spans="13:18">
      <c r="M8093">
        <v>11</v>
      </c>
      <c r="N8093" s="1">
        <v>91</v>
      </c>
      <c r="O8093">
        <f t="shared" si="367"/>
        <v>500000</v>
      </c>
      <c r="P8093" t="str">
        <f t="shared" si="366"/>
        <v>1191500000</v>
      </c>
      <c r="Q8093" t="str">
        <f>VLOOKUP(N8093,'Base rates'!$F$2:$H$1126,3,FALSE)</f>
        <v>&gt;80</v>
      </c>
      <c r="R8093" s="24">
        <f t="shared" si="365"/>
        <v>0</v>
      </c>
    </row>
    <row r="8094" spans="13:18">
      <c r="M8094">
        <v>11</v>
      </c>
      <c r="N8094" s="1">
        <v>92</v>
      </c>
      <c r="O8094">
        <f t="shared" si="367"/>
        <v>500000</v>
      </c>
      <c r="P8094" t="str">
        <f t="shared" si="366"/>
        <v>1192500000</v>
      </c>
      <c r="Q8094" t="str">
        <f>VLOOKUP(N8094,'Base rates'!$F$2:$H$1126,3,FALSE)</f>
        <v>&gt;80</v>
      </c>
      <c r="R8094" s="24">
        <f t="shared" si="365"/>
        <v>0</v>
      </c>
    </row>
    <row r="8095" spans="13:18">
      <c r="M8095">
        <v>11</v>
      </c>
      <c r="N8095" s="1">
        <v>93</v>
      </c>
      <c r="O8095">
        <f t="shared" si="367"/>
        <v>500000</v>
      </c>
      <c r="P8095" t="str">
        <f t="shared" si="366"/>
        <v>1193500000</v>
      </c>
      <c r="Q8095" t="str">
        <f>VLOOKUP(N8095,'Base rates'!$F$2:$H$1126,3,FALSE)</f>
        <v>&gt;80</v>
      </c>
      <c r="R8095" s="24">
        <f t="shared" si="365"/>
        <v>0</v>
      </c>
    </row>
    <row r="8096" spans="13:18">
      <c r="M8096">
        <v>11</v>
      </c>
      <c r="N8096" s="1">
        <v>94</v>
      </c>
      <c r="O8096">
        <f t="shared" si="367"/>
        <v>500000</v>
      </c>
      <c r="P8096" t="str">
        <f t="shared" si="366"/>
        <v>1194500000</v>
      </c>
      <c r="Q8096" t="str">
        <f>VLOOKUP(N8096,'Base rates'!$F$2:$H$1126,3,FALSE)</f>
        <v>&gt;80</v>
      </c>
      <c r="R8096" s="24">
        <f t="shared" si="365"/>
        <v>0</v>
      </c>
    </row>
    <row r="8097" spans="13:18">
      <c r="M8097">
        <v>11</v>
      </c>
      <c r="N8097" s="1">
        <v>95</v>
      </c>
      <c r="O8097">
        <f t="shared" si="367"/>
        <v>500000</v>
      </c>
      <c r="P8097" t="str">
        <f t="shared" si="366"/>
        <v>1195500000</v>
      </c>
      <c r="Q8097" t="str">
        <f>VLOOKUP(N8097,'Base rates'!$F$2:$H$1126,3,FALSE)</f>
        <v>&gt;80</v>
      </c>
      <c r="R8097" s="24">
        <f t="shared" si="365"/>
        <v>0</v>
      </c>
    </row>
    <row r="8098" spans="13:18">
      <c r="M8098">
        <v>11</v>
      </c>
      <c r="N8098" s="1">
        <v>96</v>
      </c>
      <c r="O8098">
        <f t="shared" si="367"/>
        <v>500000</v>
      </c>
      <c r="P8098" t="str">
        <f t="shared" si="366"/>
        <v>1196500000</v>
      </c>
      <c r="Q8098" t="str">
        <f>VLOOKUP(N8098,'Base rates'!$F$2:$H$1126,3,FALSE)</f>
        <v>&gt;80</v>
      </c>
      <c r="R8098" s="24">
        <f t="shared" si="365"/>
        <v>0</v>
      </c>
    </row>
    <row r="8099" spans="13:18">
      <c r="M8099">
        <v>11</v>
      </c>
      <c r="N8099" s="1">
        <v>97</v>
      </c>
      <c r="O8099">
        <f t="shared" si="367"/>
        <v>500000</v>
      </c>
      <c r="P8099" t="str">
        <f t="shared" si="366"/>
        <v>1197500000</v>
      </c>
      <c r="Q8099" t="str">
        <f>VLOOKUP(N8099,'Base rates'!$F$2:$H$1126,3,FALSE)</f>
        <v>&gt;80</v>
      </c>
      <c r="R8099" s="24">
        <f t="shared" si="365"/>
        <v>0</v>
      </c>
    </row>
    <row r="8100" spans="13:18">
      <c r="M8100">
        <v>11</v>
      </c>
      <c r="N8100" s="1">
        <v>98</v>
      </c>
      <c r="O8100">
        <f t="shared" si="367"/>
        <v>500000</v>
      </c>
      <c r="P8100" t="str">
        <f t="shared" si="366"/>
        <v>1198500000</v>
      </c>
      <c r="Q8100" t="str">
        <f>VLOOKUP(N8100,'Base rates'!$F$2:$H$1126,3,FALSE)</f>
        <v>&gt;80</v>
      </c>
      <c r="R8100" s="24">
        <f t="shared" si="365"/>
        <v>0</v>
      </c>
    </row>
    <row r="8101" spans="13:18">
      <c r="M8101">
        <v>11</v>
      </c>
      <c r="N8101" s="1">
        <v>99</v>
      </c>
      <c r="O8101">
        <f t="shared" si="367"/>
        <v>500000</v>
      </c>
      <c r="P8101" t="str">
        <f t="shared" si="366"/>
        <v>1199500000</v>
      </c>
      <c r="Q8101" t="str">
        <f>VLOOKUP(N8101,'Base rates'!$F$2:$H$1126,3,FALSE)</f>
        <v>&gt;80</v>
      </c>
      <c r="R8101" s="24">
        <f t="shared" si="365"/>
        <v>0</v>
      </c>
    </row>
    <row r="8102" spans="13:18">
      <c r="M8102">
        <v>11</v>
      </c>
      <c r="N8102" s="1">
        <v>100</v>
      </c>
      <c r="O8102">
        <f t="shared" si="367"/>
        <v>500000</v>
      </c>
      <c r="P8102" t="str">
        <f t="shared" si="366"/>
        <v>11100500000</v>
      </c>
      <c r="Q8102" t="str">
        <f>VLOOKUP(N8102,'Base rates'!$F$2:$H$1126,3,FALSE)</f>
        <v>&gt;80</v>
      </c>
      <c r="R8102" s="24">
        <f t="shared" si="365"/>
        <v>0</v>
      </c>
    </row>
    <row r="8103" spans="13:18">
      <c r="M8103">
        <v>11</v>
      </c>
      <c r="N8103" s="1">
        <v>101</v>
      </c>
      <c r="O8103">
        <f t="shared" si="367"/>
        <v>500000</v>
      </c>
      <c r="P8103" t="str">
        <f t="shared" si="366"/>
        <v>11101500000</v>
      </c>
      <c r="Q8103" t="str">
        <f>VLOOKUP(N8103,'Base rates'!$F$2:$H$1126,3,FALSE)</f>
        <v>&gt;80</v>
      </c>
      <c r="R8103" s="24">
        <f t="shared" si="365"/>
        <v>0</v>
      </c>
    </row>
    <row r="8104" spans="13:18">
      <c r="M8104">
        <v>11</v>
      </c>
      <c r="N8104" s="1">
        <v>102</v>
      </c>
      <c r="O8104">
        <f t="shared" si="367"/>
        <v>500000</v>
      </c>
      <c r="P8104" t="str">
        <f t="shared" si="366"/>
        <v>11102500000</v>
      </c>
      <c r="Q8104" t="str">
        <f>VLOOKUP(N8104,'Base rates'!$F$2:$H$1126,3,FALSE)</f>
        <v>&gt;80</v>
      </c>
      <c r="R8104" s="24">
        <f t="shared" si="365"/>
        <v>0</v>
      </c>
    </row>
    <row r="8105" spans="13:18">
      <c r="M8105">
        <v>11</v>
      </c>
      <c r="N8105" s="1">
        <v>103</v>
      </c>
      <c r="O8105">
        <f t="shared" si="367"/>
        <v>500000</v>
      </c>
      <c r="P8105" t="str">
        <f t="shared" si="366"/>
        <v>11103500000</v>
      </c>
      <c r="Q8105" t="str">
        <f>VLOOKUP(N8105,'Base rates'!$F$2:$H$1126,3,FALSE)</f>
        <v>&gt;80</v>
      </c>
      <c r="R8105" s="24">
        <f t="shared" si="365"/>
        <v>0</v>
      </c>
    </row>
    <row r="8106" spans="13:18">
      <c r="M8106">
        <v>11</v>
      </c>
      <c r="N8106" s="1">
        <v>104</v>
      </c>
      <c r="O8106">
        <f t="shared" si="367"/>
        <v>500000</v>
      </c>
      <c r="P8106" t="str">
        <f t="shared" si="366"/>
        <v>11104500000</v>
      </c>
      <c r="Q8106" t="str">
        <f>VLOOKUP(N8106,'Base rates'!$F$2:$H$1126,3,FALSE)</f>
        <v>&gt;80</v>
      </c>
      <c r="R8106" s="24">
        <f t="shared" si="365"/>
        <v>0</v>
      </c>
    </row>
    <row r="8107" spans="13:18">
      <c r="M8107">
        <v>11</v>
      </c>
      <c r="N8107" s="1">
        <v>105</v>
      </c>
      <c r="O8107">
        <f t="shared" si="367"/>
        <v>500000</v>
      </c>
      <c r="P8107" t="str">
        <f t="shared" si="366"/>
        <v>11105500000</v>
      </c>
      <c r="Q8107" t="str">
        <f>VLOOKUP(N8107,'Base rates'!$F$2:$H$1126,3,FALSE)</f>
        <v>&gt;80</v>
      </c>
      <c r="R8107" s="24">
        <f t="shared" si="365"/>
        <v>0</v>
      </c>
    </row>
    <row r="8108" spans="13:18">
      <c r="M8108">
        <v>11</v>
      </c>
      <c r="N8108" s="1">
        <v>106</v>
      </c>
      <c r="O8108">
        <f t="shared" si="367"/>
        <v>500000</v>
      </c>
      <c r="P8108" t="str">
        <f t="shared" si="366"/>
        <v>11106500000</v>
      </c>
      <c r="Q8108" t="str">
        <f>VLOOKUP(N8108,'Base rates'!$F$2:$H$1126,3,FALSE)</f>
        <v>&gt;80</v>
      </c>
      <c r="R8108" s="24">
        <f t="shared" si="365"/>
        <v>0</v>
      </c>
    </row>
    <row r="8109" spans="13:18">
      <c r="M8109">
        <v>11</v>
      </c>
      <c r="N8109" s="1">
        <v>107</v>
      </c>
      <c r="O8109">
        <f t="shared" si="367"/>
        <v>500000</v>
      </c>
      <c r="P8109" t="str">
        <f t="shared" si="366"/>
        <v>11107500000</v>
      </c>
      <c r="Q8109" t="str">
        <f>VLOOKUP(N8109,'Base rates'!$F$2:$H$1126,3,FALSE)</f>
        <v>&gt;80</v>
      </c>
      <c r="R8109" s="24">
        <f t="shared" si="365"/>
        <v>0</v>
      </c>
    </row>
    <row r="8110" spans="13:18">
      <c r="M8110">
        <v>11</v>
      </c>
      <c r="N8110" s="1">
        <v>108</v>
      </c>
      <c r="O8110">
        <f t="shared" si="367"/>
        <v>500000</v>
      </c>
      <c r="P8110" t="str">
        <f t="shared" si="366"/>
        <v>11108500000</v>
      </c>
      <c r="Q8110" t="str">
        <f>VLOOKUP(N8110,'Base rates'!$F$2:$H$1126,3,FALSE)</f>
        <v>&gt;80</v>
      </c>
      <c r="R8110" s="24">
        <f t="shared" si="365"/>
        <v>0</v>
      </c>
    </row>
    <row r="8111" spans="13:18">
      <c r="M8111">
        <v>11</v>
      </c>
      <c r="N8111" s="1">
        <v>109</v>
      </c>
      <c r="O8111">
        <f t="shared" si="367"/>
        <v>500000</v>
      </c>
      <c r="P8111" t="str">
        <f t="shared" si="366"/>
        <v>11109500000</v>
      </c>
      <c r="Q8111" t="str">
        <f>VLOOKUP(N8111,'Base rates'!$F$2:$H$1126,3,FALSE)</f>
        <v>&gt;80</v>
      </c>
      <c r="R8111" s="24">
        <f t="shared" si="365"/>
        <v>0</v>
      </c>
    </row>
    <row r="8112" spans="13:18">
      <c r="M8112">
        <v>11</v>
      </c>
      <c r="N8112" s="1">
        <v>110</v>
      </c>
      <c r="O8112">
        <f t="shared" si="367"/>
        <v>500000</v>
      </c>
      <c r="P8112" t="str">
        <f t="shared" si="366"/>
        <v>11110500000</v>
      </c>
      <c r="Q8112" t="str">
        <f>VLOOKUP(N8112,'Base rates'!$F$2:$H$1126,3,FALSE)</f>
        <v>&gt;80</v>
      </c>
      <c r="R8112" s="24">
        <f t="shared" si="365"/>
        <v>0</v>
      </c>
    </row>
    <row r="8113" spans="13:18">
      <c r="M8113">
        <v>11</v>
      </c>
      <c r="N8113" s="1">
        <v>111</v>
      </c>
      <c r="O8113">
        <f t="shared" si="367"/>
        <v>500000</v>
      </c>
      <c r="P8113" t="str">
        <f t="shared" si="366"/>
        <v>11111500000</v>
      </c>
      <c r="Q8113" t="str">
        <f>VLOOKUP(N8113,'Base rates'!$F$2:$H$1126,3,FALSE)</f>
        <v>&gt;80</v>
      </c>
      <c r="R8113" s="24">
        <f t="shared" si="365"/>
        <v>0</v>
      </c>
    </row>
    <row r="8114" spans="13:18">
      <c r="M8114">
        <v>11</v>
      </c>
      <c r="N8114" s="1">
        <v>112</v>
      </c>
      <c r="O8114">
        <f t="shared" si="367"/>
        <v>500000</v>
      </c>
      <c r="P8114" t="str">
        <f t="shared" si="366"/>
        <v>11112500000</v>
      </c>
      <c r="Q8114" t="str">
        <f>VLOOKUP(N8114,'Base rates'!$F$2:$H$1126,3,FALSE)</f>
        <v>&gt;80</v>
      </c>
      <c r="R8114" s="24">
        <f t="shared" si="365"/>
        <v>0</v>
      </c>
    </row>
    <row r="8115" spans="13:18">
      <c r="M8115">
        <v>11</v>
      </c>
      <c r="N8115" s="1">
        <v>113</v>
      </c>
      <c r="O8115">
        <f t="shared" si="367"/>
        <v>500000</v>
      </c>
      <c r="P8115" t="str">
        <f t="shared" si="366"/>
        <v>11113500000</v>
      </c>
      <c r="Q8115" t="str">
        <f>VLOOKUP(N8115,'Base rates'!$F$2:$H$1126,3,FALSE)</f>
        <v>&gt;80</v>
      </c>
      <c r="R8115" s="24">
        <f t="shared" si="365"/>
        <v>0</v>
      </c>
    </row>
    <row r="8116" spans="13:18">
      <c r="M8116">
        <v>11</v>
      </c>
      <c r="N8116" s="1">
        <v>114</v>
      </c>
      <c r="O8116">
        <f t="shared" si="367"/>
        <v>500000</v>
      </c>
      <c r="P8116" t="str">
        <f t="shared" si="366"/>
        <v>11114500000</v>
      </c>
      <c r="Q8116" t="str">
        <f>VLOOKUP(N8116,'Base rates'!$F$2:$H$1126,3,FALSE)</f>
        <v>&gt;80</v>
      </c>
      <c r="R8116" s="24">
        <f t="shared" si="365"/>
        <v>0</v>
      </c>
    </row>
    <row r="8117" spans="13:18">
      <c r="M8117">
        <v>11</v>
      </c>
      <c r="N8117" s="1">
        <v>115</v>
      </c>
      <c r="O8117">
        <f t="shared" si="367"/>
        <v>500000</v>
      </c>
      <c r="P8117" t="str">
        <f t="shared" si="366"/>
        <v>11115500000</v>
      </c>
      <c r="Q8117" t="str">
        <f>VLOOKUP(N8117,'Base rates'!$F$2:$H$1126,3,FALSE)</f>
        <v>&gt;80</v>
      </c>
      <c r="R8117" s="24">
        <f t="shared" si="365"/>
        <v>0</v>
      </c>
    </row>
    <row r="8118" spans="13:18">
      <c r="M8118">
        <v>11</v>
      </c>
      <c r="N8118" s="1">
        <v>116</v>
      </c>
      <c r="O8118">
        <f t="shared" si="367"/>
        <v>500000</v>
      </c>
      <c r="P8118" t="str">
        <f t="shared" si="366"/>
        <v>11116500000</v>
      </c>
      <c r="Q8118" t="str">
        <f>VLOOKUP(N8118,'Base rates'!$F$2:$H$1126,3,FALSE)</f>
        <v>&gt;80</v>
      </c>
      <c r="R8118" s="24">
        <f t="shared" si="365"/>
        <v>0</v>
      </c>
    </row>
    <row r="8119" spans="13:18">
      <c r="M8119">
        <v>11</v>
      </c>
      <c r="N8119" s="1">
        <v>117</v>
      </c>
      <c r="O8119">
        <f t="shared" si="367"/>
        <v>500000</v>
      </c>
      <c r="P8119" t="str">
        <f t="shared" si="366"/>
        <v>11117500000</v>
      </c>
      <c r="Q8119" t="str">
        <f>VLOOKUP(N8119,'Base rates'!$F$2:$H$1126,3,FALSE)</f>
        <v>&gt;80</v>
      </c>
      <c r="R8119" s="24">
        <f t="shared" si="365"/>
        <v>0</v>
      </c>
    </row>
    <row r="8120" spans="13:18">
      <c r="M8120">
        <v>11</v>
      </c>
      <c r="N8120" s="1">
        <v>118</v>
      </c>
      <c r="O8120">
        <f t="shared" si="367"/>
        <v>500000</v>
      </c>
      <c r="P8120" t="str">
        <f t="shared" si="366"/>
        <v>11118500000</v>
      </c>
      <c r="Q8120" t="str">
        <f>VLOOKUP(N8120,'Base rates'!$F$2:$H$1126,3,FALSE)</f>
        <v>&gt;80</v>
      </c>
      <c r="R8120" s="24">
        <f t="shared" si="365"/>
        <v>0</v>
      </c>
    </row>
    <row r="8121" spans="13:18">
      <c r="M8121">
        <v>11</v>
      </c>
      <c r="N8121" s="1">
        <v>119</v>
      </c>
      <c r="O8121">
        <f t="shared" si="367"/>
        <v>500000</v>
      </c>
      <c r="P8121" t="str">
        <f t="shared" si="366"/>
        <v>11119500000</v>
      </c>
      <c r="Q8121" t="str">
        <f>VLOOKUP(N8121,'Base rates'!$F$2:$H$1126,3,FALSE)</f>
        <v>&gt;80</v>
      </c>
      <c r="R8121" s="24">
        <f t="shared" si="365"/>
        <v>0</v>
      </c>
    </row>
    <row r="8122" spans="13:18">
      <c r="M8122">
        <v>11</v>
      </c>
      <c r="N8122" s="1">
        <v>120</v>
      </c>
      <c r="O8122">
        <f t="shared" si="367"/>
        <v>500000</v>
      </c>
      <c r="P8122" t="str">
        <f t="shared" si="366"/>
        <v>11120500000</v>
      </c>
      <c r="Q8122" t="str">
        <f>VLOOKUP(N8122,'Base rates'!$F$2:$H$1126,3,FALSE)</f>
        <v>&gt;80</v>
      </c>
      <c r="R8122" s="24">
        <f t="shared" si="365"/>
        <v>0</v>
      </c>
    </row>
    <row r="8123" spans="13:18">
      <c r="M8123">
        <v>11</v>
      </c>
      <c r="N8123" s="1">
        <v>121</v>
      </c>
      <c r="O8123">
        <f t="shared" si="367"/>
        <v>500000</v>
      </c>
      <c r="P8123" t="str">
        <f t="shared" si="366"/>
        <v>11121500000</v>
      </c>
      <c r="Q8123" t="str">
        <f>VLOOKUP(N8123,'Base rates'!$F$2:$H$1126,3,FALSE)</f>
        <v>&gt;80</v>
      </c>
      <c r="R8123" s="24">
        <f t="shared" si="365"/>
        <v>0</v>
      </c>
    </row>
    <row r="8124" spans="13:18">
      <c r="M8124">
        <v>11</v>
      </c>
      <c r="N8124" s="1">
        <v>122</v>
      </c>
      <c r="O8124">
        <f t="shared" si="367"/>
        <v>500000</v>
      </c>
      <c r="P8124" t="str">
        <f t="shared" si="366"/>
        <v>11122500000</v>
      </c>
      <c r="Q8124" t="str">
        <f>VLOOKUP(N8124,'Base rates'!$F$2:$H$1126,3,FALSE)</f>
        <v>&gt;80</v>
      </c>
      <c r="R8124" s="24">
        <f t="shared" si="365"/>
        <v>0</v>
      </c>
    </row>
    <row r="8125" spans="13:18">
      <c r="M8125">
        <v>11</v>
      </c>
      <c r="N8125" s="1">
        <v>123</v>
      </c>
      <c r="O8125">
        <f t="shared" si="367"/>
        <v>500000</v>
      </c>
      <c r="P8125" t="str">
        <f t="shared" si="366"/>
        <v>11123500000</v>
      </c>
      <c r="Q8125" t="str">
        <f>VLOOKUP(N8125,'Base rates'!$F$2:$H$1126,3,FALSE)</f>
        <v>&gt;80</v>
      </c>
      <c r="R8125" s="24">
        <f t="shared" si="365"/>
        <v>0</v>
      </c>
    </row>
    <row r="8126" spans="13:18">
      <c r="M8126">
        <v>11</v>
      </c>
      <c r="N8126" s="1">
        <v>124</v>
      </c>
      <c r="O8126">
        <f t="shared" si="367"/>
        <v>500000</v>
      </c>
      <c r="P8126" t="str">
        <f t="shared" si="366"/>
        <v>11124500000</v>
      </c>
      <c r="Q8126" t="str">
        <f>VLOOKUP(N8126,'Base rates'!$F$2:$H$1126,3,FALSE)</f>
        <v>&gt;80</v>
      </c>
      <c r="R8126" s="24">
        <f t="shared" si="365"/>
        <v>0</v>
      </c>
    </row>
    <row r="8127" spans="13:18">
      <c r="M8127">
        <v>11</v>
      </c>
      <c r="N8127" s="1">
        <v>125</v>
      </c>
      <c r="O8127">
        <f t="shared" si="367"/>
        <v>500000</v>
      </c>
      <c r="P8127" t="str">
        <f t="shared" si="366"/>
        <v>11125500000</v>
      </c>
      <c r="Q8127" t="str">
        <f>VLOOKUP(N8127,'Base rates'!$F$2:$H$1126,3,FALSE)</f>
        <v>&gt;80</v>
      </c>
      <c r="R8127" s="24">
        <f t="shared" si="365"/>
        <v>0</v>
      </c>
    </row>
    <row r="8128" spans="13:18">
      <c r="M8128">
        <v>12</v>
      </c>
      <c r="N8128" s="1">
        <v>1</v>
      </c>
      <c r="O8128">
        <f t="shared" si="367"/>
        <v>500000</v>
      </c>
      <c r="P8128" t="str">
        <f t="shared" si="366"/>
        <v>121500000</v>
      </c>
      <c r="Q8128" t="str">
        <f>VLOOKUP(N8128,'Base rates'!$F$2:$H$1126,3,FALSE)</f>
        <v>6-25</v>
      </c>
      <c r="R8128" s="24">
        <f t="shared" si="365"/>
        <v>0.40432940306273413</v>
      </c>
    </row>
    <row r="8129" spans="13:18">
      <c r="M8129">
        <v>12</v>
      </c>
      <c r="N8129" s="1">
        <v>2</v>
      </c>
      <c r="O8129">
        <f t="shared" si="367"/>
        <v>500000</v>
      </c>
      <c r="P8129" t="str">
        <f t="shared" si="366"/>
        <v>122500000</v>
      </c>
      <c r="Q8129" t="str">
        <f>VLOOKUP(N8129,'Base rates'!$F$2:$H$1126,3,FALSE)</f>
        <v>6-25</v>
      </c>
      <c r="R8129" s="24">
        <f t="shared" si="365"/>
        <v>0.40432940306273413</v>
      </c>
    </row>
    <row r="8130" spans="13:18">
      <c r="M8130">
        <v>12</v>
      </c>
      <c r="N8130" s="1">
        <v>3</v>
      </c>
      <c r="O8130">
        <f t="shared" si="367"/>
        <v>500000</v>
      </c>
      <c r="P8130" t="str">
        <f t="shared" si="366"/>
        <v>123500000</v>
      </c>
      <c r="Q8130" t="str">
        <f>VLOOKUP(N8130,'Base rates'!$F$2:$H$1126,3,FALSE)</f>
        <v>6-25</v>
      </c>
      <c r="R8130" s="24">
        <f t="shared" si="365"/>
        <v>0.40432940306273413</v>
      </c>
    </row>
    <row r="8131" spans="13:18">
      <c r="M8131">
        <v>12</v>
      </c>
      <c r="N8131" s="1">
        <v>4</v>
      </c>
      <c r="O8131">
        <f t="shared" si="367"/>
        <v>500000</v>
      </c>
      <c r="P8131" t="str">
        <f t="shared" si="366"/>
        <v>124500000</v>
      </c>
      <c r="Q8131" t="str">
        <f>VLOOKUP(N8131,'Base rates'!$F$2:$H$1126,3,FALSE)</f>
        <v>6-25</v>
      </c>
      <c r="R8131" s="24">
        <f t="shared" ref="R8131:R8194" si="368">VLOOKUP(M8131&amp;O8131&amp;Q8131,$W$2:$X$694,2,FALSE)</f>
        <v>0.40432940306273413</v>
      </c>
    </row>
    <row r="8132" spans="13:18">
      <c r="M8132">
        <v>12</v>
      </c>
      <c r="N8132" s="1">
        <v>5</v>
      </c>
      <c r="O8132">
        <f t="shared" si="367"/>
        <v>500000</v>
      </c>
      <c r="P8132" t="str">
        <f t="shared" ref="P8132:P8195" si="369">M8132&amp;N8132&amp;O8132</f>
        <v>125500000</v>
      </c>
      <c r="Q8132" t="str">
        <f>VLOOKUP(N8132,'Base rates'!$F$2:$H$1126,3,FALSE)</f>
        <v>6-25</v>
      </c>
      <c r="R8132" s="24">
        <f t="shared" si="368"/>
        <v>0.40432940306273413</v>
      </c>
    </row>
    <row r="8133" spans="13:18">
      <c r="M8133">
        <v>12</v>
      </c>
      <c r="N8133" s="1">
        <v>6</v>
      </c>
      <c r="O8133">
        <f t="shared" si="367"/>
        <v>500000</v>
      </c>
      <c r="P8133" t="str">
        <f t="shared" si="369"/>
        <v>126500000</v>
      </c>
      <c r="Q8133" t="str">
        <f>VLOOKUP(N8133,'Base rates'!$F$2:$H$1126,3,FALSE)</f>
        <v>6-25</v>
      </c>
      <c r="R8133" s="24">
        <f t="shared" si="368"/>
        <v>0.40432940306273413</v>
      </c>
    </row>
    <row r="8134" spans="13:18">
      <c r="M8134">
        <v>12</v>
      </c>
      <c r="N8134" s="1">
        <v>7</v>
      </c>
      <c r="O8134">
        <f t="shared" si="367"/>
        <v>500000</v>
      </c>
      <c r="P8134" t="str">
        <f t="shared" si="369"/>
        <v>127500000</v>
      </c>
      <c r="Q8134" t="str">
        <f>VLOOKUP(N8134,'Base rates'!$F$2:$H$1126,3,FALSE)</f>
        <v>6-25</v>
      </c>
      <c r="R8134" s="24">
        <f t="shared" si="368"/>
        <v>0.40432940306273413</v>
      </c>
    </row>
    <row r="8135" spans="13:18">
      <c r="M8135">
        <v>12</v>
      </c>
      <c r="N8135" s="1">
        <v>8</v>
      </c>
      <c r="O8135">
        <f t="shared" ref="O8135:O8198" si="370">$O$7877+50000</f>
        <v>500000</v>
      </c>
      <c r="P8135" t="str">
        <f t="shared" si="369"/>
        <v>128500000</v>
      </c>
      <c r="Q8135" t="str">
        <f>VLOOKUP(N8135,'Base rates'!$F$2:$H$1126,3,FALSE)</f>
        <v>6-25</v>
      </c>
      <c r="R8135" s="24">
        <f t="shared" si="368"/>
        <v>0.40432940306273413</v>
      </c>
    </row>
    <row r="8136" spans="13:18">
      <c r="M8136">
        <v>12</v>
      </c>
      <c r="N8136" s="1">
        <v>9</v>
      </c>
      <c r="O8136">
        <f t="shared" si="370"/>
        <v>500000</v>
      </c>
      <c r="P8136" t="str">
        <f t="shared" si="369"/>
        <v>129500000</v>
      </c>
      <c r="Q8136" t="str">
        <f>VLOOKUP(N8136,'Base rates'!$F$2:$H$1126,3,FALSE)</f>
        <v>6-25</v>
      </c>
      <c r="R8136" s="24">
        <f t="shared" si="368"/>
        <v>0.40432940306273413</v>
      </c>
    </row>
    <row r="8137" spans="13:18">
      <c r="M8137">
        <v>12</v>
      </c>
      <c r="N8137" s="1">
        <v>10</v>
      </c>
      <c r="O8137">
        <f t="shared" si="370"/>
        <v>500000</v>
      </c>
      <c r="P8137" t="str">
        <f t="shared" si="369"/>
        <v>1210500000</v>
      </c>
      <c r="Q8137" t="str">
        <f>VLOOKUP(N8137,'Base rates'!$F$2:$H$1126,3,FALSE)</f>
        <v>6-25</v>
      </c>
      <c r="R8137" s="24">
        <f t="shared" si="368"/>
        <v>0.40432940306273413</v>
      </c>
    </row>
    <row r="8138" spans="13:18">
      <c r="M8138">
        <v>12</v>
      </c>
      <c r="N8138" s="1">
        <v>11</v>
      </c>
      <c r="O8138">
        <f t="shared" si="370"/>
        <v>500000</v>
      </c>
      <c r="P8138" t="str">
        <f t="shared" si="369"/>
        <v>1211500000</v>
      </c>
      <c r="Q8138" t="str">
        <f>VLOOKUP(N8138,'Base rates'!$F$2:$H$1126,3,FALSE)</f>
        <v>6-25</v>
      </c>
      <c r="R8138" s="24">
        <f t="shared" si="368"/>
        <v>0.40432940306273413</v>
      </c>
    </row>
    <row r="8139" spans="13:18">
      <c r="M8139">
        <v>12</v>
      </c>
      <c r="N8139" s="1">
        <v>12</v>
      </c>
      <c r="O8139">
        <f t="shared" si="370"/>
        <v>500000</v>
      </c>
      <c r="P8139" t="str">
        <f t="shared" si="369"/>
        <v>1212500000</v>
      </c>
      <c r="Q8139" t="str">
        <f>VLOOKUP(N8139,'Base rates'!$F$2:$H$1126,3,FALSE)</f>
        <v>6-25</v>
      </c>
      <c r="R8139" s="24">
        <f t="shared" si="368"/>
        <v>0.40432940306273413</v>
      </c>
    </row>
    <row r="8140" spans="13:18">
      <c r="M8140">
        <v>12</v>
      </c>
      <c r="N8140" s="1">
        <v>13</v>
      </c>
      <c r="O8140">
        <f t="shared" si="370"/>
        <v>500000</v>
      </c>
      <c r="P8140" t="str">
        <f t="shared" si="369"/>
        <v>1213500000</v>
      </c>
      <c r="Q8140" t="str">
        <f>VLOOKUP(N8140,'Base rates'!$F$2:$H$1126,3,FALSE)</f>
        <v>6-25</v>
      </c>
      <c r="R8140" s="24">
        <f t="shared" si="368"/>
        <v>0.40432940306273413</v>
      </c>
    </row>
    <row r="8141" spans="13:18">
      <c r="M8141">
        <v>12</v>
      </c>
      <c r="N8141" s="1">
        <v>14</v>
      </c>
      <c r="O8141">
        <f t="shared" si="370"/>
        <v>500000</v>
      </c>
      <c r="P8141" t="str">
        <f t="shared" si="369"/>
        <v>1214500000</v>
      </c>
      <c r="Q8141" t="str">
        <f>VLOOKUP(N8141,'Base rates'!$F$2:$H$1126,3,FALSE)</f>
        <v>6-25</v>
      </c>
      <c r="R8141" s="24">
        <f t="shared" si="368"/>
        <v>0.40432940306273413</v>
      </c>
    </row>
    <row r="8142" spans="13:18">
      <c r="M8142">
        <v>12</v>
      </c>
      <c r="N8142" s="1">
        <v>15</v>
      </c>
      <c r="O8142">
        <f t="shared" si="370"/>
        <v>500000</v>
      </c>
      <c r="P8142" t="str">
        <f t="shared" si="369"/>
        <v>1215500000</v>
      </c>
      <c r="Q8142" t="str">
        <f>VLOOKUP(N8142,'Base rates'!$F$2:$H$1126,3,FALSE)</f>
        <v>6-25</v>
      </c>
      <c r="R8142" s="24">
        <f t="shared" si="368"/>
        <v>0.40432940306273413</v>
      </c>
    </row>
    <row r="8143" spans="13:18">
      <c r="M8143">
        <v>12</v>
      </c>
      <c r="N8143" s="1">
        <v>16</v>
      </c>
      <c r="O8143">
        <f t="shared" si="370"/>
        <v>500000</v>
      </c>
      <c r="P8143" t="str">
        <f t="shared" si="369"/>
        <v>1216500000</v>
      </c>
      <c r="Q8143" t="str">
        <f>VLOOKUP(N8143,'Base rates'!$F$2:$H$1126,3,FALSE)</f>
        <v>6-25</v>
      </c>
      <c r="R8143" s="24">
        <f t="shared" si="368"/>
        <v>0.40432940306273413</v>
      </c>
    </row>
    <row r="8144" spans="13:18">
      <c r="M8144">
        <v>12</v>
      </c>
      <c r="N8144" s="1">
        <v>17</v>
      </c>
      <c r="O8144">
        <f t="shared" si="370"/>
        <v>500000</v>
      </c>
      <c r="P8144" t="str">
        <f t="shared" si="369"/>
        <v>1217500000</v>
      </c>
      <c r="Q8144" t="str">
        <f>VLOOKUP(N8144,'Base rates'!$F$2:$H$1126,3,FALSE)</f>
        <v>6-25</v>
      </c>
      <c r="R8144" s="24">
        <f t="shared" si="368"/>
        <v>0.40432940306273413</v>
      </c>
    </row>
    <row r="8145" spans="13:18">
      <c r="M8145">
        <v>12</v>
      </c>
      <c r="N8145" s="1">
        <v>18</v>
      </c>
      <c r="O8145">
        <f t="shared" si="370"/>
        <v>500000</v>
      </c>
      <c r="P8145" t="str">
        <f t="shared" si="369"/>
        <v>1218500000</v>
      </c>
      <c r="Q8145" t="str">
        <f>VLOOKUP(N8145,'Base rates'!$F$2:$H$1126,3,FALSE)</f>
        <v>6-25</v>
      </c>
      <c r="R8145" s="24">
        <f t="shared" si="368"/>
        <v>0.40432940306273413</v>
      </c>
    </row>
    <row r="8146" spans="13:18">
      <c r="M8146">
        <v>12</v>
      </c>
      <c r="N8146" s="1">
        <v>19</v>
      </c>
      <c r="O8146">
        <f t="shared" si="370"/>
        <v>500000</v>
      </c>
      <c r="P8146" t="str">
        <f t="shared" si="369"/>
        <v>1219500000</v>
      </c>
      <c r="Q8146" t="str">
        <f>VLOOKUP(N8146,'Base rates'!$F$2:$H$1126,3,FALSE)</f>
        <v>6-25</v>
      </c>
      <c r="R8146" s="24">
        <f t="shared" si="368"/>
        <v>0.40432940306273413</v>
      </c>
    </row>
    <row r="8147" spans="13:18">
      <c r="M8147">
        <v>12</v>
      </c>
      <c r="N8147" s="1">
        <v>20</v>
      </c>
      <c r="O8147">
        <f t="shared" si="370"/>
        <v>500000</v>
      </c>
      <c r="P8147" t="str">
        <f t="shared" si="369"/>
        <v>1220500000</v>
      </c>
      <c r="Q8147" t="str">
        <f>VLOOKUP(N8147,'Base rates'!$F$2:$H$1126,3,FALSE)</f>
        <v>6-25</v>
      </c>
      <c r="R8147" s="24">
        <f t="shared" si="368"/>
        <v>0.40432940306273413</v>
      </c>
    </row>
    <row r="8148" spans="13:18">
      <c r="M8148">
        <v>12</v>
      </c>
      <c r="N8148" s="1">
        <v>21</v>
      </c>
      <c r="O8148">
        <f t="shared" si="370"/>
        <v>500000</v>
      </c>
      <c r="P8148" t="str">
        <f t="shared" si="369"/>
        <v>1221500000</v>
      </c>
      <c r="Q8148" t="str">
        <f>VLOOKUP(N8148,'Base rates'!$F$2:$H$1126,3,FALSE)</f>
        <v>6-25</v>
      </c>
      <c r="R8148" s="24">
        <f t="shared" si="368"/>
        <v>0.40432940306273413</v>
      </c>
    </row>
    <row r="8149" spans="13:18">
      <c r="M8149">
        <v>12</v>
      </c>
      <c r="N8149" s="1">
        <v>22</v>
      </c>
      <c r="O8149">
        <f t="shared" si="370"/>
        <v>500000</v>
      </c>
      <c r="P8149" t="str">
        <f t="shared" si="369"/>
        <v>1222500000</v>
      </c>
      <c r="Q8149" t="str">
        <f>VLOOKUP(N8149,'Base rates'!$F$2:$H$1126,3,FALSE)</f>
        <v>6-25</v>
      </c>
      <c r="R8149" s="24">
        <f t="shared" si="368"/>
        <v>0.40432940306273413</v>
      </c>
    </row>
    <row r="8150" spans="13:18">
      <c r="M8150">
        <v>12</v>
      </c>
      <c r="N8150" s="1">
        <v>23</v>
      </c>
      <c r="O8150">
        <f t="shared" si="370"/>
        <v>500000</v>
      </c>
      <c r="P8150" t="str">
        <f t="shared" si="369"/>
        <v>1223500000</v>
      </c>
      <c r="Q8150" t="str">
        <f>VLOOKUP(N8150,'Base rates'!$F$2:$H$1126,3,FALSE)</f>
        <v>6-25</v>
      </c>
      <c r="R8150" s="24">
        <f t="shared" si="368"/>
        <v>0.40432940306273413</v>
      </c>
    </row>
    <row r="8151" spans="13:18">
      <c r="M8151">
        <v>12</v>
      </c>
      <c r="N8151" s="1">
        <v>24</v>
      </c>
      <c r="O8151">
        <f t="shared" si="370"/>
        <v>500000</v>
      </c>
      <c r="P8151" t="str">
        <f t="shared" si="369"/>
        <v>1224500000</v>
      </c>
      <c r="Q8151" t="str">
        <f>VLOOKUP(N8151,'Base rates'!$F$2:$H$1126,3,FALSE)</f>
        <v>6-25</v>
      </c>
      <c r="R8151" s="24">
        <f t="shared" si="368"/>
        <v>0.40432940306273413</v>
      </c>
    </row>
    <row r="8152" spans="13:18">
      <c r="M8152">
        <v>12</v>
      </c>
      <c r="N8152" s="1">
        <v>25</v>
      </c>
      <c r="O8152">
        <f t="shared" si="370"/>
        <v>500000</v>
      </c>
      <c r="P8152" t="str">
        <f t="shared" si="369"/>
        <v>1225500000</v>
      </c>
      <c r="Q8152" t="str">
        <f>VLOOKUP(N8152,'Base rates'!$F$2:$H$1126,3,FALSE)</f>
        <v>6-25</v>
      </c>
      <c r="R8152" s="24">
        <f t="shared" si="368"/>
        <v>0.40432940306273413</v>
      </c>
    </row>
    <row r="8153" spans="13:18">
      <c r="M8153">
        <v>12</v>
      </c>
      <c r="N8153" s="1">
        <v>26</v>
      </c>
      <c r="O8153">
        <f t="shared" si="370"/>
        <v>500000</v>
      </c>
      <c r="P8153" t="str">
        <f t="shared" si="369"/>
        <v>1226500000</v>
      </c>
      <c r="Q8153" t="str">
        <f>VLOOKUP(N8153,'Base rates'!$F$2:$H$1126,3,FALSE)</f>
        <v>26-35</v>
      </c>
      <c r="R8153" s="24">
        <f t="shared" si="368"/>
        <v>0.39098811706224135</v>
      </c>
    </row>
    <row r="8154" spans="13:18">
      <c r="M8154">
        <v>12</v>
      </c>
      <c r="N8154" s="1">
        <v>27</v>
      </c>
      <c r="O8154">
        <f t="shared" si="370"/>
        <v>500000</v>
      </c>
      <c r="P8154" t="str">
        <f t="shared" si="369"/>
        <v>1227500000</v>
      </c>
      <c r="Q8154" t="str">
        <f>VLOOKUP(N8154,'Base rates'!$F$2:$H$1126,3,FALSE)</f>
        <v>26-35</v>
      </c>
      <c r="R8154" s="24">
        <f t="shared" si="368"/>
        <v>0.39098811706224135</v>
      </c>
    </row>
    <row r="8155" spans="13:18">
      <c r="M8155">
        <v>12</v>
      </c>
      <c r="N8155" s="1">
        <v>28</v>
      </c>
      <c r="O8155">
        <f t="shared" si="370"/>
        <v>500000</v>
      </c>
      <c r="P8155" t="str">
        <f t="shared" si="369"/>
        <v>1228500000</v>
      </c>
      <c r="Q8155" t="str">
        <f>VLOOKUP(N8155,'Base rates'!$F$2:$H$1126,3,FALSE)</f>
        <v>26-35</v>
      </c>
      <c r="R8155" s="24">
        <f t="shared" si="368"/>
        <v>0.39098811706224135</v>
      </c>
    </row>
    <row r="8156" spans="13:18">
      <c r="M8156">
        <v>12</v>
      </c>
      <c r="N8156" s="1">
        <v>29</v>
      </c>
      <c r="O8156">
        <f t="shared" si="370"/>
        <v>500000</v>
      </c>
      <c r="P8156" t="str">
        <f t="shared" si="369"/>
        <v>1229500000</v>
      </c>
      <c r="Q8156" t="str">
        <f>VLOOKUP(N8156,'Base rates'!$F$2:$H$1126,3,FALSE)</f>
        <v>26-35</v>
      </c>
      <c r="R8156" s="24">
        <f t="shared" si="368"/>
        <v>0.39098811706224135</v>
      </c>
    </row>
    <row r="8157" spans="13:18">
      <c r="M8157">
        <v>12</v>
      </c>
      <c r="N8157" s="1">
        <v>30</v>
      </c>
      <c r="O8157">
        <f t="shared" si="370"/>
        <v>500000</v>
      </c>
      <c r="P8157" t="str">
        <f t="shared" si="369"/>
        <v>1230500000</v>
      </c>
      <c r="Q8157" t="str">
        <f>VLOOKUP(N8157,'Base rates'!$F$2:$H$1126,3,FALSE)</f>
        <v>26-35</v>
      </c>
      <c r="R8157" s="24">
        <f t="shared" si="368"/>
        <v>0.39098811706224135</v>
      </c>
    </row>
    <row r="8158" spans="13:18">
      <c r="M8158">
        <v>12</v>
      </c>
      <c r="N8158" s="1">
        <v>31</v>
      </c>
      <c r="O8158">
        <f t="shared" si="370"/>
        <v>500000</v>
      </c>
      <c r="P8158" t="str">
        <f t="shared" si="369"/>
        <v>1231500000</v>
      </c>
      <c r="Q8158" t="str">
        <f>VLOOKUP(N8158,'Base rates'!$F$2:$H$1126,3,FALSE)</f>
        <v>26-35</v>
      </c>
      <c r="R8158" s="24">
        <f t="shared" si="368"/>
        <v>0.39098811706224135</v>
      </c>
    </row>
    <row r="8159" spans="13:18">
      <c r="M8159">
        <v>12</v>
      </c>
      <c r="N8159" s="1">
        <v>32</v>
      </c>
      <c r="O8159">
        <f t="shared" si="370"/>
        <v>500000</v>
      </c>
      <c r="P8159" t="str">
        <f t="shared" si="369"/>
        <v>1232500000</v>
      </c>
      <c r="Q8159" t="str">
        <f>VLOOKUP(N8159,'Base rates'!$F$2:$H$1126,3,FALSE)</f>
        <v>26-35</v>
      </c>
      <c r="R8159" s="24">
        <f t="shared" si="368"/>
        <v>0.39098811706224135</v>
      </c>
    </row>
    <row r="8160" spans="13:18">
      <c r="M8160">
        <v>12</v>
      </c>
      <c r="N8160" s="1">
        <v>33</v>
      </c>
      <c r="O8160">
        <f t="shared" si="370"/>
        <v>500000</v>
      </c>
      <c r="P8160" t="str">
        <f t="shared" si="369"/>
        <v>1233500000</v>
      </c>
      <c r="Q8160" t="str">
        <f>VLOOKUP(N8160,'Base rates'!$F$2:$H$1126,3,FALSE)</f>
        <v>26-35</v>
      </c>
      <c r="R8160" s="24">
        <f t="shared" si="368"/>
        <v>0.39098811706224135</v>
      </c>
    </row>
    <row r="8161" spans="13:18">
      <c r="M8161">
        <v>12</v>
      </c>
      <c r="N8161" s="1">
        <v>34</v>
      </c>
      <c r="O8161">
        <f t="shared" si="370"/>
        <v>500000</v>
      </c>
      <c r="P8161" t="str">
        <f t="shared" si="369"/>
        <v>1234500000</v>
      </c>
      <c r="Q8161" t="str">
        <f>VLOOKUP(N8161,'Base rates'!$F$2:$H$1126,3,FALSE)</f>
        <v>26-35</v>
      </c>
      <c r="R8161" s="24">
        <f t="shared" si="368"/>
        <v>0.39098811706224135</v>
      </c>
    </row>
    <row r="8162" spans="13:18">
      <c r="M8162">
        <v>12</v>
      </c>
      <c r="N8162" s="1">
        <v>35</v>
      </c>
      <c r="O8162">
        <f t="shared" si="370"/>
        <v>500000</v>
      </c>
      <c r="P8162" t="str">
        <f t="shared" si="369"/>
        <v>1235500000</v>
      </c>
      <c r="Q8162" t="str">
        <f>VLOOKUP(N8162,'Base rates'!$F$2:$H$1126,3,FALSE)</f>
        <v>26-35</v>
      </c>
      <c r="R8162" s="24">
        <f t="shared" si="368"/>
        <v>0.39098811706224135</v>
      </c>
    </row>
    <row r="8163" spans="13:18">
      <c r="M8163">
        <v>12</v>
      </c>
      <c r="N8163" s="1">
        <v>36</v>
      </c>
      <c r="O8163">
        <f t="shared" si="370"/>
        <v>500000</v>
      </c>
      <c r="P8163" t="str">
        <f t="shared" si="369"/>
        <v>1236500000</v>
      </c>
      <c r="Q8163" t="str">
        <f>VLOOKUP(N8163,'Base rates'!$F$2:$H$1126,3,FALSE)</f>
        <v>36-45</v>
      </c>
      <c r="R8163" s="24">
        <f t="shared" si="368"/>
        <v>0.33662676258999158</v>
      </c>
    </row>
    <row r="8164" spans="13:18">
      <c r="M8164">
        <v>12</v>
      </c>
      <c r="N8164" s="1">
        <v>37</v>
      </c>
      <c r="O8164">
        <f t="shared" si="370"/>
        <v>500000</v>
      </c>
      <c r="P8164" t="str">
        <f t="shared" si="369"/>
        <v>1237500000</v>
      </c>
      <c r="Q8164" t="str">
        <f>VLOOKUP(N8164,'Base rates'!$F$2:$H$1126,3,FALSE)</f>
        <v>36-45</v>
      </c>
      <c r="R8164" s="24">
        <f t="shared" si="368"/>
        <v>0.33662676258999158</v>
      </c>
    </row>
    <row r="8165" spans="13:18">
      <c r="M8165">
        <v>12</v>
      </c>
      <c r="N8165" s="1">
        <v>38</v>
      </c>
      <c r="O8165">
        <f t="shared" si="370"/>
        <v>500000</v>
      </c>
      <c r="P8165" t="str">
        <f t="shared" si="369"/>
        <v>1238500000</v>
      </c>
      <c r="Q8165" t="str">
        <f>VLOOKUP(N8165,'Base rates'!$F$2:$H$1126,3,FALSE)</f>
        <v>36-45</v>
      </c>
      <c r="R8165" s="24">
        <f t="shared" si="368"/>
        <v>0.33662676258999158</v>
      </c>
    </row>
    <row r="8166" spans="13:18">
      <c r="M8166">
        <v>12</v>
      </c>
      <c r="N8166" s="1">
        <v>39</v>
      </c>
      <c r="O8166">
        <f t="shared" si="370"/>
        <v>500000</v>
      </c>
      <c r="P8166" t="str">
        <f t="shared" si="369"/>
        <v>1239500000</v>
      </c>
      <c r="Q8166" t="str">
        <f>VLOOKUP(N8166,'Base rates'!$F$2:$H$1126,3,FALSE)</f>
        <v>36-45</v>
      </c>
      <c r="R8166" s="24">
        <f t="shared" si="368"/>
        <v>0.33662676258999158</v>
      </c>
    </row>
    <row r="8167" spans="13:18">
      <c r="M8167">
        <v>12</v>
      </c>
      <c r="N8167" s="1">
        <v>40</v>
      </c>
      <c r="O8167">
        <f t="shared" si="370"/>
        <v>500000</v>
      </c>
      <c r="P8167" t="str">
        <f t="shared" si="369"/>
        <v>1240500000</v>
      </c>
      <c r="Q8167" t="str">
        <f>VLOOKUP(N8167,'Base rates'!$F$2:$H$1126,3,FALSE)</f>
        <v>36-45</v>
      </c>
      <c r="R8167" s="24">
        <f t="shared" si="368"/>
        <v>0.33662676258999158</v>
      </c>
    </row>
    <row r="8168" spans="13:18">
      <c r="M8168">
        <v>12</v>
      </c>
      <c r="N8168" s="1">
        <v>41</v>
      </c>
      <c r="O8168">
        <f t="shared" si="370"/>
        <v>500000</v>
      </c>
      <c r="P8168" t="str">
        <f t="shared" si="369"/>
        <v>1241500000</v>
      </c>
      <c r="Q8168" t="str">
        <f>VLOOKUP(N8168,'Base rates'!$F$2:$H$1126,3,FALSE)</f>
        <v>36-45</v>
      </c>
      <c r="R8168" s="24">
        <f t="shared" si="368"/>
        <v>0.33662676258999158</v>
      </c>
    </row>
    <row r="8169" spans="13:18">
      <c r="M8169">
        <v>12</v>
      </c>
      <c r="N8169" s="1">
        <v>42</v>
      </c>
      <c r="O8169">
        <f t="shared" si="370"/>
        <v>500000</v>
      </c>
      <c r="P8169" t="str">
        <f t="shared" si="369"/>
        <v>1242500000</v>
      </c>
      <c r="Q8169" t="str">
        <f>VLOOKUP(N8169,'Base rates'!$F$2:$H$1126,3,FALSE)</f>
        <v>36-45</v>
      </c>
      <c r="R8169" s="24">
        <f t="shared" si="368"/>
        <v>0.33662676258999158</v>
      </c>
    </row>
    <row r="8170" spans="13:18">
      <c r="M8170">
        <v>12</v>
      </c>
      <c r="N8170" s="1">
        <v>43</v>
      </c>
      <c r="O8170">
        <f t="shared" si="370"/>
        <v>500000</v>
      </c>
      <c r="P8170" t="str">
        <f t="shared" si="369"/>
        <v>1243500000</v>
      </c>
      <c r="Q8170" t="str">
        <f>VLOOKUP(N8170,'Base rates'!$F$2:$H$1126,3,FALSE)</f>
        <v>36-45</v>
      </c>
      <c r="R8170" s="24">
        <f t="shared" si="368"/>
        <v>0.33662676258999158</v>
      </c>
    </row>
    <row r="8171" spans="13:18">
      <c r="M8171">
        <v>12</v>
      </c>
      <c r="N8171" s="1">
        <v>44</v>
      </c>
      <c r="O8171">
        <f t="shared" si="370"/>
        <v>500000</v>
      </c>
      <c r="P8171" t="str">
        <f t="shared" si="369"/>
        <v>1244500000</v>
      </c>
      <c r="Q8171" t="str">
        <f>VLOOKUP(N8171,'Base rates'!$F$2:$H$1126,3,FALSE)</f>
        <v>36-45</v>
      </c>
      <c r="R8171" s="24">
        <f t="shared" si="368"/>
        <v>0.33662676258999158</v>
      </c>
    </row>
    <row r="8172" spans="13:18">
      <c r="M8172">
        <v>12</v>
      </c>
      <c r="N8172" s="1">
        <v>45</v>
      </c>
      <c r="O8172">
        <f t="shared" si="370"/>
        <v>500000</v>
      </c>
      <c r="P8172" t="str">
        <f t="shared" si="369"/>
        <v>1245500000</v>
      </c>
      <c r="Q8172" t="str">
        <f>VLOOKUP(N8172,'Base rates'!$F$2:$H$1126,3,FALSE)</f>
        <v>36-45</v>
      </c>
      <c r="R8172" s="24">
        <f t="shared" si="368"/>
        <v>0.33662676258999158</v>
      </c>
    </row>
    <row r="8173" spans="13:18">
      <c r="M8173">
        <v>12</v>
      </c>
      <c r="N8173" s="1">
        <v>46</v>
      </c>
      <c r="O8173">
        <f t="shared" si="370"/>
        <v>500000</v>
      </c>
      <c r="P8173" t="str">
        <f t="shared" si="369"/>
        <v>1246500000</v>
      </c>
      <c r="Q8173" t="str">
        <f>VLOOKUP(N8173,'Base rates'!$F$2:$H$1126,3,FALSE)</f>
        <v>46-50</v>
      </c>
      <c r="R8173" s="24">
        <f t="shared" si="368"/>
        <v>0.27385073069927746</v>
      </c>
    </row>
    <row r="8174" spans="13:18">
      <c r="M8174">
        <v>12</v>
      </c>
      <c r="N8174" s="1">
        <v>47</v>
      </c>
      <c r="O8174">
        <f t="shared" si="370"/>
        <v>500000</v>
      </c>
      <c r="P8174" t="str">
        <f t="shared" si="369"/>
        <v>1247500000</v>
      </c>
      <c r="Q8174" t="str">
        <f>VLOOKUP(N8174,'Base rates'!$F$2:$H$1126,3,FALSE)</f>
        <v>46-50</v>
      </c>
      <c r="R8174" s="24">
        <f t="shared" si="368"/>
        <v>0.27385073069927746</v>
      </c>
    </row>
    <row r="8175" spans="13:18">
      <c r="M8175">
        <v>12</v>
      </c>
      <c r="N8175" s="1">
        <v>48</v>
      </c>
      <c r="O8175">
        <f t="shared" si="370"/>
        <v>500000</v>
      </c>
      <c r="P8175" t="str">
        <f t="shared" si="369"/>
        <v>1248500000</v>
      </c>
      <c r="Q8175" t="str">
        <f>VLOOKUP(N8175,'Base rates'!$F$2:$H$1126,3,FALSE)</f>
        <v>46-50</v>
      </c>
      <c r="R8175" s="24">
        <f t="shared" si="368"/>
        <v>0.27385073069927746</v>
      </c>
    </row>
    <row r="8176" spans="13:18">
      <c r="M8176">
        <v>12</v>
      </c>
      <c r="N8176" s="1">
        <v>49</v>
      </c>
      <c r="O8176">
        <f t="shared" si="370"/>
        <v>500000</v>
      </c>
      <c r="P8176" t="str">
        <f t="shared" si="369"/>
        <v>1249500000</v>
      </c>
      <c r="Q8176" t="str">
        <f>VLOOKUP(N8176,'Base rates'!$F$2:$H$1126,3,FALSE)</f>
        <v>46-50</v>
      </c>
      <c r="R8176" s="24">
        <f t="shared" si="368"/>
        <v>0.27385073069927746</v>
      </c>
    </row>
    <row r="8177" spans="13:18">
      <c r="M8177">
        <v>12</v>
      </c>
      <c r="N8177" s="1">
        <v>50</v>
      </c>
      <c r="O8177">
        <f t="shared" si="370"/>
        <v>500000</v>
      </c>
      <c r="P8177" t="str">
        <f t="shared" si="369"/>
        <v>1250500000</v>
      </c>
      <c r="Q8177" t="str">
        <f>VLOOKUP(N8177,'Base rates'!$F$2:$H$1126,3,FALSE)</f>
        <v>46-50</v>
      </c>
      <c r="R8177" s="24">
        <f t="shared" si="368"/>
        <v>0.27385073069927746</v>
      </c>
    </row>
    <row r="8178" spans="13:18">
      <c r="M8178">
        <v>12</v>
      </c>
      <c r="N8178" s="1">
        <v>51</v>
      </c>
      <c r="O8178">
        <f t="shared" si="370"/>
        <v>500000</v>
      </c>
      <c r="P8178" t="str">
        <f t="shared" si="369"/>
        <v>1251500000</v>
      </c>
      <c r="Q8178" t="str">
        <f>VLOOKUP(N8178,'Base rates'!$F$2:$H$1126,3,FALSE)</f>
        <v>51-55</v>
      </c>
      <c r="R8178" s="24">
        <f t="shared" si="368"/>
        <v>0.16982120409584767</v>
      </c>
    </row>
    <row r="8179" spans="13:18">
      <c r="M8179">
        <v>12</v>
      </c>
      <c r="N8179" s="1">
        <v>52</v>
      </c>
      <c r="O8179">
        <f t="shared" si="370"/>
        <v>500000</v>
      </c>
      <c r="P8179" t="str">
        <f t="shared" si="369"/>
        <v>1252500000</v>
      </c>
      <c r="Q8179" t="str">
        <f>VLOOKUP(N8179,'Base rates'!$F$2:$H$1126,3,FALSE)</f>
        <v>51-55</v>
      </c>
      <c r="R8179" s="24">
        <f t="shared" si="368"/>
        <v>0.16982120409584767</v>
      </c>
    </row>
    <row r="8180" spans="13:18">
      <c r="M8180">
        <v>12</v>
      </c>
      <c r="N8180" s="1">
        <v>53</v>
      </c>
      <c r="O8180">
        <f t="shared" si="370"/>
        <v>500000</v>
      </c>
      <c r="P8180" t="str">
        <f t="shared" si="369"/>
        <v>1253500000</v>
      </c>
      <c r="Q8180" t="str">
        <f>VLOOKUP(N8180,'Base rates'!$F$2:$H$1126,3,FALSE)</f>
        <v>51-55</v>
      </c>
      <c r="R8180" s="24">
        <f t="shared" si="368"/>
        <v>0.16982120409584767</v>
      </c>
    </row>
    <row r="8181" spans="13:18">
      <c r="M8181">
        <v>12</v>
      </c>
      <c r="N8181" s="1">
        <v>54</v>
      </c>
      <c r="O8181">
        <f t="shared" si="370"/>
        <v>500000</v>
      </c>
      <c r="P8181" t="str">
        <f t="shared" si="369"/>
        <v>1254500000</v>
      </c>
      <c r="Q8181" t="str">
        <f>VLOOKUP(N8181,'Base rates'!$F$2:$H$1126,3,FALSE)</f>
        <v>51-55</v>
      </c>
      <c r="R8181" s="24">
        <f t="shared" si="368"/>
        <v>0.16982120409584767</v>
      </c>
    </row>
    <row r="8182" spans="13:18">
      <c r="M8182">
        <v>12</v>
      </c>
      <c r="N8182" s="1">
        <v>55</v>
      </c>
      <c r="O8182">
        <f t="shared" si="370"/>
        <v>500000</v>
      </c>
      <c r="P8182" t="str">
        <f t="shared" si="369"/>
        <v>1255500000</v>
      </c>
      <c r="Q8182" t="str">
        <f>VLOOKUP(N8182,'Base rates'!$F$2:$H$1126,3,FALSE)</f>
        <v>51-55</v>
      </c>
      <c r="R8182" s="24">
        <f t="shared" si="368"/>
        <v>0.16982120409584767</v>
      </c>
    </row>
    <row r="8183" spans="13:18">
      <c r="M8183">
        <v>12</v>
      </c>
      <c r="N8183" s="1">
        <v>56</v>
      </c>
      <c r="O8183">
        <f t="shared" si="370"/>
        <v>500000</v>
      </c>
      <c r="P8183" t="str">
        <f t="shared" si="369"/>
        <v>1256500000</v>
      </c>
      <c r="Q8183" t="str">
        <f>VLOOKUP(N8183,'Base rates'!$F$2:$H$1126,3,FALSE)</f>
        <v>56-60</v>
      </c>
      <c r="R8183" s="24">
        <f t="shared" si="368"/>
        <v>0.1153334966176871</v>
      </c>
    </row>
    <row r="8184" spans="13:18">
      <c r="M8184">
        <v>12</v>
      </c>
      <c r="N8184" s="1">
        <v>57</v>
      </c>
      <c r="O8184">
        <f t="shared" si="370"/>
        <v>500000</v>
      </c>
      <c r="P8184" t="str">
        <f t="shared" si="369"/>
        <v>1257500000</v>
      </c>
      <c r="Q8184" t="str">
        <f>VLOOKUP(N8184,'Base rates'!$F$2:$H$1126,3,FALSE)</f>
        <v>56-60</v>
      </c>
      <c r="R8184" s="24">
        <f t="shared" si="368"/>
        <v>0.1153334966176871</v>
      </c>
    </row>
    <row r="8185" spans="13:18">
      <c r="M8185">
        <v>12</v>
      </c>
      <c r="N8185" s="1">
        <v>58</v>
      </c>
      <c r="O8185">
        <f t="shared" si="370"/>
        <v>500000</v>
      </c>
      <c r="P8185" t="str">
        <f t="shared" si="369"/>
        <v>1258500000</v>
      </c>
      <c r="Q8185" t="str">
        <f>VLOOKUP(N8185,'Base rates'!$F$2:$H$1126,3,FALSE)</f>
        <v>56-60</v>
      </c>
      <c r="R8185" s="24">
        <f t="shared" si="368"/>
        <v>0.1153334966176871</v>
      </c>
    </row>
    <row r="8186" spans="13:18">
      <c r="M8186">
        <v>12</v>
      </c>
      <c r="N8186" s="1">
        <v>59</v>
      </c>
      <c r="O8186">
        <f t="shared" si="370"/>
        <v>500000</v>
      </c>
      <c r="P8186" t="str">
        <f t="shared" si="369"/>
        <v>1259500000</v>
      </c>
      <c r="Q8186" t="str">
        <f>VLOOKUP(N8186,'Base rates'!$F$2:$H$1126,3,FALSE)</f>
        <v>56-60</v>
      </c>
      <c r="R8186" s="24">
        <f t="shared" si="368"/>
        <v>0.1153334966176871</v>
      </c>
    </row>
    <row r="8187" spans="13:18">
      <c r="M8187">
        <v>12</v>
      </c>
      <c r="N8187" s="1">
        <v>60</v>
      </c>
      <c r="O8187">
        <f t="shared" si="370"/>
        <v>500000</v>
      </c>
      <c r="P8187" t="str">
        <f t="shared" si="369"/>
        <v>1260500000</v>
      </c>
      <c r="Q8187" t="str">
        <f>VLOOKUP(N8187,'Base rates'!$F$2:$H$1126,3,FALSE)</f>
        <v>56-60</v>
      </c>
      <c r="R8187" s="24">
        <f t="shared" si="368"/>
        <v>0.1153334966176871</v>
      </c>
    </row>
    <row r="8188" spans="13:18">
      <c r="M8188">
        <v>12</v>
      </c>
      <c r="N8188" s="1">
        <v>61</v>
      </c>
      <c r="O8188">
        <f t="shared" si="370"/>
        <v>500000</v>
      </c>
      <c r="P8188" t="str">
        <f t="shared" si="369"/>
        <v>1261500000</v>
      </c>
      <c r="Q8188" t="str">
        <f>VLOOKUP(N8188,'Base rates'!$F$2:$H$1126,3,FALSE)</f>
        <v>61-65</v>
      </c>
      <c r="R8188" s="24">
        <f t="shared" si="368"/>
        <v>9.6243179414836844E-2</v>
      </c>
    </row>
    <row r="8189" spans="13:18">
      <c r="M8189">
        <v>12</v>
      </c>
      <c r="N8189" s="1">
        <v>62</v>
      </c>
      <c r="O8189">
        <f t="shared" si="370"/>
        <v>500000</v>
      </c>
      <c r="P8189" t="str">
        <f t="shared" si="369"/>
        <v>1262500000</v>
      </c>
      <c r="Q8189" t="str">
        <f>VLOOKUP(N8189,'Base rates'!$F$2:$H$1126,3,FALSE)</f>
        <v>61-65</v>
      </c>
      <c r="R8189" s="24">
        <f t="shared" si="368"/>
        <v>9.6243179414836844E-2</v>
      </c>
    </row>
    <row r="8190" spans="13:18">
      <c r="M8190">
        <v>12</v>
      </c>
      <c r="N8190" s="1">
        <v>63</v>
      </c>
      <c r="O8190">
        <f t="shared" si="370"/>
        <v>500000</v>
      </c>
      <c r="P8190" t="str">
        <f t="shared" si="369"/>
        <v>1263500000</v>
      </c>
      <c r="Q8190" t="str">
        <f>VLOOKUP(N8190,'Base rates'!$F$2:$H$1126,3,FALSE)</f>
        <v>61-65</v>
      </c>
      <c r="R8190" s="24">
        <f t="shared" si="368"/>
        <v>9.6243179414836844E-2</v>
      </c>
    </row>
    <row r="8191" spans="13:18">
      <c r="M8191">
        <v>12</v>
      </c>
      <c r="N8191" s="1">
        <v>64</v>
      </c>
      <c r="O8191">
        <f t="shared" si="370"/>
        <v>500000</v>
      </c>
      <c r="P8191" t="str">
        <f t="shared" si="369"/>
        <v>1264500000</v>
      </c>
      <c r="Q8191" t="str">
        <f>VLOOKUP(N8191,'Base rates'!$F$2:$H$1126,3,FALSE)</f>
        <v>61-65</v>
      </c>
      <c r="R8191" s="24">
        <f t="shared" si="368"/>
        <v>9.6243179414836844E-2</v>
      </c>
    </row>
    <row r="8192" spans="13:18">
      <c r="M8192">
        <v>12</v>
      </c>
      <c r="N8192" s="1">
        <v>65</v>
      </c>
      <c r="O8192">
        <f t="shared" si="370"/>
        <v>500000</v>
      </c>
      <c r="P8192" t="str">
        <f t="shared" si="369"/>
        <v>1265500000</v>
      </c>
      <c r="Q8192" t="str">
        <f>VLOOKUP(N8192,'Base rates'!$F$2:$H$1126,3,FALSE)</f>
        <v>61-65</v>
      </c>
      <c r="R8192" s="24">
        <f t="shared" si="368"/>
        <v>9.6243179414836844E-2</v>
      </c>
    </row>
    <row r="8193" spans="13:18">
      <c r="M8193">
        <v>12</v>
      </c>
      <c r="N8193" s="1">
        <v>66</v>
      </c>
      <c r="O8193">
        <f t="shared" si="370"/>
        <v>500000</v>
      </c>
      <c r="P8193" t="str">
        <f t="shared" si="369"/>
        <v>1266500000</v>
      </c>
      <c r="Q8193" t="str">
        <f>VLOOKUP(N8193,'Base rates'!$F$2:$H$1126,3,FALSE)</f>
        <v>66-70</v>
      </c>
      <c r="R8193" s="24">
        <f t="shared" si="368"/>
        <v>8.1553786111242199E-2</v>
      </c>
    </row>
    <row r="8194" spans="13:18">
      <c r="M8194">
        <v>12</v>
      </c>
      <c r="N8194" s="1">
        <v>67</v>
      </c>
      <c r="O8194">
        <f t="shared" si="370"/>
        <v>500000</v>
      </c>
      <c r="P8194" t="str">
        <f t="shared" si="369"/>
        <v>1267500000</v>
      </c>
      <c r="Q8194" t="str">
        <f>VLOOKUP(N8194,'Base rates'!$F$2:$H$1126,3,FALSE)</f>
        <v>66-70</v>
      </c>
      <c r="R8194" s="24">
        <f t="shared" si="368"/>
        <v>8.1553786111242199E-2</v>
      </c>
    </row>
    <row r="8195" spans="13:18">
      <c r="M8195">
        <v>12</v>
      </c>
      <c r="N8195" s="1">
        <v>68</v>
      </c>
      <c r="O8195">
        <f t="shared" si="370"/>
        <v>500000</v>
      </c>
      <c r="P8195" t="str">
        <f t="shared" si="369"/>
        <v>1268500000</v>
      </c>
      <c r="Q8195" t="str">
        <f>VLOOKUP(N8195,'Base rates'!$F$2:$H$1126,3,FALSE)</f>
        <v>66-70</v>
      </c>
      <c r="R8195" s="24">
        <f t="shared" ref="R8195:R8258" si="371">VLOOKUP(M8195&amp;O8195&amp;Q8195,$W$2:$X$694,2,FALSE)</f>
        <v>8.1553786111242199E-2</v>
      </c>
    </row>
    <row r="8196" spans="13:18">
      <c r="M8196">
        <v>12</v>
      </c>
      <c r="N8196" s="1">
        <v>69</v>
      </c>
      <c r="O8196">
        <f t="shared" si="370"/>
        <v>500000</v>
      </c>
      <c r="P8196" t="str">
        <f t="shared" ref="P8196:P8259" si="372">M8196&amp;N8196&amp;O8196</f>
        <v>1269500000</v>
      </c>
      <c r="Q8196" t="str">
        <f>VLOOKUP(N8196,'Base rates'!$F$2:$H$1126,3,FALSE)</f>
        <v>66-70</v>
      </c>
      <c r="R8196" s="24">
        <f t="shared" si="371"/>
        <v>8.1553786111242199E-2</v>
      </c>
    </row>
    <row r="8197" spans="13:18">
      <c r="M8197">
        <v>12</v>
      </c>
      <c r="N8197" s="1">
        <v>70</v>
      </c>
      <c r="O8197">
        <f t="shared" si="370"/>
        <v>500000</v>
      </c>
      <c r="P8197" t="str">
        <f t="shared" si="372"/>
        <v>1270500000</v>
      </c>
      <c r="Q8197" t="str">
        <f>VLOOKUP(N8197,'Base rates'!$F$2:$H$1126,3,FALSE)</f>
        <v>66-70</v>
      </c>
      <c r="R8197" s="24">
        <f t="shared" si="371"/>
        <v>8.1553786111242199E-2</v>
      </c>
    </row>
    <row r="8198" spans="13:18">
      <c r="M8198">
        <v>12</v>
      </c>
      <c r="N8198" s="1">
        <v>71</v>
      </c>
      <c r="O8198">
        <f t="shared" si="370"/>
        <v>500000</v>
      </c>
      <c r="P8198" t="str">
        <f t="shared" si="372"/>
        <v>1271500000</v>
      </c>
      <c r="Q8198" t="str">
        <f>VLOOKUP(N8198,'Base rates'!$F$2:$H$1126,3,FALSE)</f>
        <v>71-75</v>
      </c>
      <c r="R8198" s="24">
        <f t="shared" si="371"/>
        <v>6.9416091874684449E-2</v>
      </c>
    </row>
    <row r="8199" spans="13:18">
      <c r="M8199">
        <v>12</v>
      </c>
      <c r="N8199" s="1">
        <v>72</v>
      </c>
      <c r="O8199">
        <f t="shared" ref="O8199:O8262" si="373">$O$7877+50000</f>
        <v>500000</v>
      </c>
      <c r="P8199" t="str">
        <f t="shared" si="372"/>
        <v>1272500000</v>
      </c>
      <c r="Q8199" t="str">
        <f>VLOOKUP(N8199,'Base rates'!$F$2:$H$1126,3,FALSE)</f>
        <v>71-75</v>
      </c>
      <c r="R8199" s="24">
        <f t="shared" si="371"/>
        <v>6.9416091874684449E-2</v>
      </c>
    </row>
    <row r="8200" spans="13:18">
      <c r="M8200">
        <v>12</v>
      </c>
      <c r="N8200" s="1">
        <v>73</v>
      </c>
      <c r="O8200">
        <f t="shared" si="373"/>
        <v>500000</v>
      </c>
      <c r="P8200" t="str">
        <f t="shared" si="372"/>
        <v>1273500000</v>
      </c>
      <c r="Q8200" t="str">
        <f>VLOOKUP(N8200,'Base rates'!$F$2:$H$1126,3,FALSE)</f>
        <v>71-75</v>
      </c>
      <c r="R8200" s="24">
        <f t="shared" si="371"/>
        <v>6.9416091874684449E-2</v>
      </c>
    </row>
    <row r="8201" spans="13:18">
      <c r="M8201">
        <v>12</v>
      </c>
      <c r="N8201" s="1">
        <v>74</v>
      </c>
      <c r="O8201">
        <f t="shared" si="373"/>
        <v>500000</v>
      </c>
      <c r="P8201" t="str">
        <f t="shared" si="372"/>
        <v>1274500000</v>
      </c>
      <c r="Q8201" t="str">
        <f>VLOOKUP(N8201,'Base rates'!$F$2:$H$1126,3,FALSE)</f>
        <v>71-75</v>
      </c>
      <c r="R8201" s="24">
        <f t="shared" si="371"/>
        <v>6.9416091874684449E-2</v>
      </c>
    </row>
    <row r="8202" spans="13:18">
      <c r="M8202">
        <v>12</v>
      </c>
      <c r="N8202" s="1">
        <v>75</v>
      </c>
      <c r="O8202">
        <f t="shared" si="373"/>
        <v>500000</v>
      </c>
      <c r="P8202" t="str">
        <f t="shared" si="372"/>
        <v>1275500000</v>
      </c>
      <c r="Q8202" t="str">
        <f>VLOOKUP(N8202,'Base rates'!$F$2:$H$1126,3,FALSE)</f>
        <v>71-75</v>
      </c>
      <c r="R8202" s="24">
        <f t="shared" si="371"/>
        <v>6.9416091874684449E-2</v>
      </c>
    </row>
    <row r="8203" spans="13:18">
      <c r="M8203">
        <v>12</v>
      </c>
      <c r="N8203" s="1">
        <v>76</v>
      </c>
      <c r="O8203">
        <f t="shared" si="373"/>
        <v>500000</v>
      </c>
      <c r="P8203" t="str">
        <f t="shared" si="372"/>
        <v>1276500000</v>
      </c>
      <c r="Q8203" t="str">
        <f>VLOOKUP(N8203,'Base rates'!$F$2:$H$1126,3,FALSE)</f>
        <v>76-80</v>
      </c>
      <c r="R8203" s="24">
        <f t="shared" si="371"/>
        <v>5.9520958167227578E-2</v>
      </c>
    </row>
    <row r="8204" spans="13:18">
      <c r="M8204">
        <v>12</v>
      </c>
      <c r="N8204" s="1">
        <v>77</v>
      </c>
      <c r="O8204">
        <f t="shared" si="373"/>
        <v>500000</v>
      </c>
      <c r="P8204" t="str">
        <f t="shared" si="372"/>
        <v>1277500000</v>
      </c>
      <c r="Q8204" t="str">
        <f>VLOOKUP(N8204,'Base rates'!$F$2:$H$1126,3,FALSE)</f>
        <v>76-80</v>
      </c>
      <c r="R8204" s="24">
        <f t="shared" si="371"/>
        <v>5.9520958167227578E-2</v>
      </c>
    </row>
    <row r="8205" spans="13:18">
      <c r="M8205">
        <v>12</v>
      </c>
      <c r="N8205" s="1">
        <v>78</v>
      </c>
      <c r="O8205">
        <f t="shared" si="373"/>
        <v>500000</v>
      </c>
      <c r="P8205" t="str">
        <f t="shared" si="372"/>
        <v>1278500000</v>
      </c>
      <c r="Q8205" t="str">
        <f>VLOOKUP(N8205,'Base rates'!$F$2:$H$1126,3,FALSE)</f>
        <v>76-80</v>
      </c>
      <c r="R8205" s="24">
        <f t="shared" si="371"/>
        <v>5.9520958167227578E-2</v>
      </c>
    </row>
    <row r="8206" spans="13:18">
      <c r="M8206">
        <v>12</v>
      </c>
      <c r="N8206" s="1">
        <v>79</v>
      </c>
      <c r="O8206">
        <f t="shared" si="373"/>
        <v>500000</v>
      </c>
      <c r="P8206" t="str">
        <f t="shared" si="372"/>
        <v>1279500000</v>
      </c>
      <c r="Q8206" t="str">
        <f>VLOOKUP(N8206,'Base rates'!$F$2:$H$1126,3,FALSE)</f>
        <v>76-80</v>
      </c>
      <c r="R8206" s="24">
        <f t="shared" si="371"/>
        <v>5.9520958167227578E-2</v>
      </c>
    </row>
    <row r="8207" spans="13:18">
      <c r="M8207">
        <v>12</v>
      </c>
      <c r="N8207" s="1">
        <v>80</v>
      </c>
      <c r="O8207">
        <f t="shared" si="373"/>
        <v>500000</v>
      </c>
      <c r="P8207" t="str">
        <f t="shared" si="372"/>
        <v>1280500000</v>
      </c>
      <c r="Q8207" t="str">
        <f>VLOOKUP(N8207,'Base rates'!$F$2:$H$1126,3,FALSE)</f>
        <v>76-80</v>
      </c>
      <c r="R8207" s="24">
        <f t="shared" si="371"/>
        <v>5.9520958167227578E-2</v>
      </c>
    </row>
    <row r="8208" spans="13:18">
      <c r="M8208">
        <v>12</v>
      </c>
      <c r="N8208" s="1">
        <v>81</v>
      </c>
      <c r="O8208">
        <f t="shared" si="373"/>
        <v>500000</v>
      </c>
      <c r="P8208" t="str">
        <f t="shared" si="372"/>
        <v>1281500000</v>
      </c>
      <c r="Q8208" t="str">
        <f>VLOOKUP(N8208,'Base rates'!$F$2:$H$1126,3,FALSE)</f>
        <v>&gt;80</v>
      </c>
      <c r="R8208" s="24">
        <f t="shared" si="371"/>
        <v>5.142282836182388E-2</v>
      </c>
    </row>
    <row r="8209" spans="13:18">
      <c r="M8209">
        <v>12</v>
      </c>
      <c r="N8209" s="1">
        <v>82</v>
      </c>
      <c r="O8209">
        <f t="shared" si="373"/>
        <v>500000</v>
      </c>
      <c r="P8209" t="str">
        <f t="shared" si="372"/>
        <v>1282500000</v>
      </c>
      <c r="Q8209" t="str">
        <f>VLOOKUP(N8209,'Base rates'!$F$2:$H$1126,3,FALSE)</f>
        <v>&gt;80</v>
      </c>
      <c r="R8209" s="24">
        <f t="shared" si="371"/>
        <v>5.142282836182388E-2</v>
      </c>
    </row>
    <row r="8210" spans="13:18">
      <c r="M8210">
        <v>12</v>
      </c>
      <c r="N8210" s="1">
        <v>83</v>
      </c>
      <c r="O8210">
        <f t="shared" si="373"/>
        <v>500000</v>
      </c>
      <c r="P8210" t="str">
        <f t="shared" si="372"/>
        <v>1283500000</v>
      </c>
      <c r="Q8210" t="str">
        <f>VLOOKUP(N8210,'Base rates'!$F$2:$H$1126,3,FALSE)</f>
        <v>&gt;80</v>
      </c>
      <c r="R8210" s="24">
        <f t="shared" si="371"/>
        <v>5.142282836182388E-2</v>
      </c>
    </row>
    <row r="8211" spans="13:18">
      <c r="M8211">
        <v>12</v>
      </c>
      <c r="N8211" s="1">
        <v>84</v>
      </c>
      <c r="O8211">
        <f t="shared" si="373"/>
        <v>500000</v>
      </c>
      <c r="P8211" t="str">
        <f t="shared" si="372"/>
        <v>1284500000</v>
      </c>
      <c r="Q8211" t="str">
        <f>VLOOKUP(N8211,'Base rates'!$F$2:$H$1126,3,FALSE)</f>
        <v>&gt;80</v>
      </c>
      <c r="R8211" s="24">
        <f t="shared" si="371"/>
        <v>5.142282836182388E-2</v>
      </c>
    </row>
    <row r="8212" spans="13:18">
      <c r="M8212">
        <v>12</v>
      </c>
      <c r="N8212" s="1">
        <v>85</v>
      </c>
      <c r="O8212">
        <f t="shared" si="373"/>
        <v>500000</v>
      </c>
      <c r="P8212" t="str">
        <f t="shared" si="372"/>
        <v>1285500000</v>
      </c>
      <c r="Q8212" t="str">
        <f>VLOOKUP(N8212,'Base rates'!$F$2:$H$1126,3,FALSE)</f>
        <v>&gt;80</v>
      </c>
      <c r="R8212" s="24">
        <f t="shared" si="371"/>
        <v>5.142282836182388E-2</v>
      </c>
    </row>
    <row r="8213" spans="13:18">
      <c r="M8213">
        <v>12</v>
      </c>
      <c r="N8213" s="1">
        <v>86</v>
      </c>
      <c r="O8213">
        <f t="shared" si="373"/>
        <v>500000</v>
      </c>
      <c r="P8213" t="str">
        <f t="shared" si="372"/>
        <v>1286500000</v>
      </c>
      <c r="Q8213" t="str">
        <f>VLOOKUP(N8213,'Base rates'!$F$2:$H$1126,3,FALSE)</f>
        <v>&gt;80</v>
      </c>
      <c r="R8213" s="24">
        <f t="shared" si="371"/>
        <v>5.142282836182388E-2</v>
      </c>
    </row>
    <row r="8214" spans="13:18">
      <c r="M8214">
        <v>12</v>
      </c>
      <c r="N8214" s="1">
        <v>87</v>
      </c>
      <c r="O8214">
        <f t="shared" si="373"/>
        <v>500000</v>
      </c>
      <c r="P8214" t="str">
        <f t="shared" si="372"/>
        <v>1287500000</v>
      </c>
      <c r="Q8214" t="str">
        <f>VLOOKUP(N8214,'Base rates'!$F$2:$H$1126,3,FALSE)</f>
        <v>&gt;80</v>
      </c>
      <c r="R8214" s="24">
        <f t="shared" si="371"/>
        <v>5.142282836182388E-2</v>
      </c>
    </row>
    <row r="8215" spans="13:18">
      <c r="M8215">
        <v>12</v>
      </c>
      <c r="N8215" s="1">
        <v>88</v>
      </c>
      <c r="O8215">
        <f t="shared" si="373"/>
        <v>500000</v>
      </c>
      <c r="P8215" t="str">
        <f t="shared" si="372"/>
        <v>1288500000</v>
      </c>
      <c r="Q8215" t="str">
        <f>VLOOKUP(N8215,'Base rates'!$F$2:$H$1126,3,FALSE)</f>
        <v>&gt;80</v>
      </c>
      <c r="R8215" s="24">
        <f t="shared" si="371"/>
        <v>5.142282836182388E-2</v>
      </c>
    </row>
    <row r="8216" spans="13:18">
      <c r="M8216">
        <v>12</v>
      </c>
      <c r="N8216" s="1">
        <v>89</v>
      </c>
      <c r="O8216">
        <f t="shared" si="373"/>
        <v>500000</v>
      </c>
      <c r="P8216" t="str">
        <f t="shared" si="372"/>
        <v>1289500000</v>
      </c>
      <c r="Q8216" t="str">
        <f>VLOOKUP(N8216,'Base rates'!$F$2:$H$1126,3,FALSE)</f>
        <v>&gt;80</v>
      </c>
      <c r="R8216" s="24">
        <f t="shared" si="371"/>
        <v>5.142282836182388E-2</v>
      </c>
    </row>
    <row r="8217" spans="13:18">
      <c r="M8217">
        <v>12</v>
      </c>
      <c r="N8217" s="1">
        <v>90</v>
      </c>
      <c r="O8217">
        <f t="shared" si="373"/>
        <v>500000</v>
      </c>
      <c r="P8217" t="str">
        <f t="shared" si="372"/>
        <v>1290500000</v>
      </c>
      <c r="Q8217" t="str">
        <f>VLOOKUP(N8217,'Base rates'!$F$2:$H$1126,3,FALSE)</f>
        <v>&gt;80</v>
      </c>
      <c r="R8217" s="24">
        <f t="shared" si="371"/>
        <v>5.142282836182388E-2</v>
      </c>
    </row>
    <row r="8218" spans="13:18">
      <c r="M8218">
        <v>12</v>
      </c>
      <c r="N8218" s="1">
        <v>91</v>
      </c>
      <c r="O8218">
        <f t="shared" si="373"/>
        <v>500000</v>
      </c>
      <c r="P8218" t="str">
        <f t="shared" si="372"/>
        <v>1291500000</v>
      </c>
      <c r="Q8218" t="str">
        <f>VLOOKUP(N8218,'Base rates'!$F$2:$H$1126,3,FALSE)</f>
        <v>&gt;80</v>
      </c>
      <c r="R8218" s="24">
        <f t="shared" si="371"/>
        <v>5.142282836182388E-2</v>
      </c>
    </row>
    <row r="8219" spans="13:18">
      <c r="M8219">
        <v>12</v>
      </c>
      <c r="N8219" s="1">
        <v>92</v>
      </c>
      <c r="O8219">
        <f t="shared" si="373"/>
        <v>500000</v>
      </c>
      <c r="P8219" t="str">
        <f t="shared" si="372"/>
        <v>1292500000</v>
      </c>
      <c r="Q8219" t="str">
        <f>VLOOKUP(N8219,'Base rates'!$F$2:$H$1126,3,FALSE)</f>
        <v>&gt;80</v>
      </c>
      <c r="R8219" s="24">
        <f t="shared" si="371"/>
        <v>5.142282836182388E-2</v>
      </c>
    </row>
    <row r="8220" spans="13:18">
      <c r="M8220">
        <v>12</v>
      </c>
      <c r="N8220" s="1">
        <v>93</v>
      </c>
      <c r="O8220">
        <f t="shared" si="373"/>
        <v>500000</v>
      </c>
      <c r="P8220" t="str">
        <f t="shared" si="372"/>
        <v>1293500000</v>
      </c>
      <c r="Q8220" t="str">
        <f>VLOOKUP(N8220,'Base rates'!$F$2:$H$1126,3,FALSE)</f>
        <v>&gt;80</v>
      </c>
      <c r="R8220" s="24">
        <f t="shared" si="371"/>
        <v>5.142282836182388E-2</v>
      </c>
    </row>
    <row r="8221" spans="13:18">
      <c r="M8221">
        <v>12</v>
      </c>
      <c r="N8221" s="1">
        <v>94</v>
      </c>
      <c r="O8221">
        <f t="shared" si="373"/>
        <v>500000</v>
      </c>
      <c r="P8221" t="str">
        <f t="shared" si="372"/>
        <v>1294500000</v>
      </c>
      <c r="Q8221" t="str">
        <f>VLOOKUP(N8221,'Base rates'!$F$2:$H$1126,3,FALSE)</f>
        <v>&gt;80</v>
      </c>
      <c r="R8221" s="24">
        <f t="shared" si="371"/>
        <v>5.142282836182388E-2</v>
      </c>
    </row>
    <row r="8222" spans="13:18">
      <c r="M8222">
        <v>12</v>
      </c>
      <c r="N8222" s="1">
        <v>95</v>
      </c>
      <c r="O8222">
        <f t="shared" si="373"/>
        <v>500000</v>
      </c>
      <c r="P8222" t="str">
        <f t="shared" si="372"/>
        <v>1295500000</v>
      </c>
      <c r="Q8222" t="str">
        <f>VLOOKUP(N8222,'Base rates'!$F$2:$H$1126,3,FALSE)</f>
        <v>&gt;80</v>
      </c>
      <c r="R8222" s="24">
        <f t="shared" si="371"/>
        <v>5.142282836182388E-2</v>
      </c>
    </row>
    <row r="8223" spans="13:18">
      <c r="M8223">
        <v>12</v>
      </c>
      <c r="N8223" s="1">
        <v>96</v>
      </c>
      <c r="O8223">
        <f t="shared" si="373"/>
        <v>500000</v>
      </c>
      <c r="P8223" t="str">
        <f t="shared" si="372"/>
        <v>1296500000</v>
      </c>
      <c r="Q8223" t="str">
        <f>VLOOKUP(N8223,'Base rates'!$F$2:$H$1126,3,FALSE)</f>
        <v>&gt;80</v>
      </c>
      <c r="R8223" s="24">
        <f t="shared" si="371"/>
        <v>5.142282836182388E-2</v>
      </c>
    </row>
    <row r="8224" spans="13:18">
      <c r="M8224">
        <v>12</v>
      </c>
      <c r="N8224" s="1">
        <v>97</v>
      </c>
      <c r="O8224">
        <f t="shared" si="373"/>
        <v>500000</v>
      </c>
      <c r="P8224" t="str">
        <f t="shared" si="372"/>
        <v>1297500000</v>
      </c>
      <c r="Q8224" t="str">
        <f>VLOOKUP(N8224,'Base rates'!$F$2:$H$1126,3,FALSE)</f>
        <v>&gt;80</v>
      </c>
      <c r="R8224" s="24">
        <f t="shared" si="371"/>
        <v>5.142282836182388E-2</v>
      </c>
    </row>
    <row r="8225" spans="13:18">
      <c r="M8225">
        <v>12</v>
      </c>
      <c r="N8225" s="1">
        <v>98</v>
      </c>
      <c r="O8225">
        <f t="shared" si="373"/>
        <v>500000</v>
      </c>
      <c r="P8225" t="str">
        <f t="shared" si="372"/>
        <v>1298500000</v>
      </c>
      <c r="Q8225" t="str">
        <f>VLOOKUP(N8225,'Base rates'!$F$2:$H$1126,3,FALSE)</f>
        <v>&gt;80</v>
      </c>
      <c r="R8225" s="24">
        <f t="shared" si="371"/>
        <v>5.142282836182388E-2</v>
      </c>
    </row>
    <row r="8226" spans="13:18">
      <c r="M8226">
        <v>12</v>
      </c>
      <c r="N8226" s="1">
        <v>99</v>
      </c>
      <c r="O8226">
        <f t="shared" si="373"/>
        <v>500000</v>
      </c>
      <c r="P8226" t="str">
        <f t="shared" si="372"/>
        <v>1299500000</v>
      </c>
      <c r="Q8226" t="str">
        <f>VLOOKUP(N8226,'Base rates'!$F$2:$H$1126,3,FALSE)</f>
        <v>&gt;80</v>
      </c>
      <c r="R8226" s="24">
        <f t="shared" si="371"/>
        <v>5.142282836182388E-2</v>
      </c>
    </row>
    <row r="8227" spans="13:18">
      <c r="M8227">
        <v>12</v>
      </c>
      <c r="N8227" s="1">
        <v>100</v>
      </c>
      <c r="O8227">
        <f t="shared" si="373"/>
        <v>500000</v>
      </c>
      <c r="P8227" t="str">
        <f t="shared" si="372"/>
        <v>12100500000</v>
      </c>
      <c r="Q8227" t="str">
        <f>VLOOKUP(N8227,'Base rates'!$F$2:$H$1126,3,FALSE)</f>
        <v>&gt;80</v>
      </c>
      <c r="R8227" s="24">
        <f t="shared" si="371"/>
        <v>5.142282836182388E-2</v>
      </c>
    </row>
    <row r="8228" spans="13:18">
      <c r="M8228">
        <v>12</v>
      </c>
      <c r="N8228" s="1">
        <v>101</v>
      </c>
      <c r="O8228">
        <f t="shared" si="373"/>
        <v>500000</v>
      </c>
      <c r="P8228" t="str">
        <f t="shared" si="372"/>
        <v>12101500000</v>
      </c>
      <c r="Q8228" t="str">
        <f>VLOOKUP(N8228,'Base rates'!$F$2:$H$1126,3,FALSE)</f>
        <v>&gt;80</v>
      </c>
      <c r="R8228" s="24">
        <f t="shared" si="371"/>
        <v>5.142282836182388E-2</v>
      </c>
    </row>
    <row r="8229" spans="13:18">
      <c r="M8229">
        <v>12</v>
      </c>
      <c r="N8229" s="1">
        <v>102</v>
      </c>
      <c r="O8229">
        <f t="shared" si="373"/>
        <v>500000</v>
      </c>
      <c r="P8229" t="str">
        <f t="shared" si="372"/>
        <v>12102500000</v>
      </c>
      <c r="Q8229" t="str">
        <f>VLOOKUP(N8229,'Base rates'!$F$2:$H$1126,3,FALSE)</f>
        <v>&gt;80</v>
      </c>
      <c r="R8229" s="24">
        <f t="shared" si="371"/>
        <v>5.142282836182388E-2</v>
      </c>
    </row>
    <row r="8230" spans="13:18">
      <c r="M8230">
        <v>12</v>
      </c>
      <c r="N8230" s="1">
        <v>103</v>
      </c>
      <c r="O8230">
        <f t="shared" si="373"/>
        <v>500000</v>
      </c>
      <c r="P8230" t="str">
        <f t="shared" si="372"/>
        <v>12103500000</v>
      </c>
      <c r="Q8230" t="str">
        <f>VLOOKUP(N8230,'Base rates'!$F$2:$H$1126,3,FALSE)</f>
        <v>&gt;80</v>
      </c>
      <c r="R8230" s="24">
        <f t="shared" si="371"/>
        <v>5.142282836182388E-2</v>
      </c>
    </row>
    <row r="8231" spans="13:18">
      <c r="M8231">
        <v>12</v>
      </c>
      <c r="N8231" s="1">
        <v>104</v>
      </c>
      <c r="O8231">
        <f t="shared" si="373"/>
        <v>500000</v>
      </c>
      <c r="P8231" t="str">
        <f t="shared" si="372"/>
        <v>12104500000</v>
      </c>
      <c r="Q8231" t="str">
        <f>VLOOKUP(N8231,'Base rates'!$F$2:$H$1126,3,FALSE)</f>
        <v>&gt;80</v>
      </c>
      <c r="R8231" s="24">
        <f t="shared" si="371"/>
        <v>5.142282836182388E-2</v>
      </c>
    </row>
    <row r="8232" spans="13:18">
      <c r="M8232">
        <v>12</v>
      </c>
      <c r="N8232" s="1">
        <v>105</v>
      </c>
      <c r="O8232">
        <f t="shared" si="373"/>
        <v>500000</v>
      </c>
      <c r="P8232" t="str">
        <f t="shared" si="372"/>
        <v>12105500000</v>
      </c>
      <c r="Q8232" t="str">
        <f>VLOOKUP(N8232,'Base rates'!$F$2:$H$1126,3,FALSE)</f>
        <v>&gt;80</v>
      </c>
      <c r="R8232" s="24">
        <f t="shared" si="371"/>
        <v>5.142282836182388E-2</v>
      </c>
    </row>
    <row r="8233" spans="13:18">
      <c r="M8233">
        <v>12</v>
      </c>
      <c r="N8233" s="1">
        <v>106</v>
      </c>
      <c r="O8233">
        <f t="shared" si="373"/>
        <v>500000</v>
      </c>
      <c r="P8233" t="str">
        <f t="shared" si="372"/>
        <v>12106500000</v>
      </c>
      <c r="Q8233" t="str">
        <f>VLOOKUP(N8233,'Base rates'!$F$2:$H$1126,3,FALSE)</f>
        <v>&gt;80</v>
      </c>
      <c r="R8233" s="24">
        <f t="shared" si="371"/>
        <v>5.142282836182388E-2</v>
      </c>
    </row>
    <row r="8234" spans="13:18">
      <c r="M8234">
        <v>12</v>
      </c>
      <c r="N8234" s="1">
        <v>107</v>
      </c>
      <c r="O8234">
        <f t="shared" si="373"/>
        <v>500000</v>
      </c>
      <c r="P8234" t="str">
        <f t="shared" si="372"/>
        <v>12107500000</v>
      </c>
      <c r="Q8234" t="str">
        <f>VLOOKUP(N8234,'Base rates'!$F$2:$H$1126,3,FALSE)</f>
        <v>&gt;80</v>
      </c>
      <c r="R8234" s="24">
        <f t="shared" si="371"/>
        <v>5.142282836182388E-2</v>
      </c>
    </row>
    <row r="8235" spans="13:18">
      <c r="M8235">
        <v>12</v>
      </c>
      <c r="N8235" s="1">
        <v>108</v>
      </c>
      <c r="O8235">
        <f t="shared" si="373"/>
        <v>500000</v>
      </c>
      <c r="P8235" t="str">
        <f t="shared" si="372"/>
        <v>12108500000</v>
      </c>
      <c r="Q8235" t="str">
        <f>VLOOKUP(N8235,'Base rates'!$F$2:$H$1126,3,FALSE)</f>
        <v>&gt;80</v>
      </c>
      <c r="R8235" s="24">
        <f t="shared" si="371"/>
        <v>5.142282836182388E-2</v>
      </c>
    </row>
    <row r="8236" spans="13:18">
      <c r="M8236">
        <v>12</v>
      </c>
      <c r="N8236" s="1">
        <v>109</v>
      </c>
      <c r="O8236">
        <f t="shared" si="373"/>
        <v>500000</v>
      </c>
      <c r="P8236" t="str">
        <f t="shared" si="372"/>
        <v>12109500000</v>
      </c>
      <c r="Q8236" t="str">
        <f>VLOOKUP(N8236,'Base rates'!$F$2:$H$1126,3,FALSE)</f>
        <v>&gt;80</v>
      </c>
      <c r="R8236" s="24">
        <f t="shared" si="371"/>
        <v>5.142282836182388E-2</v>
      </c>
    </row>
    <row r="8237" spans="13:18">
      <c r="M8237">
        <v>12</v>
      </c>
      <c r="N8237" s="1">
        <v>110</v>
      </c>
      <c r="O8237">
        <f t="shared" si="373"/>
        <v>500000</v>
      </c>
      <c r="P8237" t="str">
        <f t="shared" si="372"/>
        <v>12110500000</v>
      </c>
      <c r="Q8237" t="str">
        <f>VLOOKUP(N8237,'Base rates'!$F$2:$H$1126,3,FALSE)</f>
        <v>&gt;80</v>
      </c>
      <c r="R8237" s="24">
        <f t="shared" si="371"/>
        <v>5.142282836182388E-2</v>
      </c>
    </row>
    <row r="8238" spans="13:18">
      <c r="M8238">
        <v>12</v>
      </c>
      <c r="N8238" s="1">
        <v>111</v>
      </c>
      <c r="O8238">
        <f t="shared" si="373"/>
        <v>500000</v>
      </c>
      <c r="P8238" t="str">
        <f t="shared" si="372"/>
        <v>12111500000</v>
      </c>
      <c r="Q8238" t="str">
        <f>VLOOKUP(N8238,'Base rates'!$F$2:$H$1126,3,FALSE)</f>
        <v>&gt;80</v>
      </c>
      <c r="R8238" s="24">
        <f t="shared" si="371"/>
        <v>5.142282836182388E-2</v>
      </c>
    </row>
    <row r="8239" spans="13:18">
      <c r="M8239">
        <v>12</v>
      </c>
      <c r="N8239" s="1">
        <v>112</v>
      </c>
      <c r="O8239">
        <f t="shared" si="373"/>
        <v>500000</v>
      </c>
      <c r="P8239" t="str">
        <f t="shared" si="372"/>
        <v>12112500000</v>
      </c>
      <c r="Q8239" t="str">
        <f>VLOOKUP(N8239,'Base rates'!$F$2:$H$1126,3,FALSE)</f>
        <v>&gt;80</v>
      </c>
      <c r="R8239" s="24">
        <f t="shared" si="371"/>
        <v>5.142282836182388E-2</v>
      </c>
    </row>
    <row r="8240" spans="13:18">
      <c r="M8240">
        <v>12</v>
      </c>
      <c r="N8240" s="1">
        <v>113</v>
      </c>
      <c r="O8240">
        <f t="shared" si="373"/>
        <v>500000</v>
      </c>
      <c r="P8240" t="str">
        <f t="shared" si="372"/>
        <v>12113500000</v>
      </c>
      <c r="Q8240" t="str">
        <f>VLOOKUP(N8240,'Base rates'!$F$2:$H$1126,3,FALSE)</f>
        <v>&gt;80</v>
      </c>
      <c r="R8240" s="24">
        <f t="shared" si="371"/>
        <v>5.142282836182388E-2</v>
      </c>
    </row>
    <row r="8241" spans="13:18">
      <c r="M8241">
        <v>12</v>
      </c>
      <c r="N8241" s="1">
        <v>114</v>
      </c>
      <c r="O8241">
        <f t="shared" si="373"/>
        <v>500000</v>
      </c>
      <c r="P8241" t="str">
        <f t="shared" si="372"/>
        <v>12114500000</v>
      </c>
      <c r="Q8241" t="str">
        <f>VLOOKUP(N8241,'Base rates'!$F$2:$H$1126,3,FALSE)</f>
        <v>&gt;80</v>
      </c>
      <c r="R8241" s="24">
        <f t="shared" si="371"/>
        <v>5.142282836182388E-2</v>
      </c>
    </row>
    <row r="8242" spans="13:18">
      <c r="M8242">
        <v>12</v>
      </c>
      <c r="N8242" s="1">
        <v>115</v>
      </c>
      <c r="O8242">
        <f t="shared" si="373"/>
        <v>500000</v>
      </c>
      <c r="P8242" t="str">
        <f t="shared" si="372"/>
        <v>12115500000</v>
      </c>
      <c r="Q8242" t="str">
        <f>VLOOKUP(N8242,'Base rates'!$F$2:$H$1126,3,FALSE)</f>
        <v>&gt;80</v>
      </c>
      <c r="R8242" s="24">
        <f t="shared" si="371"/>
        <v>5.142282836182388E-2</v>
      </c>
    </row>
    <row r="8243" spans="13:18">
      <c r="M8243">
        <v>12</v>
      </c>
      <c r="N8243" s="1">
        <v>116</v>
      </c>
      <c r="O8243">
        <f t="shared" si="373"/>
        <v>500000</v>
      </c>
      <c r="P8243" t="str">
        <f t="shared" si="372"/>
        <v>12116500000</v>
      </c>
      <c r="Q8243" t="str">
        <f>VLOOKUP(N8243,'Base rates'!$F$2:$H$1126,3,FALSE)</f>
        <v>&gt;80</v>
      </c>
      <c r="R8243" s="24">
        <f t="shared" si="371"/>
        <v>5.142282836182388E-2</v>
      </c>
    </row>
    <row r="8244" spans="13:18">
      <c r="M8244">
        <v>12</v>
      </c>
      <c r="N8244" s="1">
        <v>117</v>
      </c>
      <c r="O8244">
        <f t="shared" si="373"/>
        <v>500000</v>
      </c>
      <c r="P8244" t="str">
        <f t="shared" si="372"/>
        <v>12117500000</v>
      </c>
      <c r="Q8244" t="str">
        <f>VLOOKUP(N8244,'Base rates'!$F$2:$H$1126,3,FALSE)</f>
        <v>&gt;80</v>
      </c>
      <c r="R8244" s="24">
        <f t="shared" si="371"/>
        <v>5.142282836182388E-2</v>
      </c>
    </row>
    <row r="8245" spans="13:18">
      <c r="M8245">
        <v>12</v>
      </c>
      <c r="N8245" s="1">
        <v>118</v>
      </c>
      <c r="O8245">
        <f t="shared" si="373"/>
        <v>500000</v>
      </c>
      <c r="P8245" t="str">
        <f t="shared" si="372"/>
        <v>12118500000</v>
      </c>
      <c r="Q8245" t="str">
        <f>VLOOKUP(N8245,'Base rates'!$F$2:$H$1126,3,FALSE)</f>
        <v>&gt;80</v>
      </c>
      <c r="R8245" s="24">
        <f t="shared" si="371"/>
        <v>5.142282836182388E-2</v>
      </c>
    </row>
    <row r="8246" spans="13:18">
      <c r="M8246">
        <v>12</v>
      </c>
      <c r="N8246" s="1">
        <v>119</v>
      </c>
      <c r="O8246">
        <f t="shared" si="373"/>
        <v>500000</v>
      </c>
      <c r="P8246" t="str">
        <f t="shared" si="372"/>
        <v>12119500000</v>
      </c>
      <c r="Q8246" t="str">
        <f>VLOOKUP(N8246,'Base rates'!$F$2:$H$1126,3,FALSE)</f>
        <v>&gt;80</v>
      </c>
      <c r="R8246" s="24">
        <f t="shared" si="371"/>
        <v>5.142282836182388E-2</v>
      </c>
    </row>
    <row r="8247" spans="13:18">
      <c r="M8247">
        <v>12</v>
      </c>
      <c r="N8247" s="1">
        <v>120</v>
      </c>
      <c r="O8247">
        <f t="shared" si="373"/>
        <v>500000</v>
      </c>
      <c r="P8247" t="str">
        <f t="shared" si="372"/>
        <v>12120500000</v>
      </c>
      <c r="Q8247" t="str">
        <f>VLOOKUP(N8247,'Base rates'!$F$2:$H$1126,3,FALSE)</f>
        <v>&gt;80</v>
      </c>
      <c r="R8247" s="24">
        <f t="shared" si="371"/>
        <v>5.142282836182388E-2</v>
      </c>
    </row>
    <row r="8248" spans="13:18">
      <c r="M8248">
        <v>12</v>
      </c>
      <c r="N8248" s="1">
        <v>121</v>
      </c>
      <c r="O8248">
        <f t="shared" si="373"/>
        <v>500000</v>
      </c>
      <c r="P8248" t="str">
        <f t="shared" si="372"/>
        <v>12121500000</v>
      </c>
      <c r="Q8248" t="str">
        <f>VLOOKUP(N8248,'Base rates'!$F$2:$H$1126,3,FALSE)</f>
        <v>&gt;80</v>
      </c>
      <c r="R8248" s="24">
        <f t="shared" si="371"/>
        <v>5.142282836182388E-2</v>
      </c>
    </row>
    <row r="8249" spans="13:18">
      <c r="M8249">
        <v>12</v>
      </c>
      <c r="N8249" s="1">
        <v>122</v>
      </c>
      <c r="O8249">
        <f t="shared" si="373"/>
        <v>500000</v>
      </c>
      <c r="P8249" t="str">
        <f t="shared" si="372"/>
        <v>12122500000</v>
      </c>
      <c r="Q8249" t="str">
        <f>VLOOKUP(N8249,'Base rates'!$F$2:$H$1126,3,FALSE)</f>
        <v>&gt;80</v>
      </c>
      <c r="R8249" s="24">
        <f t="shared" si="371"/>
        <v>5.142282836182388E-2</v>
      </c>
    </row>
    <row r="8250" spans="13:18">
      <c r="M8250">
        <v>12</v>
      </c>
      <c r="N8250" s="1">
        <v>123</v>
      </c>
      <c r="O8250">
        <f t="shared" si="373"/>
        <v>500000</v>
      </c>
      <c r="P8250" t="str">
        <f t="shared" si="372"/>
        <v>12123500000</v>
      </c>
      <c r="Q8250" t="str">
        <f>VLOOKUP(N8250,'Base rates'!$F$2:$H$1126,3,FALSE)</f>
        <v>&gt;80</v>
      </c>
      <c r="R8250" s="24">
        <f t="shared" si="371"/>
        <v>5.142282836182388E-2</v>
      </c>
    </row>
    <row r="8251" spans="13:18">
      <c r="M8251">
        <v>12</v>
      </c>
      <c r="N8251" s="1">
        <v>124</v>
      </c>
      <c r="O8251">
        <f t="shared" si="373"/>
        <v>500000</v>
      </c>
      <c r="P8251" t="str">
        <f t="shared" si="372"/>
        <v>12124500000</v>
      </c>
      <c r="Q8251" t="str">
        <f>VLOOKUP(N8251,'Base rates'!$F$2:$H$1126,3,FALSE)</f>
        <v>&gt;80</v>
      </c>
      <c r="R8251" s="24">
        <f t="shared" si="371"/>
        <v>5.142282836182388E-2</v>
      </c>
    </row>
    <row r="8252" spans="13:18">
      <c r="M8252">
        <v>12</v>
      </c>
      <c r="N8252" s="1">
        <v>125</v>
      </c>
      <c r="O8252">
        <f t="shared" si="373"/>
        <v>500000</v>
      </c>
      <c r="P8252" t="str">
        <f t="shared" si="372"/>
        <v>12125500000</v>
      </c>
      <c r="Q8252" t="str">
        <f>VLOOKUP(N8252,'Base rates'!$F$2:$H$1126,3,FALSE)</f>
        <v>&gt;80</v>
      </c>
      <c r="R8252" s="24">
        <f t="shared" si="371"/>
        <v>5.142282836182388E-2</v>
      </c>
    </row>
    <row r="8253" spans="13:18">
      <c r="M8253">
        <v>20</v>
      </c>
      <c r="N8253" s="1">
        <v>1</v>
      </c>
      <c r="O8253">
        <f t="shared" si="373"/>
        <v>500000</v>
      </c>
      <c r="P8253" t="str">
        <f t="shared" si="372"/>
        <v>201500000</v>
      </c>
      <c r="Q8253" t="str">
        <f>VLOOKUP(N8253,'Base rates'!$F$2:$H$1126,3,FALSE)</f>
        <v>6-25</v>
      </c>
      <c r="R8253" s="24">
        <f t="shared" si="371"/>
        <v>0.29934702678835168</v>
      </c>
    </row>
    <row r="8254" spans="13:18">
      <c r="M8254">
        <v>20</v>
      </c>
      <c r="N8254" s="1">
        <v>2</v>
      </c>
      <c r="O8254">
        <f t="shared" si="373"/>
        <v>500000</v>
      </c>
      <c r="P8254" t="str">
        <f t="shared" si="372"/>
        <v>202500000</v>
      </c>
      <c r="Q8254" t="str">
        <f>VLOOKUP(N8254,'Base rates'!$F$2:$H$1126,3,FALSE)</f>
        <v>6-25</v>
      </c>
      <c r="R8254" s="24">
        <f t="shared" si="371"/>
        <v>0.29934702678835168</v>
      </c>
    </row>
    <row r="8255" spans="13:18">
      <c r="M8255">
        <v>20</v>
      </c>
      <c r="N8255" s="1">
        <v>3</v>
      </c>
      <c r="O8255">
        <f t="shared" si="373"/>
        <v>500000</v>
      </c>
      <c r="P8255" t="str">
        <f t="shared" si="372"/>
        <v>203500000</v>
      </c>
      <c r="Q8255" t="str">
        <f>VLOOKUP(N8255,'Base rates'!$F$2:$H$1126,3,FALSE)</f>
        <v>6-25</v>
      </c>
      <c r="R8255" s="24">
        <f t="shared" si="371"/>
        <v>0.29934702678835168</v>
      </c>
    </row>
    <row r="8256" spans="13:18">
      <c r="M8256">
        <v>20</v>
      </c>
      <c r="N8256" s="1">
        <v>4</v>
      </c>
      <c r="O8256">
        <f t="shared" si="373"/>
        <v>500000</v>
      </c>
      <c r="P8256" t="str">
        <f t="shared" si="372"/>
        <v>204500000</v>
      </c>
      <c r="Q8256" t="str">
        <f>VLOOKUP(N8256,'Base rates'!$F$2:$H$1126,3,FALSE)</f>
        <v>6-25</v>
      </c>
      <c r="R8256" s="24">
        <f t="shared" si="371"/>
        <v>0.29934702678835168</v>
      </c>
    </row>
    <row r="8257" spans="13:18">
      <c r="M8257">
        <v>20</v>
      </c>
      <c r="N8257" s="1">
        <v>5</v>
      </c>
      <c r="O8257">
        <f t="shared" si="373"/>
        <v>500000</v>
      </c>
      <c r="P8257" t="str">
        <f t="shared" si="372"/>
        <v>205500000</v>
      </c>
      <c r="Q8257" t="str">
        <f>VLOOKUP(N8257,'Base rates'!$F$2:$H$1126,3,FALSE)</f>
        <v>6-25</v>
      </c>
      <c r="R8257" s="24">
        <f t="shared" si="371"/>
        <v>0.29934702678835168</v>
      </c>
    </row>
    <row r="8258" spans="13:18">
      <c r="M8258">
        <v>20</v>
      </c>
      <c r="N8258" s="1">
        <v>6</v>
      </c>
      <c r="O8258">
        <f t="shared" si="373"/>
        <v>500000</v>
      </c>
      <c r="P8258" t="str">
        <f t="shared" si="372"/>
        <v>206500000</v>
      </c>
      <c r="Q8258" t="str">
        <f>VLOOKUP(N8258,'Base rates'!$F$2:$H$1126,3,FALSE)</f>
        <v>6-25</v>
      </c>
      <c r="R8258" s="24">
        <f t="shared" si="371"/>
        <v>0.29934702678835168</v>
      </c>
    </row>
    <row r="8259" spans="13:18">
      <c r="M8259">
        <v>20</v>
      </c>
      <c r="N8259" s="1">
        <v>7</v>
      </c>
      <c r="O8259">
        <f t="shared" si="373"/>
        <v>500000</v>
      </c>
      <c r="P8259" t="str">
        <f t="shared" si="372"/>
        <v>207500000</v>
      </c>
      <c r="Q8259" t="str">
        <f>VLOOKUP(N8259,'Base rates'!$F$2:$H$1126,3,FALSE)</f>
        <v>6-25</v>
      </c>
      <c r="R8259" s="24">
        <f t="shared" ref="R8259:R8322" si="374">VLOOKUP(M8259&amp;O8259&amp;Q8259,$W$2:$X$694,2,FALSE)</f>
        <v>0.29934702678835168</v>
      </c>
    </row>
    <row r="8260" spans="13:18">
      <c r="M8260">
        <v>20</v>
      </c>
      <c r="N8260" s="1">
        <v>8</v>
      </c>
      <c r="O8260">
        <f t="shared" si="373"/>
        <v>500000</v>
      </c>
      <c r="P8260" t="str">
        <f t="shared" ref="P8260:P8323" si="375">M8260&amp;N8260&amp;O8260</f>
        <v>208500000</v>
      </c>
      <c r="Q8260" t="str">
        <f>VLOOKUP(N8260,'Base rates'!$F$2:$H$1126,3,FALSE)</f>
        <v>6-25</v>
      </c>
      <c r="R8260" s="24">
        <f t="shared" si="374"/>
        <v>0.29934702678835168</v>
      </c>
    </row>
    <row r="8261" spans="13:18">
      <c r="M8261">
        <v>20</v>
      </c>
      <c r="N8261" s="1">
        <v>9</v>
      </c>
      <c r="O8261">
        <f t="shared" si="373"/>
        <v>500000</v>
      </c>
      <c r="P8261" t="str">
        <f t="shared" si="375"/>
        <v>209500000</v>
      </c>
      <c r="Q8261" t="str">
        <f>VLOOKUP(N8261,'Base rates'!$F$2:$H$1126,3,FALSE)</f>
        <v>6-25</v>
      </c>
      <c r="R8261" s="24">
        <f t="shared" si="374"/>
        <v>0.29934702678835168</v>
      </c>
    </row>
    <row r="8262" spans="13:18">
      <c r="M8262">
        <v>20</v>
      </c>
      <c r="N8262" s="1">
        <v>10</v>
      </c>
      <c r="O8262">
        <f t="shared" si="373"/>
        <v>500000</v>
      </c>
      <c r="P8262" t="str">
        <f t="shared" si="375"/>
        <v>2010500000</v>
      </c>
      <c r="Q8262" t="str">
        <f>VLOOKUP(N8262,'Base rates'!$F$2:$H$1126,3,FALSE)</f>
        <v>6-25</v>
      </c>
      <c r="R8262" s="24">
        <f t="shared" si="374"/>
        <v>0.29934702678835168</v>
      </c>
    </row>
    <row r="8263" spans="13:18">
      <c r="M8263">
        <v>20</v>
      </c>
      <c r="N8263" s="1">
        <v>11</v>
      </c>
      <c r="O8263">
        <f t="shared" ref="O8263:O8326" si="376">$O$7877+50000</f>
        <v>500000</v>
      </c>
      <c r="P8263" t="str">
        <f t="shared" si="375"/>
        <v>2011500000</v>
      </c>
      <c r="Q8263" t="str">
        <f>VLOOKUP(N8263,'Base rates'!$F$2:$H$1126,3,FALSE)</f>
        <v>6-25</v>
      </c>
      <c r="R8263" s="24">
        <f t="shared" si="374"/>
        <v>0.29934702678835168</v>
      </c>
    </row>
    <row r="8264" spans="13:18">
      <c r="M8264">
        <v>20</v>
      </c>
      <c r="N8264" s="1">
        <v>12</v>
      </c>
      <c r="O8264">
        <f t="shared" si="376"/>
        <v>500000</v>
      </c>
      <c r="P8264" t="str">
        <f t="shared" si="375"/>
        <v>2012500000</v>
      </c>
      <c r="Q8264" t="str">
        <f>VLOOKUP(N8264,'Base rates'!$F$2:$H$1126,3,FALSE)</f>
        <v>6-25</v>
      </c>
      <c r="R8264" s="24">
        <f t="shared" si="374"/>
        <v>0.29934702678835168</v>
      </c>
    </row>
    <row r="8265" spans="13:18">
      <c r="M8265">
        <v>20</v>
      </c>
      <c r="N8265" s="1">
        <v>13</v>
      </c>
      <c r="O8265">
        <f t="shared" si="376"/>
        <v>500000</v>
      </c>
      <c r="P8265" t="str">
        <f t="shared" si="375"/>
        <v>2013500000</v>
      </c>
      <c r="Q8265" t="str">
        <f>VLOOKUP(N8265,'Base rates'!$F$2:$H$1126,3,FALSE)</f>
        <v>6-25</v>
      </c>
      <c r="R8265" s="24">
        <f t="shared" si="374"/>
        <v>0.29934702678835168</v>
      </c>
    </row>
    <row r="8266" spans="13:18">
      <c r="M8266">
        <v>20</v>
      </c>
      <c r="N8266" s="1">
        <v>14</v>
      </c>
      <c r="O8266">
        <f t="shared" si="376"/>
        <v>500000</v>
      </c>
      <c r="P8266" t="str">
        <f t="shared" si="375"/>
        <v>2014500000</v>
      </c>
      <c r="Q8266" t="str">
        <f>VLOOKUP(N8266,'Base rates'!$F$2:$H$1126,3,FALSE)</f>
        <v>6-25</v>
      </c>
      <c r="R8266" s="24">
        <f t="shared" si="374"/>
        <v>0.29934702678835168</v>
      </c>
    </row>
    <row r="8267" spans="13:18">
      <c r="M8267">
        <v>20</v>
      </c>
      <c r="N8267" s="1">
        <v>15</v>
      </c>
      <c r="O8267">
        <f t="shared" si="376"/>
        <v>500000</v>
      </c>
      <c r="P8267" t="str">
        <f t="shared" si="375"/>
        <v>2015500000</v>
      </c>
      <c r="Q8267" t="str">
        <f>VLOOKUP(N8267,'Base rates'!$F$2:$H$1126,3,FALSE)</f>
        <v>6-25</v>
      </c>
      <c r="R8267" s="24">
        <f t="shared" si="374"/>
        <v>0.29934702678835168</v>
      </c>
    </row>
    <row r="8268" spans="13:18">
      <c r="M8268">
        <v>20</v>
      </c>
      <c r="N8268" s="1">
        <v>16</v>
      </c>
      <c r="O8268">
        <f t="shared" si="376"/>
        <v>500000</v>
      </c>
      <c r="P8268" t="str">
        <f t="shared" si="375"/>
        <v>2016500000</v>
      </c>
      <c r="Q8268" t="str">
        <f>VLOOKUP(N8268,'Base rates'!$F$2:$H$1126,3,FALSE)</f>
        <v>6-25</v>
      </c>
      <c r="R8268" s="24">
        <f t="shared" si="374"/>
        <v>0.29934702678835168</v>
      </c>
    </row>
    <row r="8269" spans="13:18">
      <c r="M8269">
        <v>20</v>
      </c>
      <c r="N8269" s="1">
        <v>17</v>
      </c>
      <c r="O8269">
        <f t="shared" si="376"/>
        <v>500000</v>
      </c>
      <c r="P8269" t="str">
        <f t="shared" si="375"/>
        <v>2017500000</v>
      </c>
      <c r="Q8269" t="str">
        <f>VLOOKUP(N8269,'Base rates'!$F$2:$H$1126,3,FALSE)</f>
        <v>6-25</v>
      </c>
      <c r="R8269" s="24">
        <f t="shared" si="374"/>
        <v>0.29934702678835168</v>
      </c>
    </row>
    <row r="8270" spans="13:18">
      <c r="M8270">
        <v>20</v>
      </c>
      <c r="N8270" s="1">
        <v>18</v>
      </c>
      <c r="O8270">
        <f t="shared" si="376"/>
        <v>500000</v>
      </c>
      <c r="P8270" t="str">
        <f t="shared" si="375"/>
        <v>2018500000</v>
      </c>
      <c r="Q8270" t="str">
        <f>VLOOKUP(N8270,'Base rates'!$F$2:$H$1126,3,FALSE)</f>
        <v>6-25</v>
      </c>
      <c r="R8270" s="24">
        <f t="shared" si="374"/>
        <v>0.29934702678835168</v>
      </c>
    </row>
    <row r="8271" spans="13:18">
      <c r="M8271">
        <v>20</v>
      </c>
      <c r="N8271" s="1">
        <v>19</v>
      </c>
      <c r="O8271">
        <f t="shared" si="376"/>
        <v>500000</v>
      </c>
      <c r="P8271" t="str">
        <f t="shared" si="375"/>
        <v>2019500000</v>
      </c>
      <c r="Q8271" t="str">
        <f>VLOOKUP(N8271,'Base rates'!$F$2:$H$1126,3,FALSE)</f>
        <v>6-25</v>
      </c>
      <c r="R8271" s="24">
        <f t="shared" si="374"/>
        <v>0.29934702678835168</v>
      </c>
    </row>
    <row r="8272" spans="13:18">
      <c r="M8272">
        <v>20</v>
      </c>
      <c r="N8272" s="1">
        <v>20</v>
      </c>
      <c r="O8272">
        <f t="shared" si="376"/>
        <v>500000</v>
      </c>
      <c r="P8272" t="str">
        <f t="shared" si="375"/>
        <v>2020500000</v>
      </c>
      <c r="Q8272" t="str">
        <f>VLOOKUP(N8272,'Base rates'!$F$2:$H$1126,3,FALSE)</f>
        <v>6-25</v>
      </c>
      <c r="R8272" s="24">
        <f t="shared" si="374"/>
        <v>0.29934702678835168</v>
      </c>
    </row>
    <row r="8273" spans="13:18">
      <c r="M8273">
        <v>20</v>
      </c>
      <c r="N8273" s="1">
        <v>21</v>
      </c>
      <c r="O8273">
        <f t="shared" si="376"/>
        <v>500000</v>
      </c>
      <c r="P8273" t="str">
        <f t="shared" si="375"/>
        <v>2021500000</v>
      </c>
      <c r="Q8273" t="str">
        <f>VLOOKUP(N8273,'Base rates'!$F$2:$H$1126,3,FALSE)</f>
        <v>6-25</v>
      </c>
      <c r="R8273" s="24">
        <f t="shared" si="374"/>
        <v>0.29934702678835168</v>
      </c>
    </row>
    <row r="8274" spans="13:18">
      <c r="M8274">
        <v>20</v>
      </c>
      <c r="N8274" s="1">
        <v>22</v>
      </c>
      <c r="O8274">
        <f t="shared" si="376"/>
        <v>500000</v>
      </c>
      <c r="P8274" t="str">
        <f t="shared" si="375"/>
        <v>2022500000</v>
      </c>
      <c r="Q8274" t="str">
        <f>VLOOKUP(N8274,'Base rates'!$F$2:$H$1126,3,FALSE)</f>
        <v>6-25</v>
      </c>
      <c r="R8274" s="24">
        <f t="shared" si="374"/>
        <v>0.29934702678835168</v>
      </c>
    </row>
    <row r="8275" spans="13:18">
      <c r="M8275">
        <v>20</v>
      </c>
      <c r="N8275" s="1">
        <v>23</v>
      </c>
      <c r="O8275">
        <f t="shared" si="376"/>
        <v>500000</v>
      </c>
      <c r="P8275" t="str">
        <f t="shared" si="375"/>
        <v>2023500000</v>
      </c>
      <c r="Q8275" t="str">
        <f>VLOOKUP(N8275,'Base rates'!$F$2:$H$1126,3,FALSE)</f>
        <v>6-25</v>
      </c>
      <c r="R8275" s="24">
        <f t="shared" si="374"/>
        <v>0.29934702678835168</v>
      </c>
    </row>
    <row r="8276" spans="13:18">
      <c r="M8276">
        <v>20</v>
      </c>
      <c r="N8276" s="1">
        <v>24</v>
      </c>
      <c r="O8276">
        <f t="shared" si="376"/>
        <v>500000</v>
      </c>
      <c r="P8276" t="str">
        <f t="shared" si="375"/>
        <v>2024500000</v>
      </c>
      <c r="Q8276" t="str">
        <f>VLOOKUP(N8276,'Base rates'!$F$2:$H$1126,3,FALSE)</f>
        <v>6-25</v>
      </c>
      <c r="R8276" s="24">
        <f t="shared" si="374"/>
        <v>0.29934702678835168</v>
      </c>
    </row>
    <row r="8277" spans="13:18">
      <c r="M8277">
        <v>20</v>
      </c>
      <c r="N8277" s="1">
        <v>25</v>
      </c>
      <c r="O8277">
        <f t="shared" si="376"/>
        <v>500000</v>
      </c>
      <c r="P8277" t="str">
        <f t="shared" si="375"/>
        <v>2025500000</v>
      </c>
      <c r="Q8277" t="str">
        <f>VLOOKUP(N8277,'Base rates'!$F$2:$H$1126,3,FALSE)</f>
        <v>6-25</v>
      </c>
      <c r="R8277" s="24">
        <f t="shared" si="374"/>
        <v>0.29934702678835168</v>
      </c>
    </row>
    <row r="8278" spans="13:18">
      <c r="M8278">
        <v>20</v>
      </c>
      <c r="N8278" s="1">
        <v>26</v>
      </c>
      <c r="O8278">
        <f t="shared" si="376"/>
        <v>500000</v>
      </c>
      <c r="P8278" t="str">
        <f t="shared" si="375"/>
        <v>2026500000</v>
      </c>
      <c r="Q8278" t="str">
        <f>VLOOKUP(N8278,'Base rates'!$F$2:$H$1126,3,FALSE)</f>
        <v>26-35</v>
      </c>
      <c r="R8278" s="24">
        <f t="shared" si="374"/>
        <v>0.26995853858842112</v>
      </c>
    </row>
    <row r="8279" spans="13:18">
      <c r="M8279">
        <v>20</v>
      </c>
      <c r="N8279" s="1">
        <v>27</v>
      </c>
      <c r="O8279">
        <f t="shared" si="376"/>
        <v>500000</v>
      </c>
      <c r="P8279" t="str">
        <f t="shared" si="375"/>
        <v>2027500000</v>
      </c>
      <c r="Q8279" t="str">
        <f>VLOOKUP(N8279,'Base rates'!$F$2:$H$1126,3,FALSE)</f>
        <v>26-35</v>
      </c>
      <c r="R8279" s="24">
        <f t="shared" si="374"/>
        <v>0.26995853858842112</v>
      </c>
    </row>
    <row r="8280" spans="13:18">
      <c r="M8280">
        <v>20</v>
      </c>
      <c r="N8280" s="1">
        <v>28</v>
      </c>
      <c r="O8280">
        <f t="shared" si="376"/>
        <v>500000</v>
      </c>
      <c r="P8280" t="str">
        <f t="shared" si="375"/>
        <v>2028500000</v>
      </c>
      <c r="Q8280" t="str">
        <f>VLOOKUP(N8280,'Base rates'!$F$2:$H$1126,3,FALSE)</f>
        <v>26-35</v>
      </c>
      <c r="R8280" s="24">
        <f t="shared" si="374"/>
        <v>0.26995853858842112</v>
      </c>
    </row>
    <row r="8281" spans="13:18">
      <c r="M8281">
        <v>20</v>
      </c>
      <c r="N8281" s="1">
        <v>29</v>
      </c>
      <c r="O8281">
        <f t="shared" si="376"/>
        <v>500000</v>
      </c>
      <c r="P8281" t="str">
        <f t="shared" si="375"/>
        <v>2029500000</v>
      </c>
      <c r="Q8281" t="str">
        <f>VLOOKUP(N8281,'Base rates'!$F$2:$H$1126,3,FALSE)</f>
        <v>26-35</v>
      </c>
      <c r="R8281" s="24">
        <f t="shared" si="374"/>
        <v>0.26995853858842112</v>
      </c>
    </row>
    <row r="8282" spans="13:18">
      <c r="M8282">
        <v>20</v>
      </c>
      <c r="N8282" s="1">
        <v>30</v>
      </c>
      <c r="O8282">
        <f t="shared" si="376"/>
        <v>500000</v>
      </c>
      <c r="P8282" t="str">
        <f t="shared" si="375"/>
        <v>2030500000</v>
      </c>
      <c r="Q8282" t="str">
        <f>VLOOKUP(N8282,'Base rates'!$F$2:$H$1126,3,FALSE)</f>
        <v>26-35</v>
      </c>
      <c r="R8282" s="24">
        <f t="shared" si="374"/>
        <v>0.26995853858842112</v>
      </c>
    </row>
    <row r="8283" spans="13:18">
      <c r="M8283">
        <v>20</v>
      </c>
      <c r="N8283" s="1">
        <v>31</v>
      </c>
      <c r="O8283">
        <f t="shared" si="376"/>
        <v>500000</v>
      </c>
      <c r="P8283" t="str">
        <f t="shared" si="375"/>
        <v>2031500000</v>
      </c>
      <c r="Q8283" t="str">
        <f>VLOOKUP(N8283,'Base rates'!$F$2:$H$1126,3,FALSE)</f>
        <v>26-35</v>
      </c>
      <c r="R8283" s="24">
        <f t="shared" si="374"/>
        <v>0.26995853858842112</v>
      </c>
    </row>
    <row r="8284" spans="13:18">
      <c r="M8284">
        <v>20</v>
      </c>
      <c r="N8284" s="1">
        <v>32</v>
      </c>
      <c r="O8284">
        <f t="shared" si="376"/>
        <v>500000</v>
      </c>
      <c r="P8284" t="str">
        <f t="shared" si="375"/>
        <v>2032500000</v>
      </c>
      <c r="Q8284" t="str">
        <f>VLOOKUP(N8284,'Base rates'!$F$2:$H$1126,3,FALSE)</f>
        <v>26-35</v>
      </c>
      <c r="R8284" s="24">
        <f t="shared" si="374"/>
        <v>0.26995853858842112</v>
      </c>
    </row>
    <row r="8285" spans="13:18">
      <c r="M8285">
        <v>20</v>
      </c>
      <c r="N8285" s="1">
        <v>33</v>
      </c>
      <c r="O8285">
        <f t="shared" si="376"/>
        <v>500000</v>
      </c>
      <c r="P8285" t="str">
        <f t="shared" si="375"/>
        <v>2033500000</v>
      </c>
      <c r="Q8285" t="str">
        <f>VLOOKUP(N8285,'Base rates'!$F$2:$H$1126,3,FALSE)</f>
        <v>26-35</v>
      </c>
      <c r="R8285" s="24">
        <f t="shared" si="374"/>
        <v>0.26995853858842112</v>
      </c>
    </row>
    <row r="8286" spans="13:18">
      <c r="M8286">
        <v>20</v>
      </c>
      <c r="N8286" s="1">
        <v>34</v>
      </c>
      <c r="O8286">
        <f t="shared" si="376"/>
        <v>500000</v>
      </c>
      <c r="P8286" t="str">
        <f t="shared" si="375"/>
        <v>2034500000</v>
      </c>
      <c r="Q8286" t="str">
        <f>VLOOKUP(N8286,'Base rates'!$F$2:$H$1126,3,FALSE)</f>
        <v>26-35</v>
      </c>
      <c r="R8286" s="24">
        <f t="shared" si="374"/>
        <v>0.26995853858842112</v>
      </c>
    </row>
    <row r="8287" spans="13:18">
      <c r="M8287">
        <v>20</v>
      </c>
      <c r="N8287" s="1">
        <v>35</v>
      </c>
      <c r="O8287">
        <f t="shared" si="376"/>
        <v>500000</v>
      </c>
      <c r="P8287" t="str">
        <f t="shared" si="375"/>
        <v>2035500000</v>
      </c>
      <c r="Q8287" t="str">
        <f>VLOOKUP(N8287,'Base rates'!$F$2:$H$1126,3,FALSE)</f>
        <v>26-35</v>
      </c>
      <c r="R8287" s="24">
        <f t="shared" si="374"/>
        <v>0.26995853858842112</v>
      </c>
    </row>
    <row r="8288" spans="13:18">
      <c r="M8288">
        <v>20</v>
      </c>
      <c r="N8288" s="1">
        <v>36</v>
      </c>
      <c r="O8288">
        <f t="shared" si="376"/>
        <v>500000</v>
      </c>
      <c r="P8288" t="str">
        <f t="shared" si="375"/>
        <v>2036500000</v>
      </c>
      <c r="Q8288" t="str">
        <f>VLOOKUP(N8288,'Base rates'!$F$2:$H$1126,3,FALSE)</f>
        <v>36-45</v>
      </c>
      <c r="R8288" s="24">
        <f t="shared" si="374"/>
        <v>0.20043477869217419</v>
      </c>
    </row>
    <row r="8289" spans="13:18">
      <c r="M8289">
        <v>20</v>
      </c>
      <c r="N8289" s="1">
        <v>37</v>
      </c>
      <c r="O8289">
        <f t="shared" si="376"/>
        <v>500000</v>
      </c>
      <c r="P8289" t="str">
        <f t="shared" si="375"/>
        <v>2037500000</v>
      </c>
      <c r="Q8289" t="str">
        <f>VLOOKUP(N8289,'Base rates'!$F$2:$H$1126,3,FALSE)</f>
        <v>36-45</v>
      </c>
      <c r="R8289" s="24">
        <f t="shared" si="374"/>
        <v>0.20043477869217419</v>
      </c>
    </row>
    <row r="8290" spans="13:18">
      <c r="M8290">
        <v>20</v>
      </c>
      <c r="N8290" s="1">
        <v>38</v>
      </c>
      <c r="O8290">
        <f t="shared" si="376"/>
        <v>500000</v>
      </c>
      <c r="P8290" t="str">
        <f t="shared" si="375"/>
        <v>2038500000</v>
      </c>
      <c r="Q8290" t="str">
        <f>VLOOKUP(N8290,'Base rates'!$F$2:$H$1126,3,FALSE)</f>
        <v>36-45</v>
      </c>
      <c r="R8290" s="24">
        <f t="shared" si="374"/>
        <v>0.20043477869217419</v>
      </c>
    </row>
    <row r="8291" spans="13:18">
      <c r="M8291">
        <v>20</v>
      </c>
      <c r="N8291" s="1">
        <v>39</v>
      </c>
      <c r="O8291">
        <f t="shared" si="376"/>
        <v>500000</v>
      </c>
      <c r="P8291" t="str">
        <f t="shared" si="375"/>
        <v>2039500000</v>
      </c>
      <c r="Q8291" t="str">
        <f>VLOOKUP(N8291,'Base rates'!$F$2:$H$1126,3,FALSE)</f>
        <v>36-45</v>
      </c>
      <c r="R8291" s="24">
        <f t="shared" si="374"/>
        <v>0.20043477869217419</v>
      </c>
    </row>
    <row r="8292" spans="13:18">
      <c r="M8292">
        <v>20</v>
      </c>
      <c r="N8292" s="1">
        <v>40</v>
      </c>
      <c r="O8292">
        <f t="shared" si="376"/>
        <v>500000</v>
      </c>
      <c r="P8292" t="str">
        <f t="shared" si="375"/>
        <v>2040500000</v>
      </c>
      <c r="Q8292" t="str">
        <f>VLOOKUP(N8292,'Base rates'!$F$2:$H$1126,3,FALSE)</f>
        <v>36-45</v>
      </c>
      <c r="R8292" s="24">
        <f t="shared" si="374"/>
        <v>0.20043477869217419</v>
      </c>
    </row>
    <row r="8293" spans="13:18">
      <c r="M8293">
        <v>20</v>
      </c>
      <c r="N8293" s="1">
        <v>41</v>
      </c>
      <c r="O8293">
        <f t="shared" si="376"/>
        <v>500000</v>
      </c>
      <c r="P8293" t="str">
        <f t="shared" si="375"/>
        <v>2041500000</v>
      </c>
      <c r="Q8293" t="str">
        <f>VLOOKUP(N8293,'Base rates'!$F$2:$H$1126,3,FALSE)</f>
        <v>36-45</v>
      </c>
      <c r="R8293" s="24">
        <f t="shared" si="374"/>
        <v>0.20043477869217419</v>
      </c>
    </row>
    <row r="8294" spans="13:18">
      <c r="M8294">
        <v>20</v>
      </c>
      <c r="N8294" s="1">
        <v>42</v>
      </c>
      <c r="O8294">
        <f t="shared" si="376"/>
        <v>500000</v>
      </c>
      <c r="P8294" t="str">
        <f t="shared" si="375"/>
        <v>2042500000</v>
      </c>
      <c r="Q8294" t="str">
        <f>VLOOKUP(N8294,'Base rates'!$F$2:$H$1126,3,FALSE)</f>
        <v>36-45</v>
      </c>
      <c r="R8294" s="24">
        <f t="shared" si="374"/>
        <v>0.20043477869217419</v>
      </c>
    </row>
    <row r="8295" spans="13:18">
      <c r="M8295">
        <v>20</v>
      </c>
      <c r="N8295" s="1">
        <v>43</v>
      </c>
      <c r="O8295">
        <f t="shared" si="376"/>
        <v>500000</v>
      </c>
      <c r="P8295" t="str">
        <f t="shared" si="375"/>
        <v>2043500000</v>
      </c>
      <c r="Q8295" t="str">
        <f>VLOOKUP(N8295,'Base rates'!$F$2:$H$1126,3,FALSE)</f>
        <v>36-45</v>
      </c>
      <c r="R8295" s="24">
        <f t="shared" si="374"/>
        <v>0.20043477869217419</v>
      </c>
    </row>
    <row r="8296" spans="13:18">
      <c r="M8296">
        <v>20</v>
      </c>
      <c r="N8296" s="1">
        <v>44</v>
      </c>
      <c r="O8296">
        <f t="shared" si="376"/>
        <v>500000</v>
      </c>
      <c r="P8296" t="str">
        <f t="shared" si="375"/>
        <v>2044500000</v>
      </c>
      <c r="Q8296" t="str">
        <f>VLOOKUP(N8296,'Base rates'!$F$2:$H$1126,3,FALSE)</f>
        <v>36-45</v>
      </c>
      <c r="R8296" s="24">
        <f t="shared" si="374"/>
        <v>0.20043477869217419</v>
      </c>
    </row>
    <row r="8297" spans="13:18">
      <c r="M8297">
        <v>20</v>
      </c>
      <c r="N8297" s="1">
        <v>45</v>
      </c>
      <c r="O8297">
        <f t="shared" si="376"/>
        <v>500000</v>
      </c>
      <c r="P8297" t="str">
        <f t="shared" si="375"/>
        <v>2045500000</v>
      </c>
      <c r="Q8297" t="str">
        <f>VLOOKUP(N8297,'Base rates'!$F$2:$H$1126,3,FALSE)</f>
        <v>36-45</v>
      </c>
      <c r="R8297" s="24">
        <f t="shared" si="374"/>
        <v>0.20043477869217419</v>
      </c>
    </row>
    <row r="8298" spans="13:18">
      <c r="M8298">
        <v>20</v>
      </c>
      <c r="N8298" s="1">
        <v>46</v>
      </c>
      <c r="O8298">
        <f t="shared" si="376"/>
        <v>500000</v>
      </c>
      <c r="P8298" t="str">
        <f t="shared" si="375"/>
        <v>2046500000</v>
      </c>
      <c r="Q8298" t="str">
        <f>VLOOKUP(N8298,'Base rates'!$F$2:$H$1126,3,FALSE)</f>
        <v>46-50</v>
      </c>
      <c r="R8298" s="24">
        <f t="shared" si="374"/>
        <v>0.22699217662583482</v>
      </c>
    </row>
    <row r="8299" spans="13:18">
      <c r="M8299">
        <v>20</v>
      </c>
      <c r="N8299" s="1">
        <v>47</v>
      </c>
      <c r="O8299">
        <f t="shared" si="376"/>
        <v>500000</v>
      </c>
      <c r="P8299" t="str">
        <f t="shared" si="375"/>
        <v>2047500000</v>
      </c>
      <c r="Q8299" t="str">
        <f>VLOOKUP(N8299,'Base rates'!$F$2:$H$1126,3,FALSE)</f>
        <v>46-50</v>
      </c>
      <c r="R8299" s="24">
        <f t="shared" si="374"/>
        <v>0.22699217662583482</v>
      </c>
    </row>
    <row r="8300" spans="13:18">
      <c r="M8300">
        <v>20</v>
      </c>
      <c r="N8300" s="1">
        <v>48</v>
      </c>
      <c r="O8300">
        <f t="shared" si="376"/>
        <v>500000</v>
      </c>
      <c r="P8300" t="str">
        <f t="shared" si="375"/>
        <v>2048500000</v>
      </c>
      <c r="Q8300" t="str">
        <f>VLOOKUP(N8300,'Base rates'!$F$2:$H$1126,3,FALSE)</f>
        <v>46-50</v>
      </c>
      <c r="R8300" s="24">
        <f t="shared" si="374"/>
        <v>0.22699217662583482</v>
      </c>
    </row>
    <row r="8301" spans="13:18">
      <c r="M8301">
        <v>20</v>
      </c>
      <c r="N8301" s="1">
        <v>49</v>
      </c>
      <c r="O8301">
        <f t="shared" si="376"/>
        <v>500000</v>
      </c>
      <c r="P8301" t="str">
        <f t="shared" si="375"/>
        <v>2049500000</v>
      </c>
      <c r="Q8301" t="str">
        <f>VLOOKUP(N8301,'Base rates'!$F$2:$H$1126,3,FALSE)</f>
        <v>46-50</v>
      </c>
      <c r="R8301" s="24">
        <f t="shared" si="374"/>
        <v>0.22699217662583482</v>
      </c>
    </row>
    <row r="8302" spans="13:18">
      <c r="M8302">
        <v>20</v>
      </c>
      <c r="N8302" s="1">
        <v>50</v>
      </c>
      <c r="O8302">
        <f t="shared" si="376"/>
        <v>500000</v>
      </c>
      <c r="P8302" t="str">
        <f t="shared" si="375"/>
        <v>2050500000</v>
      </c>
      <c r="Q8302" t="str">
        <f>VLOOKUP(N8302,'Base rates'!$F$2:$H$1126,3,FALSE)</f>
        <v>46-50</v>
      </c>
      <c r="R8302" s="24">
        <f t="shared" si="374"/>
        <v>0.22699217662583482</v>
      </c>
    </row>
    <row r="8303" spans="13:18">
      <c r="M8303">
        <v>20</v>
      </c>
      <c r="N8303" s="1">
        <v>51</v>
      </c>
      <c r="O8303">
        <f t="shared" si="376"/>
        <v>500000</v>
      </c>
      <c r="P8303" t="str">
        <f t="shared" si="375"/>
        <v>2051500000</v>
      </c>
      <c r="Q8303" t="str">
        <f>VLOOKUP(N8303,'Base rates'!$F$2:$H$1126,3,FALSE)</f>
        <v>51-55</v>
      </c>
      <c r="R8303" s="24">
        <f t="shared" si="374"/>
        <v>0.23753710134028116</v>
      </c>
    </row>
    <row r="8304" spans="13:18">
      <c r="M8304">
        <v>20</v>
      </c>
      <c r="N8304" s="1">
        <v>52</v>
      </c>
      <c r="O8304">
        <f t="shared" si="376"/>
        <v>500000</v>
      </c>
      <c r="P8304" t="str">
        <f t="shared" si="375"/>
        <v>2052500000</v>
      </c>
      <c r="Q8304" t="str">
        <f>VLOOKUP(N8304,'Base rates'!$F$2:$H$1126,3,FALSE)</f>
        <v>51-55</v>
      </c>
      <c r="R8304" s="24">
        <f t="shared" si="374"/>
        <v>0.23753710134028116</v>
      </c>
    </row>
    <row r="8305" spans="13:18">
      <c r="M8305">
        <v>20</v>
      </c>
      <c r="N8305" s="1">
        <v>53</v>
      </c>
      <c r="O8305">
        <f t="shared" si="376"/>
        <v>500000</v>
      </c>
      <c r="P8305" t="str">
        <f t="shared" si="375"/>
        <v>2053500000</v>
      </c>
      <c r="Q8305" t="str">
        <f>VLOOKUP(N8305,'Base rates'!$F$2:$H$1126,3,FALSE)</f>
        <v>51-55</v>
      </c>
      <c r="R8305" s="24">
        <f t="shared" si="374"/>
        <v>0.23753710134028116</v>
      </c>
    </row>
    <row r="8306" spans="13:18">
      <c r="M8306">
        <v>20</v>
      </c>
      <c r="N8306" s="1">
        <v>54</v>
      </c>
      <c r="O8306">
        <f t="shared" si="376"/>
        <v>500000</v>
      </c>
      <c r="P8306" t="str">
        <f t="shared" si="375"/>
        <v>2054500000</v>
      </c>
      <c r="Q8306" t="str">
        <f>VLOOKUP(N8306,'Base rates'!$F$2:$H$1126,3,FALSE)</f>
        <v>51-55</v>
      </c>
      <c r="R8306" s="24">
        <f t="shared" si="374"/>
        <v>0.23753710134028116</v>
      </c>
    </row>
    <row r="8307" spans="13:18">
      <c r="M8307">
        <v>20</v>
      </c>
      <c r="N8307" s="1">
        <v>55</v>
      </c>
      <c r="O8307">
        <f t="shared" si="376"/>
        <v>500000</v>
      </c>
      <c r="P8307" t="str">
        <f t="shared" si="375"/>
        <v>2055500000</v>
      </c>
      <c r="Q8307" t="str">
        <f>VLOOKUP(N8307,'Base rates'!$F$2:$H$1126,3,FALSE)</f>
        <v>51-55</v>
      </c>
      <c r="R8307" s="24">
        <f t="shared" si="374"/>
        <v>0.23753710134028116</v>
      </c>
    </row>
    <row r="8308" spans="13:18">
      <c r="M8308">
        <v>20</v>
      </c>
      <c r="N8308" s="1">
        <v>56</v>
      </c>
      <c r="O8308">
        <f t="shared" si="376"/>
        <v>500000</v>
      </c>
      <c r="P8308" t="str">
        <f t="shared" si="375"/>
        <v>2056500000</v>
      </c>
      <c r="Q8308" t="str">
        <f>VLOOKUP(N8308,'Base rates'!$F$2:$H$1126,3,FALSE)</f>
        <v>56-60</v>
      </c>
      <c r="R8308" s="24">
        <f t="shared" si="374"/>
        <v>0.15964325146425795</v>
      </c>
    </row>
    <row r="8309" spans="13:18">
      <c r="M8309">
        <v>20</v>
      </c>
      <c r="N8309" s="1">
        <v>57</v>
      </c>
      <c r="O8309">
        <f t="shared" si="376"/>
        <v>500000</v>
      </c>
      <c r="P8309" t="str">
        <f t="shared" si="375"/>
        <v>2057500000</v>
      </c>
      <c r="Q8309" t="str">
        <f>VLOOKUP(N8309,'Base rates'!$F$2:$H$1126,3,FALSE)</f>
        <v>56-60</v>
      </c>
      <c r="R8309" s="24">
        <f t="shared" si="374"/>
        <v>0.15964325146425795</v>
      </c>
    </row>
    <row r="8310" spans="13:18">
      <c r="M8310">
        <v>20</v>
      </c>
      <c r="N8310" s="1">
        <v>58</v>
      </c>
      <c r="O8310">
        <f t="shared" si="376"/>
        <v>500000</v>
      </c>
      <c r="P8310" t="str">
        <f t="shared" si="375"/>
        <v>2058500000</v>
      </c>
      <c r="Q8310" t="str">
        <f>VLOOKUP(N8310,'Base rates'!$F$2:$H$1126,3,FALSE)</f>
        <v>56-60</v>
      </c>
      <c r="R8310" s="24">
        <f t="shared" si="374"/>
        <v>0.15964325146425795</v>
      </c>
    </row>
    <row r="8311" spans="13:18">
      <c r="M8311">
        <v>20</v>
      </c>
      <c r="N8311" s="1">
        <v>59</v>
      </c>
      <c r="O8311">
        <f t="shared" si="376"/>
        <v>500000</v>
      </c>
      <c r="P8311" t="str">
        <f t="shared" si="375"/>
        <v>2059500000</v>
      </c>
      <c r="Q8311" t="str">
        <f>VLOOKUP(N8311,'Base rates'!$F$2:$H$1126,3,FALSE)</f>
        <v>56-60</v>
      </c>
      <c r="R8311" s="24">
        <f t="shared" si="374"/>
        <v>0.15964325146425795</v>
      </c>
    </row>
    <row r="8312" spans="13:18">
      <c r="M8312">
        <v>20</v>
      </c>
      <c r="N8312" s="1">
        <v>60</v>
      </c>
      <c r="O8312">
        <f t="shared" si="376"/>
        <v>500000</v>
      </c>
      <c r="P8312" t="str">
        <f t="shared" si="375"/>
        <v>2060500000</v>
      </c>
      <c r="Q8312" t="str">
        <f>VLOOKUP(N8312,'Base rates'!$F$2:$H$1126,3,FALSE)</f>
        <v>56-60</v>
      </c>
      <c r="R8312" s="24">
        <f t="shared" si="374"/>
        <v>0.15964325146425795</v>
      </c>
    </row>
    <row r="8313" spans="13:18">
      <c r="M8313">
        <v>20</v>
      </c>
      <c r="N8313" s="1">
        <v>61</v>
      </c>
      <c r="O8313">
        <f t="shared" si="376"/>
        <v>500000</v>
      </c>
      <c r="P8313" t="str">
        <f t="shared" si="375"/>
        <v>2061500000</v>
      </c>
      <c r="Q8313" t="str">
        <f>VLOOKUP(N8313,'Base rates'!$F$2:$H$1126,3,FALSE)</f>
        <v>61-65</v>
      </c>
      <c r="R8313" s="24">
        <f t="shared" si="374"/>
        <v>0.13259905305403052</v>
      </c>
    </row>
    <row r="8314" spans="13:18">
      <c r="M8314">
        <v>20</v>
      </c>
      <c r="N8314" s="1">
        <v>62</v>
      </c>
      <c r="O8314">
        <f t="shared" si="376"/>
        <v>500000</v>
      </c>
      <c r="P8314" t="str">
        <f t="shared" si="375"/>
        <v>2062500000</v>
      </c>
      <c r="Q8314" t="str">
        <f>VLOOKUP(N8314,'Base rates'!$F$2:$H$1126,3,FALSE)</f>
        <v>61-65</v>
      </c>
      <c r="R8314" s="24">
        <f t="shared" si="374"/>
        <v>0.13259905305403052</v>
      </c>
    </row>
    <row r="8315" spans="13:18">
      <c r="M8315">
        <v>20</v>
      </c>
      <c r="N8315" s="1">
        <v>63</v>
      </c>
      <c r="O8315">
        <f t="shared" si="376"/>
        <v>500000</v>
      </c>
      <c r="P8315" t="str">
        <f t="shared" si="375"/>
        <v>2063500000</v>
      </c>
      <c r="Q8315" t="str">
        <f>VLOOKUP(N8315,'Base rates'!$F$2:$H$1126,3,FALSE)</f>
        <v>61-65</v>
      </c>
      <c r="R8315" s="24">
        <f t="shared" si="374"/>
        <v>0.13259905305403052</v>
      </c>
    </row>
    <row r="8316" spans="13:18">
      <c r="M8316">
        <v>20</v>
      </c>
      <c r="N8316" s="1">
        <v>64</v>
      </c>
      <c r="O8316">
        <f t="shared" si="376"/>
        <v>500000</v>
      </c>
      <c r="P8316" t="str">
        <f t="shared" si="375"/>
        <v>2064500000</v>
      </c>
      <c r="Q8316" t="str">
        <f>VLOOKUP(N8316,'Base rates'!$F$2:$H$1126,3,FALSE)</f>
        <v>61-65</v>
      </c>
      <c r="R8316" s="24">
        <f t="shared" si="374"/>
        <v>0.13259905305403052</v>
      </c>
    </row>
    <row r="8317" spans="13:18">
      <c r="M8317">
        <v>20</v>
      </c>
      <c r="N8317" s="1">
        <v>65</v>
      </c>
      <c r="O8317">
        <f t="shared" si="376"/>
        <v>500000</v>
      </c>
      <c r="P8317" t="str">
        <f t="shared" si="375"/>
        <v>2065500000</v>
      </c>
      <c r="Q8317" t="str">
        <f>VLOOKUP(N8317,'Base rates'!$F$2:$H$1126,3,FALSE)</f>
        <v>61-65</v>
      </c>
      <c r="R8317" s="24">
        <f t="shared" si="374"/>
        <v>0.13259905305403052</v>
      </c>
    </row>
    <row r="8318" spans="13:18">
      <c r="M8318">
        <v>20</v>
      </c>
      <c r="N8318" s="1">
        <v>66</v>
      </c>
      <c r="O8318">
        <f t="shared" si="376"/>
        <v>500000</v>
      </c>
      <c r="P8318" t="str">
        <f t="shared" si="375"/>
        <v>2066500000</v>
      </c>
      <c r="Q8318" t="str">
        <f>VLOOKUP(N8318,'Base rates'!$F$2:$H$1126,3,FALSE)</f>
        <v>66-70</v>
      </c>
      <c r="R8318" s="24">
        <f t="shared" si="374"/>
        <v>0.13259905305403041</v>
      </c>
    </row>
    <row r="8319" spans="13:18">
      <c r="M8319">
        <v>20</v>
      </c>
      <c r="N8319" s="1">
        <v>67</v>
      </c>
      <c r="O8319">
        <f t="shared" si="376"/>
        <v>500000</v>
      </c>
      <c r="P8319" t="str">
        <f t="shared" si="375"/>
        <v>2067500000</v>
      </c>
      <c r="Q8319" t="str">
        <f>VLOOKUP(N8319,'Base rates'!$F$2:$H$1126,3,FALSE)</f>
        <v>66-70</v>
      </c>
      <c r="R8319" s="24">
        <f t="shared" si="374"/>
        <v>0.13259905305403041</v>
      </c>
    </row>
    <row r="8320" spans="13:18">
      <c r="M8320">
        <v>20</v>
      </c>
      <c r="N8320" s="1">
        <v>68</v>
      </c>
      <c r="O8320">
        <f t="shared" si="376"/>
        <v>500000</v>
      </c>
      <c r="P8320" t="str">
        <f t="shared" si="375"/>
        <v>2068500000</v>
      </c>
      <c r="Q8320" t="str">
        <f>VLOOKUP(N8320,'Base rates'!$F$2:$H$1126,3,FALSE)</f>
        <v>66-70</v>
      </c>
      <c r="R8320" s="24">
        <f t="shared" si="374"/>
        <v>0.13259905305403041</v>
      </c>
    </row>
    <row r="8321" spans="13:18">
      <c r="M8321">
        <v>20</v>
      </c>
      <c r="N8321" s="1">
        <v>69</v>
      </c>
      <c r="O8321">
        <f t="shared" si="376"/>
        <v>500000</v>
      </c>
      <c r="P8321" t="str">
        <f t="shared" si="375"/>
        <v>2069500000</v>
      </c>
      <c r="Q8321" t="str">
        <f>VLOOKUP(N8321,'Base rates'!$F$2:$H$1126,3,FALSE)</f>
        <v>66-70</v>
      </c>
      <c r="R8321" s="24">
        <f t="shared" si="374"/>
        <v>0.13259905305403041</v>
      </c>
    </row>
    <row r="8322" spans="13:18">
      <c r="M8322">
        <v>20</v>
      </c>
      <c r="N8322" s="1">
        <v>70</v>
      </c>
      <c r="O8322">
        <f t="shared" si="376"/>
        <v>500000</v>
      </c>
      <c r="P8322" t="str">
        <f t="shared" si="375"/>
        <v>2070500000</v>
      </c>
      <c r="Q8322" t="str">
        <f>VLOOKUP(N8322,'Base rates'!$F$2:$H$1126,3,FALSE)</f>
        <v>66-70</v>
      </c>
      <c r="R8322" s="24">
        <f t="shared" si="374"/>
        <v>0.13259905305403041</v>
      </c>
    </row>
    <row r="8323" spans="13:18">
      <c r="M8323">
        <v>20</v>
      </c>
      <c r="N8323" s="1">
        <v>71</v>
      </c>
      <c r="O8323">
        <f t="shared" si="376"/>
        <v>500000</v>
      </c>
      <c r="P8323" t="str">
        <f t="shared" si="375"/>
        <v>2071500000</v>
      </c>
      <c r="Q8323" t="str">
        <f>VLOOKUP(N8323,'Base rates'!$F$2:$H$1126,3,FALSE)</f>
        <v>71-75</v>
      </c>
      <c r="R8323" s="24">
        <f t="shared" ref="R8323:R8386" si="377">VLOOKUP(M8323&amp;O8323&amp;Q8323,$W$2:$X$694,2,FALSE)</f>
        <v>0.13259905305403052</v>
      </c>
    </row>
    <row r="8324" spans="13:18">
      <c r="M8324">
        <v>20</v>
      </c>
      <c r="N8324" s="1">
        <v>72</v>
      </c>
      <c r="O8324">
        <f t="shared" si="376"/>
        <v>500000</v>
      </c>
      <c r="P8324" t="str">
        <f t="shared" ref="P8324:P8387" si="378">M8324&amp;N8324&amp;O8324</f>
        <v>2072500000</v>
      </c>
      <c r="Q8324" t="str">
        <f>VLOOKUP(N8324,'Base rates'!$F$2:$H$1126,3,FALSE)</f>
        <v>71-75</v>
      </c>
      <c r="R8324" s="24">
        <f t="shared" si="377"/>
        <v>0.13259905305403052</v>
      </c>
    </row>
    <row r="8325" spans="13:18">
      <c r="M8325">
        <v>20</v>
      </c>
      <c r="N8325" s="1">
        <v>73</v>
      </c>
      <c r="O8325">
        <f t="shared" si="376"/>
        <v>500000</v>
      </c>
      <c r="P8325" t="str">
        <f t="shared" si="378"/>
        <v>2073500000</v>
      </c>
      <c r="Q8325" t="str">
        <f>VLOOKUP(N8325,'Base rates'!$F$2:$H$1126,3,FALSE)</f>
        <v>71-75</v>
      </c>
      <c r="R8325" s="24">
        <f t="shared" si="377"/>
        <v>0.13259905305403052</v>
      </c>
    </row>
    <row r="8326" spans="13:18">
      <c r="M8326">
        <v>20</v>
      </c>
      <c r="N8326" s="1">
        <v>74</v>
      </c>
      <c r="O8326">
        <f t="shared" si="376"/>
        <v>500000</v>
      </c>
      <c r="P8326" t="str">
        <f t="shared" si="378"/>
        <v>2074500000</v>
      </c>
      <c r="Q8326" t="str">
        <f>VLOOKUP(N8326,'Base rates'!$F$2:$H$1126,3,FALSE)</f>
        <v>71-75</v>
      </c>
      <c r="R8326" s="24">
        <f t="shared" si="377"/>
        <v>0.13259905305403052</v>
      </c>
    </row>
    <row r="8327" spans="13:18">
      <c r="M8327">
        <v>20</v>
      </c>
      <c r="N8327" s="1">
        <v>75</v>
      </c>
      <c r="O8327">
        <f t="shared" ref="O8327:O8390" si="379">$O$7877+50000</f>
        <v>500000</v>
      </c>
      <c r="P8327" t="str">
        <f t="shared" si="378"/>
        <v>2075500000</v>
      </c>
      <c r="Q8327" t="str">
        <f>VLOOKUP(N8327,'Base rates'!$F$2:$H$1126,3,FALSE)</f>
        <v>71-75</v>
      </c>
      <c r="R8327" s="24">
        <f t="shared" si="377"/>
        <v>0.13259905305403052</v>
      </c>
    </row>
    <row r="8328" spans="13:18">
      <c r="M8328">
        <v>20</v>
      </c>
      <c r="N8328" s="1">
        <v>76</v>
      </c>
      <c r="O8328">
        <f t="shared" si="379"/>
        <v>500000</v>
      </c>
      <c r="P8328" t="str">
        <f t="shared" si="378"/>
        <v>2076500000</v>
      </c>
      <c r="Q8328" t="str">
        <f>VLOOKUP(N8328,'Base rates'!$F$2:$H$1126,3,FALSE)</f>
        <v>76-80</v>
      </c>
      <c r="R8328" s="24">
        <f t="shared" si="377"/>
        <v>0.13259905305403064</v>
      </c>
    </row>
    <row r="8329" spans="13:18">
      <c r="M8329">
        <v>20</v>
      </c>
      <c r="N8329" s="1">
        <v>77</v>
      </c>
      <c r="O8329">
        <f t="shared" si="379"/>
        <v>500000</v>
      </c>
      <c r="P8329" t="str">
        <f t="shared" si="378"/>
        <v>2077500000</v>
      </c>
      <c r="Q8329" t="str">
        <f>VLOOKUP(N8329,'Base rates'!$F$2:$H$1126,3,FALSE)</f>
        <v>76-80</v>
      </c>
      <c r="R8329" s="24">
        <f t="shared" si="377"/>
        <v>0.13259905305403064</v>
      </c>
    </row>
    <row r="8330" spans="13:18">
      <c r="M8330">
        <v>20</v>
      </c>
      <c r="N8330" s="1">
        <v>78</v>
      </c>
      <c r="O8330">
        <f t="shared" si="379"/>
        <v>500000</v>
      </c>
      <c r="P8330" t="str">
        <f t="shared" si="378"/>
        <v>2078500000</v>
      </c>
      <c r="Q8330" t="str">
        <f>VLOOKUP(N8330,'Base rates'!$F$2:$H$1126,3,FALSE)</f>
        <v>76-80</v>
      </c>
      <c r="R8330" s="24">
        <f t="shared" si="377"/>
        <v>0.13259905305403064</v>
      </c>
    </row>
    <row r="8331" spans="13:18">
      <c r="M8331">
        <v>20</v>
      </c>
      <c r="N8331" s="1">
        <v>79</v>
      </c>
      <c r="O8331">
        <f t="shared" si="379"/>
        <v>500000</v>
      </c>
      <c r="P8331" t="str">
        <f t="shared" si="378"/>
        <v>2079500000</v>
      </c>
      <c r="Q8331" t="str">
        <f>VLOOKUP(N8331,'Base rates'!$F$2:$H$1126,3,FALSE)</f>
        <v>76-80</v>
      </c>
      <c r="R8331" s="24">
        <f t="shared" si="377"/>
        <v>0.13259905305403064</v>
      </c>
    </row>
    <row r="8332" spans="13:18">
      <c r="M8332">
        <v>20</v>
      </c>
      <c r="N8332" s="1">
        <v>80</v>
      </c>
      <c r="O8332">
        <f t="shared" si="379"/>
        <v>500000</v>
      </c>
      <c r="P8332" t="str">
        <f t="shared" si="378"/>
        <v>2080500000</v>
      </c>
      <c r="Q8332" t="str">
        <f>VLOOKUP(N8332,'Base rates'!$F$2:$H$1126,3,FALSE)</f>
        <v>76-80</v>
      </c>
      <c r="R8332" s="24">
        <f t="shared" si="377"/>
        <v>0.13259905305403064</v>
      </c>
    </row>
    <row r="8333" spans="13:18">
      <c r="M8333">
        <v>20</v>
      </c>
      <c r="N8333" s="1">
        <v>81</v>
      </c>
      <c r="O8333">
        <f t="shared" si="379"/>
        <v>500000</v>
      </c>
      <c r="P8333" t="str">
        <f t="shared" si="378"/>
        <v>2081500000</v>
      </c>
      <c r="Q8333" t="str">
        <f>VLOOKUP(N8333,'Base rates'!$F$2:$H$1126,3,FALSE)</f>
        <v>&gt;80</v>
      </c>
      <c r="R8333" s="24">
        <f t="shared" si="377"/>
        <v>0.13259905305403052</v>
      </c>
    </row>
    <row r="8334" spans="13:18">
      <c r="M8334">
        <v>20</v>
      </c>
      <c r="N8334" s="1">
        <v>82</v>
      </c>
      <c r="O8334">
        <f t="shared" si="379"/>
        <v>500000</v>
      </c>
      <c r="P8334" t="str">
        <f t="shared" si="378"/>
        <v>2082500000</v>
      </c>
      <c r="Q8334" t="str">
        <f>VLOOKUP(N8334,'Base rates'!$F$2:$H$1126,3,FALSE)</f>
        <v>&gt;80</v>
      </c>
      <c r="R8334" s="24">
        <f t="shared" si="377"/>
        <v>0.13259905305403052</v>
      </c>
    </row>
    <row r="8335" spans="13:18">
      <c r="M8335">
        <v>20</v>
      </c>
      <c r="N8335" s="1">
        <v>83</v>
      </c>
      <c r="O8335">
        <f t="shared" si="379"/>
        <v>500000</v>
      </c>
      <c r="P8335" t="str">
        <f t="shared" si="378"/>
        <v>2083500000</v>
      </c>
      <c r="Q8335" t="str">
        <f>VLOOKUP(N8335,'Base rates'!$F$2:$H$1126,3,FALSE)</f>
        <v>&gt;80</v>
      </c>
      <c r="R8335" s="24">
        <f t="shared" si="377"/>
        <v>0.13259905305403052</v>
      </c>
    </row>
    <row r="8336" spans="13:18">
      <c r="M8336">
        <v>20</v>
      </c>
      <c r="N8336" s="1">
        <v>84</v>
      </c>
      <c r="O8336">
        <f t="shared" si="379"/>
        <v>500000</v>
      </c>
      <c r="P8336" t="str">
        <f t="shared" si="378"/>
        <v>2084500000</v>
      </c>
      <c r="Q8336" t="str">
        <f>VLOOKUP(N8336,'Base rates'!$F$2:$H$1126,3,FALSE)</f>
        <v>&gt;80</v>
      </c>
      <c r="R8336" s="24">
        <f t="shared" si="377"/>
        <v>0.13259905305403052</v>
      </c>
    </row>
    <row r="8337" spans="13:18">
      <c r="M8337">
        <v>20</v>
      </c>
      <c r="N8337" s="1">
        <v>85</v>
      </c>
      <c r="O8337">
        <f t="shared" si="379"/>
        <v>500000</v>
      </c>
      <c r="P8337" t="str">
        <f t="shared" si="378"/>
        <v>2085500000</v>
      </c>
      <c r="Q8337" t="str">
        <f>VLOOKUP(N8337,'Base rates'!$F$2:$H$1126,3,FALSE)</f>
        <v>&gt;80</v>
      </c>
      <c r="R8337" s="24">
        <f t="shared" si="377"/>
        <v>0.13259905305403052</v>
      </c>
    </row>
    <row r="8338" spans="13:18">
      <c r="M8338">
        <v>20</v>
      </c>
      <c r="N8338" s="1">
        <v>86</v>
      </c>
      <c r="O8338">
        <f t="shared" si="379"/>
        <v>500000</v>
      </c>
      <c r="P8338" t="str">
        <f t="shared" si="378"/>
        <v>2086500000</v>
      </c>
      <c r="Q8338" t="str">
        <f>VLOOKUP(N8338,'Base rates'!$F$2:$H$1126,3,FALSE)</f>
        <v>&gt;80</v>
      </c>
      <c r="R8338" s="24">
        <f t="shared" si="377"/>
        <v>0.13259905305403052</v>
      </c>
    </row>
    <row r="8339" spans="13:18">
      <c r="M8339">
        <v>20</v>
      </c>
      <c r="N8339" s="1">
        <v>87</v>
      </c>
      <c r="O8339">
        <f t="shared" si="379"/>
        <v>500000</v>
      </c>
      <c r="P8339" t="str">
        <f t="shared" si="378"/>
        <v>2087500000</v>
      </c>
      <c r="Q8339" t="str">
        <f>VLOOKUP(N8339,'Base rates'!$F$2:$H$1126,3,FALSE)</f>
        <v>&gt;80</v>
      </c>
      <c r="R8339" s="24">
        <f t="shared" si="377"/>
        <v>0.13259905305403052</v>
      </c>
    </row>
    <row r="8340" spans="13:18">
      <c r="M8340">
        <v>20</v>
      </c>
      <c r="N8340" s="1">
        <v>88</v>
      </c>
      <c r="O8340">
        <f t="shared" si="379"/>
        <v>500000</v>
      </c>
      <c r="P8340" t="str">
        <f t="shared" si="378"/>
        <v>2088500000</v>
      </c>
      <c r="Q8340" t="str">
        <f>VLOOKUP(N8340,'Base rates'!$F$2:$H$1126,3,FALSE)</f>
        <v>&gt;80</v>
      </c>
      <c r="R8340" s="24">
        <f t="shared" si="377"/>
        <v>0.13259905305403052</v>
      </c>
    </row>
    <row r="8341" spans="13:18">
      <c r="M8341">
        <v>20</v>
      </c>
      <c r="N8341" s="1">
        <v>89</v>
      </c>
      <c r="O8341">
        <f t="shared" si="379"/>
        <v>500000</v>
      </c>
      <c r="P8341" t="str">
        <f t="shared" si="378"/>
        <v>2089500000</v>
      </c>
      <c r="Q8341" t="str">
        <f>VLOOKUP(N8341,'Base rates'!$F$2:$H$1126,3,FALSE)</f>
        <v>&gt;80</v>
      </c>
      <c r="R8341" s="24">
        <f t="shared" si="377"/>
        <v>0.13259905305403052</v>
      </c>
    </row>
    <row r="8342" spans="13:18">
      <c r="M8342">
        <v>20</v>
      </c>
      <c r="N8342" s="1">
        <v>90</v>
      </c>
      <c r="O8342">
        <f t="shared" si="379"/>
        <v>500000</v>
      </c>
      <c r="P8342" t="str">
        <f t="shared" si="378"/>
        <v>2090500000</v>
      </c>
      <c r="Q8342" t="str">
        <f>VLOOKUP(N8342,'Base rates'!$F$2:$H$1126,3,FALSE)</f>
        <v>&gt;80</v>
      </c>
      <c r="R8342" s="24">
        <f t="shared" si="377"/>
        <v>0.13259905305403052</v>
      </c>
    </row>
    <row r="8343" spans="13:18">
      <c r="M8343">
        <v>20</v>
      </c>
      <c r="N8343" s="1">
        <v>91</v>
      </c>
      <c r="O8343">
        <f t="shared" si="379"/>
        <v>500000</v>
      </c>
      <c r="P8343" t="str">
        <f t="shared" si="378"/>
        <v>2091500000</v>
      </c>
      <c r="Q8343" t="str">
        <f>VLOOKUP(N8343,'Base rates'!$F$2:$H$1126,3,FALSE)</f>
        <v>&gt;80</v>
      </c>
      <c r="R8343" s="24">
        <f t="shared" si="377"/>
        <v>0.13259905305403052</v>
      </c>
    </row>
    <row r="8344" spans="13:18">
      <c r="M8344">
        <v>20</v>
      </c>
      <c r="N8344" s="1">
        <v>92</v>
      </c>
      <c r="O8344">
        <f t="shared" si="379"/>
        <v>500000</v>
      </c>
      <c r="P8344" t="str">
        <f t="shared" si="378"/>
        <v>2092500000</v>
      </c>
      <c r="Q8344" t="str">
        <f>VLOOKUP(N8344,'Base rates'!$F$2:$H$1126,3,FALSE)</f>
        <v>&gt;80</v>
      </c>
      <c r="R8344" s="24">
        <f t="shared" si="377"/>
        <v>0.13259905305403052</v>
      </c>
    </row>
    <row r="8345" spans="13:18">
      <c r="M8345">
        <v>20</v>
      </c>
      <c r="N8345" s="1">
        <v>93</v>
      </c>
      <c r="O8345">
        <f t="shared" si="379"/>
        <v>500000</v>
      </c>
      <c r="P8345" t="str">
        <f t="shared" si="378"/>
        <v>2093500000</v>
      </c>
      <c r="Q8345" t="str">
        <f>VLOOKUP(N8345,'Base rates'!$F$2:$H$1126,3,FALSE)</f>
        <v>&gt;80</v>
      </c>
      <c r="R8345" s="24">
        <f t="shared" si="377"/>
        <v>0.13259905305403052</v>
      </c>
    </row>
    <row r="8346" spans="13:18">
      <c r="M8346">
        <v>20</v>
      </c>
      <c r="N8346" s="1">
        <v>94</v>
      </c>
      <c r="O8346">
        <f t="shared" si="379"/>
        <v>500000</v>
      </c>
      <c r="P8346" t="str">
        <f t="shared" si="378"/>
        <v>2094500000</v>
      </c>
      <c r="Q8346" t="str">
        <f>VLOOKUP(N8346,'Base rates'!$F$2:$H$1126,3,FALSE)</f>
        <v>&gt;80</v>
      </c>
      <c r="R8346" s="24">
        <f t="shared" si="377"/>
        <v>0.13259905305403052</v>
      </c>
    </row>
    <row r="8347" spans="13:18">
      <c r="M8347">
        <v>20</v>
      </c>
      <c r="N8347" s="1">
        <v>95</v>
      </c>
      <c r="O8347">
        <f t="shared" si="379"/>
        <v>500000</v>
      </c>
      <c r="P8347" t="str">
        <f t="shared" si="378"/>
        <v>2095500000</v>
      </c>
      <c r="Q8347" t="str">
        <f>VLOOKUP(N8347,'Base rates'!$F$2:$H$1126,3,FALSE)</f>
        <v>&gt;80</v>
      </c>
      <c r="R8347" s="24">
        <f t="shared" si="377"/>
        <v>0.13259905305403052</v>
      </c>
    </row>
    <row r="8348" spans="13:18">
      <c r="M8348">
        <v>20</v>
      </c>
      <c r="N8348" s="1">
        <v>96</v>
      </c>
      <c r="O8348">
        <f t="shared" si="379"/>
        <v>500000</v>
      </c>
      <c r="P8348" t="str">
        <f t="shared" si="378"/>
        <v>2096500000</v>
      </c>
      <c r="Q8348" t="str">
        <f>VLOOKUP(N8348,'Base rates'!$F$2:$H$1126,3,FALSE)</f>
        <v>&gt;80</v>
      </c>
      <c r="R8348" s="24">
        <f t="shared" si="377"/>
        <v>0.13259905305403052</v>
      </c>
    </row>
    <row r="8349" spans="13:18">
      <c r="M8349">
        <v>20</v>
      </c>
      <c r="N8349" s="1">
        <v>97</v>
      </c>
      <c r="O8349">
        <f t="shared" si="379"/>
        <v>500000</v>
      </c>
      <c r="P8349" t="str">
        <f t="shared" si="378"/>
        <v>2097500000</v>
      </c>
      <c r="Q8349" t="str">
        <f>VLOOKUP(N8349,'Base rates'!$F$2:$H$1126,3,FALSE)</f>
        <v>&gt;80</v>
      </c>
      <c r="R8349" s="24">
        <f t="shared" si="377"/>
        <v>0.13259905305403052</v>
      </c>
    </row>
    <row r="8350" spans="13:18">
      <c r="M8350">
        <v>20</v>
      </c>
      <c r="N8350" s="1">
        <v>98</v>
      </c>
      <c r="O8350">
        <f t="shared" si="379"/>
        <v>500000</v>
      </c>
      <c r="P8350" t="str">
        <f t="shared" si="378"/>
        <v>2098500000</v>
      </c>
      <c r="Q8350" t="str">
        <f>VLOOKUP(N8350,'Base rates'!$F$2:$H$1126,3,FALSE)</f>
        <v>&gt;80</v>
      </c>
      <c r="R8350" s="24">
        <f t="shared" si="377"/>
        <v>0.13259905305403052</v>
      </c>
    </row>
    <row r="8351" spans="13:18">
      <c r="M8351">
        <v>20</v>
      </c>
      <c r="N8351" s="1">
        <v>99</v>
      </c>
      <c r="O8351">
        <f t="shared" si="379"/>
        <v>500000</v>
      </c>
      <c r="P8351" t="str">
        <f t="shared" si="378"/>
        <v>2099500000</v>
      </c>
      <c r="Q8351" t="str">
        <f>VLOOKUP(N8351,'Base rates'!$F$2:$H$1126,3,FALSE)</f>
        <v>&gt;80</v>
      </c>
      <c r="R8351" s="24">
        <f t="shared" si="377"/>
        <v>0.13259905305403052</v>
      </c>
    </row>
    <row r="8352" spans="13:18">
      <c r="M8352">
        <v>20</v>
      </c>
      <c r="N8352" s="1">
        <v>100</v>
      </c>
      <c r="O8352">
        <f t="shared" si="379"/>
        <v>500000</v>
      </c>
      <c r="P8352" t="str">
        <f t="shared" si="378"/>
        <v>20100500000</v>
      </c>
      <c r="Q8352" t="str">
        <f>VLOOKUP(N8352,'Base rates'!$F$2:$H$1126,3,FALSE)</f>
        <v>&gt;80</v>
      </c>
      <c r="R8352" s="24">
        <f t="shared" si="377"/>
        <v>0.13259905305403052</v>
      </c>
    </row>
    <row r="8353" spans="13:18">
      <c r="M8353">
        <v>20</v>
      </c>
      <c r="N8353" s="1">
        <v>101</v>
      </c>
      <c r="O8353">
        <f t="shared" si="379"/>
        <v>500000</v>
      </c>
      <c r="P8353" t="str">
        <f t="shared" si="378"/>
        <v>20101500000</v>
      </c>
      <c r="Q8353" t="str">
        <f>VLOOKUP(N8353,'Base rates'!$F$2:$H$1126,3,FALSE)</f>
        <v>&gt;80</v>
      </c>
      <c r="R8353" s="24">
        <f t="shared" si="377"/>
        <v>0.13259905305403052</v>
      </c>
    </row>
    <row r="8354" spans="13:18">
      <c r="M8354">
        <v>20</v>
      </c>
      <c r="N8354" s="1">
        <v>102</v>
      </c>
      <c r="O8354">
        <f t="shared" si="379"/>
        <v>500000</v>
      </c>
      <c r="P8354" t="str">
        <f t="shared" si="378"/>
        <v>20102500000</v>
      </c>
      <c r="Q8354" t="str">
        <f>VLOOKUP(N8354,'Base rates'!$F$2:$H$1126,3,FALSE)</f>
        <v>&gt;80</v>
      </c>
      <c r="R8354" s="24">
        <f t="shared" si="377"/>
        <v>0.13259905305403052</v>
      </c>
    </row>
    <row r="8355" spans="13:18">
      <c r="M8355">
        <v>20</v>
      </c>
      <c r="N8355" s="1">
        <v>103</v>
      </c>
      <c r="O8355">
        <f t="shared" si="379"/>
        <v>500000</v>
      </c>
      <c r="P8355" t="str">
        <f t="shared" si="378"/>
        <v>20103500000</v>
      </c>
      <c r="Q8355" t="str">
        <f>VLOOKUP(N8355,'Base rates'!$F$2:$H$1126,3,FALSE)</f>
        <v>&gt;80</v>
      </c>
      <c r="R8355" s="24">
        <f t="shared" si="377"/>
        <v>0.13259905305403052</v>
      </c>
    </row>
    <row r="8356" spans="13:18">
      <c r="M8356">
        <v>20</v>
      </c>
      <c r="N8356" s="1">
        <v>104</v>
      </c>
      <c r="O8356">
        <f t="shared" si="379"/>
        <v>500000</v>
      </c>
      <c r="P8356" t="str">
        <f t="shared" si="378"/>
        <v>20104500000</v>
      </c>
      <c r="Q8356" t="str">
        <f>VLOOKUP(N8356,'Base rates'!$F$2:$H$1126,3,FALSE)</f>
        <v>&gt;80</v>
      </c>
      <c r="R8356" s="24">
        <f t="shared" si="377"/>
        <v>0.13259905305403052</v>
      </c>
    </row>
    <row r="8357" spans="13:18">
      <c r="M8357">
        <v>20</v>
      </c>
      <c r="N8357" s="1">
        <v>105</v>
      </c>
      <c r="O8357">
        <f t="shared" si="379"/>
        <v>500000</v>
      </c>
      <c r="P8357" t="str">
        <f t="shared" si="378"/>
        <v>20105500000</v>
      </c>
      <c r="Q8357" t="str">
        <f>VLOOKUP(N8357,'Base rates'!$F$2:$H$1126,3,FALSE)</f>
        <v>&gt;80</v>
      </c>
      <c r="R8357" s="24">
        <f t="shared" si="377"/>
        <v>0.13259905305403052</v>
      </c>
    </row>
    <row r="8358" spans="13:18">
      <c r="M8358">
        <v>20</v>
      </c>
      <c r="N8358" s="1">
        <v>106</v>
      </c>
      <c r="O8358">
        <f t="shared" si="379"/>
        <v>500000</v>
      </c>
      <c r="P8358" t="str">
        <f t="shared" si="378"/>
        <v>20106500000</v>
      </c>
      <c r="Q8358" t="str">
        <f>VLOOKUP(N8358,'Base rates'!$F$2:$H$1126,3,FALSE)</f>
        <v>&gt;80</v>
      </c>
      <c r="R8358" s="24">
        <f t="shared" si="377"/>
        <v>0.13259905305403052</v>
      </c>
    </row>
    <row r="8359" spans="13:18">
      <c r="M8359">
        <v>20</v>
      </c>
      <c r="N8359" s="1">
        <v>107</v>
      </c>
      <c r="O8359">
        <f t="shared" si="379"/>
        <v>500000</v>
      </c>
      <c r="P8359" t="str">
        <f t="shared" si="378"/>
        <v>20107500000</v>
      </c>
      <c r="Q8359" t="str">
        <f>VLOOKUP(N8359,'Base rates'!$F$2:$H$1126,3,FALSE)</f>
        <v>&gt;80</v>
      </c>
      <c r="R8359" s="24">
        <f t="shared" si="377"/>
        <v>0.13259905305403052</v>
      </c>
    </row>
    <row r="8360" spans="13:18">
      <c r="M8360">
        <v>20</v>
      </c>
      <c r="N8360" s="1">
        <v>108</v>
      </c>
      <c r="O8360">
        <f t="shared" si="379"/>
        <v>500000</v>
      </c>
      <c r="P8360" t="str">
        <f t="shared" si="378"/>
        <v>20108500000</v>
      </c>
      <c r="Q8360" t="str">
        <f>VLOOKUP(N8360,'Base rates'!$F$2:$H$1126,3,FALSE)</f>
        <v>&gt;80</v>
      </c>
      <c r="R8360" s="24">
        <f t="shared" si="377"/>
        <v>0.13259905305403052</v>
      </c>
    </row>
    <row r="8361" spans="13:18">
      <c r="M8361">
        <v>20</v>
      </c>
      <c r="N8361" s="1">
        <v>109</v>
      </c>
      <c r="O8361">
        <f t="shared" si="379"/>
        <v>500000</v>
      </c>
      <c r="P8361" t="str">
        <f t="shared" si="378"/>
        <v>20109500000</v>
      </c>
      <c r="Q8361" t="str">
        <f>VLOOKUP(N8361,'Base rates'!$F$2:$H$1126,3,FALSE)</f>
        <v>&gt;80</v>
      </c>
      <c r="R8361" s="24">
        <f t="shared" si="377"/>
        <v>0.13259905305403052</v>
      </c>
    </row>
    <row r="8362" spans="13:18">
      <c r="M8362">
        <v>20</v>
      </c>
      <c r="N8362" s="1">
        <v>110</v>
      </c>
      <c r="O8362">
        <f t="shared" si="379"/>
        <v>500000</v>
      </c>
      <c r="P8362" t="str">
        <f t="shared" si="378"/>
        <v>20110500000</v>
      </c>
      <c r="Q8362" t="str">
        <f>VLOOKUP(N8362,'Base rates'!$F$2:$H$1126,3,FALSE)</f>
        <v>&gt;80</v>
      </c>
      <c r="R8362" s="24">
        <f t="shared" si="377"/>
        <v>0.13259905305403052</v>
      </c>
    </row>
    <row r="8363" spans="13:18">
      <c r="M8363">
        <v>20</v>
      </c>
      <c r="N8363" s="1">
        <v>111</v>
      </c>
      <c r="O8363">
        <f t="shared" si="379"/>
        <v>500000</v>
      </c>
      <c r="P8363" t="str">
        <f t="shared" si="378"/>
        <v>20111500000</v>
      </c>
      <c r="Q8363" t="str">
        <f>VLOOKUP(N8363,'Base rates'!$F$2:$H$1126,3,FALSE)</f>
        <v>&gt;80</v>
      </c>
      <c r="R8363" s="24">
        <f t="shared" si="377"/>
        <v>0.13259905305403052</v>
      </c>
    </row>
    <row r="8364" spans="13:18">
      <c r="M8364">
        <v>20</v>
      </c>
      <c r="N8364" s="1">
        <v>112</v>
      </c>
      <c r="O8364">
        <f t="shared" si="379"/>
        <v>500000</v>
      </c>
      <c r="P8364" t="str">
        <f t="shared" si="378"/>
        <v>20112500000</v>
      </c>
      <c r="Q8364" t="str">
        <f>VLOOKUP(N8364,'Base rates'!$F$2:$H$1126,3,FALSE)</f>
        <v>&gt;80</v>
      </c>
      <c r="R8364" s="24">
        <f t="shared" si="377"/>
        <v>0.13259905305403052</v>
      </c>
    </row>
    <row r="8365" spans="13:18">
      <c r="M8365">
        <v>20</v>
      </c>
      <c r="N8365" s="1">
        <v>113</v>
      </c>
      <c r="O8365">
        <f t="shared" si="379"/>
        <v>500000</v>
      </c>
      <c r="P8365" t="str">
        <f t="shared" si="378"/>
        <v>20113500000</v>
      </c>
      <c r="Q8365" t="str">
        <f>VLOOKUP(N8365,'Base rates'!$F$2:$H$1126,3,FALSE)</f>
        <v>&gt;80</v>
      </c>
      <c r="R8365" s="24">
        <f t="shared" si="377"/>
        <v>0.13259905305403052</v>
      </c>
    </row>
    <row r="8366" spans="13:18">
      <c r="M8366">
        <v>20</v>
      </c>
      <c r="N8366" s="1">
        <v>114</v>
      </c>
      <c r="O8366">
        <f t="shared" si="379"/>
        <v>500000</v>
      </c>
      <c r="P8366" t="str">
        <f t="shared" si="378"/>
        <v>20114500000</v>
      </c>
      <c r="Q8366" t="str">
        <f>VLOOKUP(N8366,'Base rates'!$F$2:$H$1126,3,FALSE)</f>
        <v>&gt;80</v>
      </c>
      <c r="R8366" s="24">
        <f t="shared" si="377"/>
        <v>0.13259905305403052</v>
      </c>
    </row>
    <row r="8367" spans="13:18">
      <c r="M8367">
        <v>20</v>
      </c>
      <c r="N8367" s="1">
        <v>115</v>
      </c>
      <c r="O8367">
        <f t="shared" si="379"/>
        <v>500000</v>
      </c>
      <c r="P8367" t="str">
        <f t="shared" si="378"/>
        <v>20115500000</v>
      </c>
      <c r="Q8367" t="str">
        <f>VLOOKUP(N8367,'Base rates'!$F$2:$H$1126,3,FALSE)</f>
        <v>&gt;80</v>
      </c>
      <c r="R8367" s="24">
        <f t="shared" si="377"/>
        <v>0.13259905305403052</v>
      </c>
    </row>
    <row r="8368" spans="13:18">
      <c r="M8368">
        <v>20</v>
      </c>
      <c r="N8368" s="1">
        <v>116</v>
      </c>
      <c r="O8368">
        <f t="shared" si="379"/>
        <v>500000</v>
      </c>
      <c r="P8368" t="str">
        <f t="shared" si="378"/>
        <v>20116500000</v>
      </c>
      <c r="Q8368" t="str">
        <f>VLOOKUP(N8368,'Base rates'!$F$2:$H$1126,3,FALSE)</f>
        <v>&gt;80</v>
      </c>
      <c r="R8368" s="24">
        <f t="shared" si="377"/>
        <v>0.13259905305403052</v>
      </c>
    </row>
    <row r="8369" spans="13:18">
      <c r="M8369">
        <v>20</v>
      </c>
      <c r="N8369" s="1">
        <v>117</v>
      </c>
      <c r="O8369">
        <f t="shared" si="379"/>
        <v>500000</v>
      </c>
      <c r="P8369" t="str">
        <f t="shared" si="378"/>
        <v>20117500000</v>
      </c>
      <c r="Q8369" t="str">
        <f>VLOOKUP(N8369,'Base rates'!$F$2:$H$1126,3,FALSE)</f>
        <v>&gt;80</v>
      </c>
      <c r="R8369" s="24">
        <f t="shared" si="377"/>
        <v>0.13259905305403052</v>
      </c>
    </row>
    <row r="8370" spans="13:18">
      <c r="M8370">
        <v>20</v>
      </c>
      <c r="N8370" s="1">
        <v>118</v>
      </c>
      <c r="O8370">
        <f t="shared" si="379"/>
        <v>500000</v>
      </c>
      <c r="P8370" t="str">
        <f t="shared" si="378"/>
        <v>20118500000</v>
      </c>
      <c r="Q8370" t="str">
        <f>VLOOKUP(N8370,'Base rates'!$F$2:$H$1126,3,FALSE)</f>
        <v>&gt;80</v>
      </c>
      <c r="R8370" s="24">
        <f t="shared" si="377"/>
        <v>0.13259905305403052</v>
      </c>
    </row>
    <row r="8371" spans="13:18">
      <c r="M8371">
        <v>20</v>
      </c>
      <c r="N8371" s="1">
        <v>119</v>
      </c>
      <c r="O8371">
        <f t="shared" si="379"/>
        <v>500000</v>
      </c>
      <c r="P8371" t="str">
        <f t="shared" si="378"/>
        <v>20119500000</v>
      </c>
      <c r="Q8371" t="str">
        <f>VLOOKUP(N8371,'Base rates'!$F$2:$H$1126,3,FALSE)</f>
        <v>&gt;80</v>
      </c>
      <c r="R8371" s="24">
        <f t="shared" si="377"/>
        <v>0.13259905305403052</v>
      </c>
    </row>
    <row r="8372" spans="13:18">
      <c r="M8372">
        <v>20</v>
      </c>
      <c r="N8372" s="1">
        <v>120</v>
      </c>
      <c r="O8372">
        <f t="shared" si="379"/>
        <v>500000</v>
      </c>
      <c r="P8372" t="str">
        <f t="shared" si="378"/>
        <v>20120500000</v>
      </c>
      <c r="Q8372" t="str">
        <f>VLOOKUP(N8372,'Base rates'!$F$2:$H$1126,3,FALSE)</f>
        <v>&gt;80</v>
      </c>
      <c r="R8372" s="24">
        <f t="shared" si="377"/>
        <v>0.13259905305403052</v>
      </c>
    </row>
    <row r="8373" spans="13:18">
      <c r="M8373">
        <v>20</v>
      </c>
      <c r="N8373" s="1">
        <v>121</v>
      </c>
      <c r="O8373">
        <f t="shared" si="379"/>
        <v>500000</v>
      </c>
      <c r="P8373" t="str">
        <f t="shared" si="378"/>
        <v>20121500000</v>
      </c>
      <c r="Q8373" t="str">
        <f>VLOOKUP(N8373,'Base rates'!$F$2:$H$1126,3,FALSE)</f>
        <v>&gt;80</v>
      </c>
      <c r="R8373" s="24">
        <f t="shared" si="377"/>
        <v>0.13259905305403052</v>
      </c>
    </row>
    <row r="8374" spans="13:18">
      <c r="M8374">
        <v>20</v>
      </c>
      <c r="N8374" s="1">
        <v>122</v>
      </c>
      <c r="O8374">
        <f t="shared" si="379"/>
        <v>500000</v>
      </c>
      <c r="P8374" t="str">
        <f t="shared" si="378"/>
        <v>20122500000</v>
      </c>
      <c r="Q8374" t="str">
        <f>VLOOKUP(N8374,'Base rates'!$F$2:$H$1126,3,FALSE)</f>
        <v>&gt;80</v>
      </c>
      <c r="R8374" s="24">
        <f t="shared" si="377"/>
        <v>0.13259905305403052</v>
      </c>
    </row>
    <row r="8375" spans="13:18">
      <c r="M8375">
        <v>20</v>
      </c>
      <c r="N8375" s="1">
        <v>123</v>
      </c>
      <c r="O8375">
        <f t="shared" si="379"/>
        <v>500000</v>
      </c>
      <c r="P8375" t="str">
        <f t="shared" si="378"/>
        <v>20123500000</v>
      </c>
      <c r="Q8375" t="str">
        <f>VLOOKUP(N8375,'Base rates'!$F$2:$H$1126,3,FALSE)</f>
        <v>&gt;80</v>
      </c>
      <c r="R8375" s="24">
        <f t="shared" si="377"/>
        <v>0.13259905305403052</v>
      </c>
    </row>
    <row r="8376" spans="13:18">
      <c r="M8376">
        <v>20</v>
      </c>
      <c r="N8376" s="1">
        <v>124</v>
      </c>
      <c r="O8376">
        <f t="shared" si="379"/>
        <v>500000</v>
      </c>
      <c r="P8376" t="str">
        <f t="shared" si="378"/>
        <v>20124500000</v>
      </c>
      <c r="Q8376" t="str">
        <f>VLOOKUP(N8376,'Base rates'!$F$2:$H$1126,3,FALSE)</f>
        <v>&gt;80</v>
      </c>
      <c r="R8376" s="24">
        <f t="shared" si="377"/>
        <v>0.13259905305403052</v>
      </c>
    </row>
    <row r="8377" spans="13:18">
      <c r="M8377">
        <v>20</v>
      </c>
      <c r="N8377" s="1">
        <v>125</v>
      </c>
      <c r="O8377">
        <f t="shared" si="379"/>
        <v>500000</v>
      </c>
      <c r="P8377" t="str">
        <f t="shared" si="378"/>
        <v>20125500000</v>
      </c>
      <c r="Q8377" t="str">
        <f>VLOOKUP(N8377,'Base rates'!$F$2:$H$1126,3,FALSE)</f>
        <v>&gt;80</v>
      </c>
      <c r="R8377" s="24">
        <f t="shared" si="377"/>
        <v>0.13259905305403052</v>
      </c>
    </row>
    <row r="8378" spans="13:18">
      <c r="M8378">
        <v>21</v>
      </c>
      <c r="N8378" s="1">
        <v>1</v>
      </c>
      <c r="O8378">
        <f t="shared" si="379"/>
        <v>500000</v>
      </c>
      <c r="P8378" t="str">
        <f t="shared" si="378"/>
        <v>211500000</v>
      </c>
      <c r="Q8378" t="str">
        <f>VLOOKUP(N8378,'Base rates'!$F$2:$H$1126,3,FALSE)</f>
        <v>6-25</v>
      </c>
      <c r="R8378" s="24">
        <f t="shared" si="377"/>
        <v>0.40452073385608767</v>
      </c>
    </row>
    <row r="8379" spans="13:18">
      <c r="M8379">
        <v>21</v>
      </c>
      <c r="N8379" s="1">
        <v>2</v>
      </c>
      <c r="O8379">
        <f t="shared" si="379"/>
        <v>500000</v>
      </c>
      <c r="P8379" t="str">
        <f t="shared" si="378"/>
        <v>212500000</v>
      </c>
      <c r="Q8379" t="str">
        <f>VLOOKUP(N8379,'Base rates'!$F$2:$H$1126,3,FALSE)</f>
        <v>6-25</v>
      </c>
      <c r="R8379" s="24">
        <f t="shared" si="377"/>
        <v>0.40452073385608767</v>
      </c>
    </row>
    <row r="8380" spans="13:18">
      <c r="M8380">
        <v>21</v>
      </c>
      <c r="N8380" s="1">
        <v>3</v>
      </c>
      <c r="O8380">
        <f t="shared" si="379"/>
        <v>500000</v>
      </c>
      <c r="P8380" t="str">
        <f t="shared" si="378"/>
        <v>213500000</v>
      </c>
      <c r="Q8380" t="str">
        <f>VLOOKUP(N8380,'Base rates'!$F$2:$H$1126,3,FALSE)</f>
        <v>6-25</v>
      </c>
      <c r="R8380" s="24">
        <f t="shared" si="377"/>
        <v>0.40452073385608767</v>
      </c>
    </row>
    <row r="8381" spans="13:18">
      <c r="M8381">
        <v>21</v>
      </c>
      <c r="N8381" s="1">
        <v>4</v>
      </c>
      <c r="O8381">
        <f t="shared" si="379"/>
        <v>500000</v>
      </c>
      <c r="P8381" t="str">
        <f t="shared" si="378"/>
        <v>214500000</v>
      </c>
      <c r="Q8381" t="str">
        <f>VLOOKUP(N8381,'Base rates'!$F$2:$H$1126,3,FALSE)</f>
        <v>6-25</v>
      </c>
      <c r="R8381" s="24">
        <f t="shared" si="377"/>
        <v>0.40452073385608767</v>
      </c>
    </row>
    <row r="8382" spans="13:18">
      <c r="M8382">
        <v>21</v>
      </c>
      <c r="N8382" s="1">
        <v>5</v>
      </c>
      <c r="O8382">
        <f t="shared" si="379"/>
        <v>500000</v>
      </c>
      <c r="P8382" t="str">
        <f t="shared" si="378"/>
        <v>215500000</v>
      </c>
      <c r="Q8382" t="str">
        <f>VLOOKUP(N8382,'Base rates'!$F$2:$H$1126,3,FALSE)</f>
        <v>6-25</v>
      </c>
      <c r="R8382" s="24">
        <f t="shared" si="377"/>
        <v>0.40452073385608767</v>
      </c>
    </row>
    <row r="8383" spans="13:18">
      <c r="M8383">
        <v>21</v>
      </c>
      <c r="N8383" s="1">
        <v>6</v>
      </c>
      <c r="O8383">
        <f t="shared" si="379"/>
        <v>500000</v>
      </c>
      <c r="P8383" t="str">
        <f t="shared" si="378"/>
        <v>216500000</v>
      </c>
      <c r="Q8383" t="str">
        <f>VLOOKUP(N8383,'Base rates'!$F$2:$H$1126,3,FALSE)</f>
        <v>6-25</v>
      </c>
      <c r="R8383" s="24">
        <f t="shared" si="377"/>
        <v>0.40452073385608767</v>
      </c>
    </row>
    <row r="8384" spans="13:18">
      <c r="M8384">
        <v>21</v>
      </c>
      <c r="N8384" s="1">
        <v>7</v>
      </c>
      <c r="O8384">
        <f t="shared" si="379"/>
        <v>500000</v>
      </c>
      <c r="P8384" t="str">
        <f t="shared" si="378"/>
        <v>217500000</v>
      </c>
      <c r="Q8384" t="str">
        <f>VLOOKUP(N8384,'Base rates'!$F$2:$H$1126,3,FALSE)</f>
        <v>6-25</v>
      </c>
      <c r="R8384" s="24">
        <f t="shared" si="377"/>
        <v>0.40452073385608767</v>
      </c>
    </row>
    <row r="8385" spans="13:18">
      <c r="M8385">
        <v>21</v>
      </c>
      <c r="N8385" s="1">
        <v>8</v>
      </c>
      <c r="O8385">
        <f t="shared" si="379"/>
        <v>500000</v>
      </c>
      <c r="P8385" t="str">
        <f t="shared" si="378"/>
        <v>218500000</v>
      </c>
      <c r="Q8385" t="str">
        <f>VLOOKUP(N8385,'Base rates'!$F$2:$H$1126,3,FALSE)</f>
        <v>6-25</v>
      </c>
      <c r="R8385" s="24">
        <f t="shared" si="377"/>
        <v>0.40452073385608767</v>
      </c>
    </row>
    <row r="8386" spans="13:18">
      <c r="M8386">
        <v>21</v>
      </c>
      <c r="N8386" s="1">
        <v>9</v>
      </c>
      <c r="O8386">
        <f t="shared" si="379"/>
        <v>500000</v>
      </c>
      <c r="P8386" t="str">
        <f t="shared" si="378"/>
        <v>219500000</v>
      </c>
      <c r="Q8386" t="str">
        <f>VLOOKUP(N8386,'Base rates'!$F$2:$H$1126,3,FALSE)</f>
        <v>6-25</v>
      </c>
      <c r="R8386" s="24">
        <f t="shared" si="377"/>
        <v>0.40452073385608767</v>
      </c>
    </row>
    <row r="8387" spans="13:18">
      <c r="M8387">
        <v>21</v>
      </c>
      <c r="N8387" s="1">
        <v>10</v>
      </c>
      <c r="O8387">
        <f t="shared" si="379"/>
        <v>500000</v>
      </c>
      <c r="P8387" t="str">
        <f t="shared" si="378"/>
        <v>2110500000</v>
      </c>
      <c r="Q8387" t="str">
        <f>VLOOKUP(N8387,'Base rates'!$F$2:$H$1126,3,FALSE)</f>
        <v>6-25</v>
      </c>
      <c r="R8387" s="24">
        <f t="shared" ref="R8387:R8450" si="380">VLOOKUP(M8387&amp;O8387&amp;Q8387,$W$2:$X$694,2,FALSE)</f>
        <v>0.40452073385608767</v>
      </c>
    </row>
    <row r="8388" spans="13:18">
      <c r="M8388">
        <v>21</v>
      </c>
      <c r="N8388" s="1">
        <v>11</v>
      </c>
      <c r="O8388">
        <f t="shared" si="379"/>
        <v>500000</v>
      </c>
      <c r="P8388" t="str">
        <f t="shared" ref="P8388:P8451" si="381">M8388&amp;N8388&amp;O8388</f>
        <v>2111500000</v>
      </c>
      <c r="Q8388" t="str">
        <f>VLOOKUP(N8388,'Base rates'!$F$2:$H$1126,3,FALSE)</f>
        <v>6-25</v>
      </c>
      <c r="R8388" s="24">
        <f t="shared" si="380"/>
        <v>0.40452073385608767</v>
      </c>
    </row>
    <row r="8389" spans="13:18">
      <c r="M8389">
        <v>21</v>
      </c>
      <c r="N8389" s="1">
        <v>12</v>
      </c>
      <c r="O8389">
        <f t="shared" si="379"/>
        <v>500000</v>
      </c>
      <c r="P8389" t="str">
        <f t="shared" si="381"/>
        <v>2112500000</v>
      </c>
      <c r="Q8389" t="str">
        <f>VLOOKUP(N8389,'Base rates'!$F$2:$H$1126,3,FALSE)</f>
        <v>6-25</v>
      </c>
      <c r="R8389" s="24">
        <f t="shared" si="380"/>
        <v>0.40452073385608767</v>
      </c>
    </row>
    <row r="8390" spans="13:18">
      <c r="M8390">
        <v>21</v>
      </c>
      <c r="N8390" s="1">
        <v>13</v>
      </c>
      <c r="O8390">
        <f t="shared" si="379"/>
        <v>500000</v>
      </c>
      <c r="P8390" t="str">
        <f t="shared" si="381"/>
        <v>2113500000</v>
      </c>
      <c r="Q8390" t="str">
        <f>VLOOKUP(N8390,'Base rates'!$F$2:$H$1126,3,FALSE)</f>
        <v>6-25</v>
      </c>
      <c r="R8390" s="24">
        <f t="shared" si="380"/>
        <v>0.40452073385608767</v>
      </c>
    </row>
    <row r="8391" spans="13:18">
      <c r="M8391">
        <v>21</v>
      </c>
      <c r="N8391" s="1">
        <v>14</v>
      </c>
      <c r="O8391">
        <f t="shared" ref="O8391:O8454" si="382">$O$7877+50000</f>
        <v>500000</v>
      </c>
      <c r="P8391" t="str">
        <f t="shared" si="381"/>
        <v>2114500000</v>
      </c>
      <c r="Q8391" t="str">
        <f>VLOOKUP(N8391,'Base rates'!$F$2:$H$1126,3,FALSE)</f>
        <v>6-25</v>
      </c>
      <c r="R8391" s="24">
        <f t="shared" si="380"/>
        <v>0.40452073385608767</v>
      </c>
    </row>
    <row r="8392" spans="13:18">
      <c r="M8392">
        <v>21</v>
      </c>
      <c r="N8392" s="1">
        <v>15</v>
      </c>
      <c r="O8392">
        <f t="shared" si="382"/>
        <v>500000</v>
      </c>
      <c r="P8392" t="str">
        <f t="shared" si="381"/>
        <v>2115500000</v>
      </c>
      <c r="Q8392" t="str">
        <f>VLOOKUP(N8392,'Base rates'!$F$2:$H$1126,3,FALSE)</f>
        <v>6-25</v>
      </c>
      <c r="R8392" s="24">
        <f t="shared" si="380"/>
        <v>0.40452073385608767</v>
      </c>
    </row>
    <row r="8393" spans="13:18">
      <c r="M8393">
        <v>21</v>
      </c>
      <c r="N8393" s="1">
        <v>16</v>
      </c>
      <c r="O8393">
        <f t="shared" si="382"/>
        <v>500000</v>
      </c>
      <c r="P8393" t="str">
        <f t="shared" si="381"/>
        <v>2116500000</v>
      </c>
      <c r="Q8393" t="str">
        <f>VLOOKUP(N8393,'Base rates'!$F$2:$H$1126,3,FALSE)</f>
        <v>6-25</v>
      </c>
      <c r="R8393" s="24">
        <f t="shared" si="380"/>
        <v>0.40452073385608767</v>
      </c>
    </row>
    <row r="8394" spans="13:18">
      <c r="M8394">
        <v>21</v>
      </c>
      <c r="N8394" s="1">
        <v>17</v>
      </c>
      <c r="O8394">
        <f t="shared" si="382"/>
        <v>500000</v>
      </c>
      <c r="P8394" t="str">
        <f t="shared" si="381"/>
        <v>2117500000</v>
      </c>
      <c r="Q8394" t="str">
        <f>VLOOKUP(N8394,'Base rates'!$F$2:$H$1126,3,FALSE)</f>
        <v>6-25</v>
      </c>
      <c r="R8394" s="24">
        <f t="shared" si="380"/>
        <v>0.40452073385608767</v>
      </c>
    </row>
    <row r="8395" spans="13:18">
      <c r="M8395">
        <v>21</v>
      </c>
      <c r="N8395" s="1">
        <v>18</v>
      </c>
      <c r="O8395">
        <f t="shared" si="382"/>
        <v>500000</v>
      </c>
      <c r="P8395" t="str">
        <f t="shared" si="381"/>
        <v>2118500000</v>
      </c>
      <c r="Q8395" t="str">
        <f>VLOOKUP(N8395,'Base rates'!$F$2:$H$1126,3,FALSE)</f>
        <v>6-25</v>
      </c>
      <c r="R8395" s="24">
        <f t="shared" si="380"/>
        <v>0.40452073385608767</v>
      </c>
    </row>
    <row r="8396" spans="13:18">
      <c r="M8396">
        <v>21</v>
      </c>
      <c r="N8396" s="1">
        <v>19</v>
      </c>
      <c r="O8396">
        <f t="shared" si="382"/>
        <v>500000</v>
      </c>
      <c r="P8396" t="str">
        <f t="shared" si="381"/>
        <v>2119500000</v>
      </c>
      <c r="Q8396" t="str">
        <f>VLOOKUP(N8396,'Base rates'!$F$2:$H$1126,3,FALSE)</f>
        <v>6-25</v>
      </c>
      <c r="R8396" s="24">
        <f t="shared" si="380"/>
        <v>0.40452073385608767</v>
      </c>
    </row>
    <row r="8397" spans="13:18">
      <c r="M8397">
        <v>21</v>
      </c>
      <c r="N8397" s="1">
        <v>20</v>
      </c>
      <c r="O8397">
        <f t="shared" si="382"/>
        <v>500000</v>
      </c>
      <c r="P8397" t="str">
        <f t="shared" si="381"/>
        <v>2120500000</v>
      </c>
      <c r="Q8397" t="str">
        <f>VLOOKUP(N8397,'Base rates'!$F$2:$H$1126,3,FALSE)</f>
        <v>6-25</v>
      </c>
      <c r="R8397" s="24">
        <f t="shared" si="380"/>
        <v>0.40452073385608767</v>
      </c>
    </row>
    <row r="8398" spans="13:18">
      <c r="M8398">
        <v>21</v>
      </c>
      <c r="N8398" s="1">
        <v>21</v>
      </c>
      <c r="O8398">
        <f t="shared" si="382"/>
        <v>500000</v>
      </c>
      <c r="P8398" t="str">
        <f t="shared" si="381"/>
        <v>2121500000</v>
      </c>
      <c r="Q8398" t="str">
        <f>VLOOKUP(N8398,'Base rates'!$F$2:$H$1126,3,FALSE)</f>
        <v>6-25</v>
      </c>
      <c r="R8398" s="24">
        <f t="shared" si="380"/>
        <v>0.40452073385608767</v>
      </c>
    </row>
    <row r="8399" spans="13:18">
      <c r="M8399">
        <v>21</v>
      </c>
      <c r="N8399" s="1">
        <v>22</v>
      </c>
      <c r="O8399">
        <f t="shared" si="382"/>
        <v>500000</v>
      </c>
      <c r="P8399" t="str">
        <f t="shared" si="381"/>
        <v>2122500000</v>
      </c>
      <c r="Q8399" t="str">
        <f>VLOOKUP(N8399,'Base rates'!$F$2:$H$1126,3,FALSE)</f>
        <v>6-25</v>
      </c>
      <c r="R8399" s="24">
        <f t="shared" si="380"/>
        <v>0.40452073385608767</v>
      </c>
    </row>
    <row r="8400" spans="13:18">
      <c r="M8400">
        <v>21</v>
      </c>
      <c r="N8400" s="1">
        <v>23</v>
      </c>
      <c r="O8400">
        <f t="shared" si="382"/>
        <v>500000</v>
      </c>
      <c r="P8400" t="str">
        <f t="shared" si="381"/>
        <v>2123500000</v>
      </c>
      <c r="Q8400" t="str">
        <f>VLOOKUP(N8400,'Base rates'!$F$2:$H$1126,3,FALSE)</f>
        <v>6-25</v>
      </c>
      <c r="R8400" s="24">
        <f t="shared" si="380"/>
        <v>0.40452073385608767</v>
      </c>
    </row>
    <row r="8401" spans="13:18">
      <c r="M8401">
        <v>21</v>
      </c>
      <c r="N8401" s="1">
        <v>24</v>
      </c>
      <c r="O8401">
        <f t="shared" si="382"/>
        <v>500000</v>
      </c>
      <c r="P8401" t="str">
        <f t="shared" si="381"/>
        <v>2124500000</v>
      </c>
      <c r="Q8401" t="str">
        <f>VLOOKUP(N8401,'Base rates'!$F$2:$H$1126,3,FALSE)</f>
        <v>6-25</v>
      </c>
      <c r="R8401" s="24">
        <f t="shared" si="380"/>
        <v>0.40452073385608767</v>
      </c>
    </row>
    <row r="8402" spans="13:18">
      <c r="M8402">
        <v>21</v>
      </c>
      <c r="N8402" s="1">
        <v>25</v>
      </c>
      <c r="O8402">
        <f t="shared" si="382"/>
        <v>500000</v>
      </c>
      <c r="P8402" t="str">
        <f t="shared" si="381"/>
        <v>2125500000</v>
      </c>
      <c r="Q8402" t="str">
        <f>VLOOKUP(N8402,'Base rates'!$F$2:$H$1126,3,FALSE)</f>
        <v>6-25</v>
      </c>
      <c r="R8402" s="24">
        <f t="shared" si="380"/>
        <v>0.40452073385608767</v>
      </c>
    </row>
    <row r="8403" spans="13:18">
      <c r="M8403">
        <v>21</v>
      </c>
      <c r="N8403" s="1">
        <v>26</v>
      </c>
      <c r="O8403">
        <f t="shared" si="382"/>
        <v>500000</v>
      </c>
      <c r="P8403" t="str">
        <f t="shared" si="381"/>
        <v>2126500000</v>
      </c>
      <c r="Q8403" t="str">
        <f>VLOOKUP(N8403,'Base rates'!$F$2:$H$1126,3,FALSE)</f>
        <v>26-35</v>
      </c>
      <c r="R8403" s="24">
        <f t="shared" si="380"/>
        <v>0.39976180907814729</v>
      </c>
    </row>
    <row r="8404" spans="13:18">
      <c r="M8404">
        <v>21</v>
      </c>
      <c r="N8404" s="1">
        <v>27</v>
      </c>
      <c r="O8404">
        <f t="shared" si="382"/>
        <v>500000</v>
      </c>
      <c r="P8404" t="str">
        <f t="shared" si="381"/>
        <v>2127500000</v>
      </c>
      <c r="Q8404" t="str">
        <f>VLOOKUP(N8404,'Base rates'!$F$2:$H$1126,3,FALSE)</f>
        <v>26-35</v>
      </c>
      <c r="R8404" s="24">
        <f t="shared" si="380"/>
        <v>0.39976180907814729</v>
      </c>
    </row>
    <row r="8405" spans="13:18">
      <c r="M8405">
        <v>21</v>
      </c>
      <c r="N8405" s="1">
        <v>28</v>
      </c>
      <c r="O8405">
        <f t="shared" si="382"/>
        <v>500000</v>
      </c>
      <c r="P8405" t="str">
        <f t="shared" si="381"/>
        <v>2128500000</v>
      </c>
      <c r="Q8405" t="str">
        <f>VLOOKUP(N8405,'Base rates'!$F$2:$H$1126,3,FALSE)</f>
        <v>26-35</v>
      </c>
      <c r="R8405" s="24">
        <f t="shared" si="380"/>
        <v>0.39976180907814729</v>
      </c>
    </row>
    <row r="8406" spans="13:18">
      <c r="M8406">
        <v>21</v>
      </c>
      <c r="N8406" s="1">
        <v>29</v>
      </c>
      <c r="O8406">
        <f t="shared" si="382"/>
        <v>500000</v>
      </c>
      <c r="P8406" t="str">
        <f t="shared" si="381"/>
        <v>2129500000</v>
      </c>
      <c r="Q8406" t="str">
        <f>VLOOKUP(N8406,'Base rates'!$F$2:$H$1126,3,FALSE)</f>
        <v>26-35</v>
      </c>
      <c r="R8406" s="24">
        <f t="shared" si="380"/>
        <v>0.39976180907814729</v>
      </c>
    </row>
    <row r="8407" spans="13:18">
      <c r="M8407">
        <v>21</v>
      </c>
      <c r="N8407" s="1">
        <v>30</v>
      </c>
      <c r="O8407">
        <f t="shared" si="382"/>
        <v>500000</v>
      </c>
      <c r="P8407" t="str">
        <f t="shared" si="381"/>
        <v>2130500000</v>
      </c>
      <c r="Q8407" t="str">
        <f>VLOOKUP(N8407,'Base rates'!$F$2:$H$1126,3,FALSE)</f>
        <v>26-35</v>
      </c>
      <c r="R8407" s="24">
        <f t="shared" si="380"/>
        <v>0.39976180907814729</v>
      </c>
    </row>
    <row r="8408" spans="13:18">
      <c r="M8408">
        <v>21</v>
      </c>
      <c r="N8408" s="1">
        <v>31</v>
      </c>
      <c r="O8408">
        <f t="shared" si="382"/>
        <v>500000</v>
      </c>
      <c r="P8408" t="str">
        <f t="shared" si="381"/>
        <v>2131500000</v>
      </c>
      <c r="Q8408" t="str">
        <f>VLOOKUP(N8408,'Base rates'!$F$2:$H$1126,3,FALSE)</f>
        <v>26-35</v>
      </c>
      <c r="R8408" s="24">
        <f t="shared" si="380"/>
        <v>0.39976180907814729</v>
      </c>
    </row>
    <row r="8409" spans="13:18">
      <c r="M8409">
        <v>21</v>
      </c>
      <c r="N8409" s="1">
        <v>32</v>
      </c>
      <c r="O8409">
        <f t="shared" si="382"/>
        <v>500000</v>
      </c>
      <c r="P8409" t="str">
        <f t="shared" si="381"/>
        <v>2132500000</v>
      </c>
      <c r="Q8409" t="str">
        <f>VLOOKUP(N8409,'Base rates'!$F$2:$H$1126,3,FALSE)</f>
        <v>26-35</v>
      </c>
      <c r="R8409" s="24">
        <f t="shared" si="380"/>
        <v>0.39976180907814729</v>
      </c>
    </row>
    <row r="8410" spans="13:18">
      <c r="M8410">
        <v>21</v>
      </c>
      <c r="N8410" s="1">
        <v>33</v>
      </c>
      <c r="O8410">
        <f t="shared" si="382"/>
        <v>500000</v>
      </c>
      <c r="P8410" t="str">
        <f t="shared" si="381"/>
        <v>2133500000</v>
      </c>
      <c r="Q8410" t="str">
        <f>VLOOKUP(N8410,'Base rates'!$F$2:$H$1126,3,FALSE)</f>
        <v>26-35</v>
      </c>
      <c r="R8410" s="24">
        <f t="shared" si="380"/>
        <v>0.39976180907814729</v>
      </c>
    </row>
    <row r="8411" spans="13:18">
      <c r="M8411">
        <v>21</v>
      </c>
      <c r="N8411" s="1">
        <v>34</v>
      </c>
      <c r="O8411">
        <f t="shared" si="382"/>
        <v>500000</v>
      </c>
      <c r="P8411" t="str">
        <f t="shared" si="381"/>
        <v>2134500000</v>
      </c>
      <c r="Q8411" t="str">
        <f>VLOOKUP(N8411,'Base rates'!$F$2:$H$1126,3,FALSE)</f>
        <v>26-35</v>
      </c>
      <c r="R8411" s="24">
        <f t="shared" si="380"/>
        <v>0.39976180907814729</v>
      </c>
    </row>
    <row r="8412" spans="13:18">
      <c r="M8412">
        <v>21</v>
      </c>
      <c r="N8412" s="1">
        <v>35</v>
      </c>
      <c r="O8412">
        <f t="shared" si="382"/>
        <v>500000</v>
      </c>
      <c r="P8412" t="str">
        <f t="shared" si="381"/>
        <v>2135500000</v>
      </c>
      <c r="Q8412" t="str">
        <f>VLOOKUP(N8412,'Base rates'!$F$2:$H$1126,3,FALSE)</f>
        <v>26-35</v>
      </c>
      <c r="R8412" s="24">
        <f t="shared" si="380"/>
        <v>0.39976180907814729</v>
      </c>
    </row>
    <row r="8413" spans="13:18">
      <c r="M8413">
        <v>21</v>
      </c>
      <c r="N8413" s="1">
        <v>36</v>
      </c>
      <c r="O8413">
        <f t="shared" si="382"/>
        <v>500000</v>
      </c>
      <c r="P8413" t="str">
        <f t="shared" si="381"/>
        <v>2136500000</v>
      </c>
      <c r="Q8413" t="str">
        <f>VLOOKUP(N8413,'Base rates'!$F$2:$H$1126,3,FALSE)</f>
        <v>36-45</v>
      </c>
      <c r="R8413" s="24">
        <f t="shared" si="380"/>
        <v>0.36682453017416861</v>
      </c>
    </row>
    <row r="8414" spans="13:18">
      <c r="M8414">
        <v>21</v>
      </c>
      <c r="N8414" s="1">
        <v>37</v>
      </c>
      <c r="O8414">
        <f t="shared" si="382"/>
        <v>500000</v>
      </c>
      <c r="P8414" t="str">
        <f t="shared" si="381"/>
        <v>2137500000</v>
      </c>
      <c r="Q8414" t="str">
        <f>VLOOKUP(N8414,'Base rates'!$F$2:$H$1126,3,FALSE)</f>
        <v>36-45</v>
      </c>
      <c r="R8414" s="24">
        <f t="shared" si="380"/>
        <v>0.36682453017416861</v>
      </c>
    </row>
    <row r="8415" spans="13:18">
      <c r="M8415">
        <v>21</v>
      </c>
      <c r="N8415" s="1">
        <v>38</v>
      </c>
      <c r="O8415">
        <f t="shared" si="382"/>
        <v>500000</v>
      </c>
      <c r="P8415" t="str">
        <f t="shared" si="381"/>
        <v>2138500000</v>
      </c>
      <c r="Q8415" t="str">
        <f>VLOOKUP(N8415,'Base rates'!$F$2:$H$1126,3,FALSE)</f>
        <v>36-45</v>
      </c>
      <c r="R8415" s="24">
        <f t="shared" si="380"/>
        <v>0.36682453017416861</v>
      </c>
    </row>
    <row r="8416" spans="13:18">
      <c r="M8416">
        <v>21</v>
      </c>
      <c r="N8416" s="1">
        <v>39</v>
      </c>
      <c r="O8416">
        <f t="shared" si="382"/>
        <v>500000</v>
      </c>
      <c r="P8416" t="str">
        <f t="shared" si="381"/>
        <v>2139500000</v>
      </c>
      <c r="Q8416" t="str">
        <f>VLOOKUP(N8416,'Base rates'!$F$2:$H$1126,3,FALSE)</f>
        <v>36-45</v>
      </c>
      <c r="R8416" s="24">
        <f t="shared" si="380"/>
        <v>0.36682453017416861</v>
      </c>
    </row>
    <row r="8417" spans="13:18">
      <c r="M8417">
        <v>21</v>
      </c>
      <c r="N8417" s="1">
        <v>40</v>
      </c>
      <c r="O8417">
        <f t="shared" si="382"/>
        <v>500000</v>
      </c>
      <c r="P8417" t="str">
        <f t="shared" si="381"/>
        <v>2140500000</v>
      </c>
      <c r="Q8417" t="str">
        <f>VLOOKUP(N8417,'Base rates'!$F$2:$H$1126,3,FALSE)</f>
        <v>36-45</v>
      </c>
      <c r="R8417" s="24">
        <f t="shared" si="380"/>
        <v>0.36682453017416861</v>
      </c>
    </row>
    <row r="8418" spans="13:18">
      <c r="M8418">
        <v>21</v>
      </c>
      <c r="N8418" s="1">
        <v>41</v>
      </c>
      <c r="O8418">
        <f t="shared" si="382"/>
        <v>500000</v>
      </c>
      <c r="P8418" t="str">
        <f t="shared" si="381"/>
        <v>2141500000</v>
      </c>
      <c r="Q8418" t="str">
        <f>VLOOKUP(N8418,'Base rates'!$F$2:$H$1126,3,FALSE)</f>
        <v>36-45</v>
      </c>
      <c r="R8418" s="24">
        <f t="shared" si="380"/>
        <v>0.36682453017416861</v>
      </c>
    </row>
    <row r="8419" spans="13:18">
      <c r="M8419">
        <v>21</v>
      </c>
      <c r="N8419" s="1">
        <v>42</v>
      </c>
      <c r="O8419">
        <f t="shared" si="382"/>
        <v>500000</v>
      </c>
      <c r="P8419" t="str">
        <f t="shared" si="381"/>
        <v>2142500000</v>
      </c>
      <c r="Q8419" t="str">
        <f>VLOOKUP(N8419,'Base rates'!$F$2:$H$1126,3,FALSE)</f>
        <v>36-45</v>
      </c>
      <c r="R8419" s="24">
        <f t="shared" si="380"/>
        <v>0.36682453017416861</v>
      </c>
    </row>
    <row r="8420" spans="13:18">
      <c r="M8420">
        <v>21</v>
      </c>
      <c r="N8420" s="1">
        <v>43</v>
      </c>
      <c r="O8420">
        <f t="shared" si="382"/>
        <v>500000</v>
      </c>
      <c r="P8420" t="str">
        <f t="shared" si="381"/>
        <v>2143500000</v>
      </c>
      <c r="Q8420" t="str">
        <f>VLOOKUP(N8420,'Base rates'!$F$2:$H$1126,3,FALSE)</f>
        <v>36-45</v>
      </c>
      <c r="R8420" s="24">
        <f t="shared" si="380"/>
        <v>0.36682453017416861</v>
      </c>
    </row>
    <row r="8421" spans="13:18">
      <c r="M8421">
        <v>21</v>
      </c>
      <c r="N8421" s="1">
        <v>44</v>
      </c>
      <c r="O8421">
        <f t="shared" si="382"/>
        <v>500000</v>
      </c>
      <c r="P8421" t="str">
        <f t="shared" si="381"/>
        <v>2144500000</v>
      </c>
      <c r="Q8421" t="str">
        <f>VLOOKUP(N8421,'Base rates'!$F$2:$H$1126,3,FALSE)</f>
        <v>36-45</v>
      </c>
      <c r="R8421" s="24">
        <f t="shared" si="380"/>
        <v>0.36682453017416861</v>
      </c>
    </row>
    <row r="8422" spans="13:18">
      <c r="M8422">
        <v>21</v>
      </c>
      <c r="N8422" s="1">
        <v>45</v>
      </c>
      <c r="O8422">
        <f t="shared" si="382"/>
        <v>500000</v>
      </c>
      <c r="P8422" t="str">
        <f t="shared" si="381"/>
        <v>2145500000</v>
      </c>
      <c r="Q8422" t="str">
        <f>VLOOKUP(N8422,'Base rates'!$F$2:$H$1126,3,FALSE)</f>
        <v>36-45</v>
      </c>
      <c r="R8422" s="24">
        <f t="shared" si="380"/>
        <v>0.36682453017416861</v>
      </c>
    </row>
    <row r="8423" spans="13:18">
      <c r="M8423">
        <v>21</v>
      </c>
      <c r="N8423" s="1">
        <v>46</v>
      </c>
      <c r="O8423">
        <f t="shared" si="382"/>
        <v>500000</v>
      </c>
      <c r="P8423" t="str">
        <f t="shared" si="381"/>
        <v>2146500000</v>
      </c>
      <c r="Q8423" t="str">
        <f>VLOOKUP(N8423,'Base rates'!$F$2:$H$1126,3,FALSE)</f>
        <v>46-50</v>
      </c>
      <c r="R8423" s="24">
        <f t="shared" si="380"/>
        <v>0.34924848761208782</v>
      </c>
    </row>
    <row r="8424" spans="13:18">
      <c r="M8424">
        <v>21</v>
      </c>
      <c r="N8424" s="1">
        <v>47</v>
      </c>
      <c r="O8424">
        <f t="shared" si="382"/>
        <v>500000</v>
      </c>
      <c r="P8424" t="str">
        <f t="shared" si="381"/>
        <v>2147500000</v>
      </c>
      <c r="Q8424" t="str">
        <f>VLOOKUP(N8424,'Base rates'!$F$2:$H$1126,3,FALSE)</f>
        <v>46-50</v>
      </c>
      <c r="R8424" s="24">
        <f t="shared" si="380"/>
        <v>0.34924848761208782</v>
      </c>
    </row>
    <row r="8425" spans="13:18">
      <c r="M8425">
        <v>21</v>
      </c>
      <c r="N8425" s="1">
        <v>48</v>
      </c>
      <c r="O8425">
        <f t="shared" si="382"/>
        <v>500000</v>
      </c>
      <c r="P8425" t="str">
        <f t="shared" si="381"/>
        <v>2148500000</v>
      </c>
      <c r="Q8425" t="str">
        <f>VLOOKUP(N8425,'Base rates'!$F$2:$H$1126,3,FALSE)</f>
        <v>46-50</v>
      </c>
      <c r="R8425" s="24">
        <f t="shared" si="380"/>
        <v>0.34924848761208782</v>
      </c>
    </row>
    <row r="8426" spans="13:18">
      <c r="M8426">
        <v>21</v>
      </c>
      <c r="N8426" s="1">
        <v>49</v>
      </c>
      <c r="O8426">
        <f t="shared" si="382"/>
        <v>500000</v>
      </c>
      <c r="P8426" t="str">
        <f t="shared" si="381"/>
        <v>2149500000</v>
      </c>
      <c r="Q8426" t="str">
        <f>VLOOKUP(N8426,'Base rates'!$F$2:$H$1126,3,FALSE)</f>
        <v>46-50</v>
      </c>
      <c r="R8426" s="24">
        <f t="shared" si="380"/>
        <v>0.34924848761208782</v>
      </c>
    </row>
    <row r="8427" spans="13:18">
      <c r="M8427">
        <v>21</v>
      </c>
      <c r="N8427" s="1">
        <v>50</v>
      </c>
      <c r="O8427">
        <f t="shared" si="382"/>
        <v>500000</v>
      </c>
      <c r="P8427" t="str">
        <f t="shared" si="381"/>
        <v>2150500000</v>
      </c>
      <c r="Q8427" t="str">
        <f>VLOOKUP(N8427,'Base rates'!$F$2:$H$1126,3,FALSE)</f>
        <v>46-50</v>
      </c>
      <c r="R8427" s="24">
        <f t="shared" si="380"/>
        <v>0.34924848761208782</v>
      </c>
    </row>
    <row r="8428" spans="13:18">
      <c r="M8428">
        <v>21</v>
      </c>
      <c r="N8428" s="1">
        <v>51</v>
      </c>
      <c r="O8428">
        <f t="shared" si="382"/>
        <v>500000</v>
      </c>
      <c r="P8428" t="str">
        <f t="shared" si="381"/>
        <v>2151500000</v>
      </c>
      <c r="Q8428" t="str">
        <f>VLOOKUP(N8428,'Base rates'!$F$2:$H$1126,3,FALSE)</f>
        <v>51-55</v>
      </c>
      <c r="R8428" s="24">
        <f t="shared" si="380"/>
        <v>0.32703891981606625</v>
      </c>
    </row>
    <row r="8429" spans="13:18">
      <c r="M8429">
        <v>21</v>
      </c>
      <c r="N8429" s="1">
        <v>52</v>
      </c>
      <c r="O8429">
        <f t="shared" si="382"/>
        <v>500000</v>
      </c>
      <c r="P8429" t="str">
        <f t="shared" si="381"/>
        <v>2152500000</v>
      </c>
      <c r="Q8429" t="str">
        <f>VLOOKUP(N8429,'Base rates'!$F$2:$H$1126,3,FALSE)</f>
        <v>51-55</v>
      </c>
      <c r="R8429" s="24">
        <f t="shared" si="380"/>
        <v>0.32703891981606625</v>
      </c>
    </row>
    <row r="8430" spans="13:18">
      <c r="M8430">
        <v>21</v>
      </c>
      <c r="N8430" s="1">
        <v>53</v>
      </c>
      <c r="O8430">
        <f t="shared" si="382"/>
        <v>500000</v>
      </c>
      <c r="P8430" t="str">
        <f t="shared" si="381"/>
        <v>2153500000</v>
      </c>
      <c r="Q8430" t="str">
        <f>VLOOKUP(N8430,'Base rates'!$F$2:$H$1126,3,FALSE)</f>
        <v>51-55</v>
      </c>
      <c r="R8430" s="24">
        <f t="shared" si="380"/>
        <v>0.32703891981606625</v>
      </c>
    </row>
    <row r="8431" spans="13:18">
      <c r="M8431">
        <v>21</v>
      </c>
      <c r="N8431" s="1">
        <v>54</v>
      </c>
      <c r="O8431">
        <f t="shared" si="382"/>
        <v>500000</v>
      </c>
      <c r="P8431" t="str">
        <f t="shared" si="381"/>
        <v>2154500000</v>
      </c>
      <c r="Q8431" t="str">
        <f>VLOOKUP(N8431,'Base rates'!$F$2:$H$1126,3,FALSE)</f>
        <v>51-55</v>
      </c>
      <c r="R8431" s="24">
        <f t="shared" si="380"/>
        <v>0.32703891981606625</v>
      </c>
    </row>
    <row r="8432" spans="13:18">
      <c r="M8432">
        <v>21</v>
      </c>
      <c r="N8432" s="1">
        <v>55</v>
      </c>
      <c r="O8432">
        <f t="shared" si="382"/>
        <v>500000</v>
      </c>
      <c r="P8432" t="str">
        <f t="shared" si="381"/>
        <v>2155500000</v>
      </c>
      <c r="Q8432" t="str">
        <f>VLOOKUP(N8432,'Base rates'!$F$2:$H$1126,3,FALSE)</f>
        <v>51-55</v>
      </c>
      <c r="R8432" s="24">
        <f t="shared" si="380"/>
        <v>0.32703891981606625</v>
      </c>
    </row>
    <row r="8433" spans="13:18">
      <c r="M8433">
        <v>21</v>
      </c>
      <c r="N8433" s="1">
        <v>56</v>
      </c>
      <c r="O8433">
        <f t="shared" si="382"/>
        <v>500000</v>
      </c>
      <c r="P8433" t="str">
        <f t="shared" si="381"/>
        <v>2156500000</v>
      </c>
      <c r="Q8433" t="str">
        <f>VLOOKUP(N8433,'Base rates'!$F$2:$H$1126,3,FALSE)</f>
        <v>56-60</v>
      </c>
      <c r="R8433" s="24">
        <f t="shared" si="380"/>
        <v>0.22595772457576857</v>
      </c>
    </row>
    <row r="8434" spans="13:18">
      <c r="M8434">
        <v>21</v>
      </c>
      <c r="N8434" s="1">
        <v>57</v>
      </c>
      <c r="O8434">
        <f t="shared" si="382"/>
        <v>500000</v>
      </c>
      <c r="P8434" t="str">
        <f t="shared" si="381"/>
        <v>2157500000</v>
      </c>
      <c r="Q8434" t="str">
        <f>VLOOKUP(N8434,'Base rates'!$F$2:$H$1126,3,FALSE)</f>
        <v>56-60</v>
      </c>
      <c r="R8434" s="24">
        <f t="shared" si="380"/>
        <v>0.22595772457576857</v>
      </c>
    </row>
    <row r="8435" spans="13:18">
      <c r="M8435">
        <v>21</v>
      </c>
      <c r="N8435" s="1">
        <v>58</v>
      </c>
      <c r="O8435">
        <f t="shared" si="382"/>
        <v>500000</v>
      </c>
      <c r="P8435" t="str">
        <f t="shared" si="381"/>
        <v>2158500000</v>
      </c>
      <c r="Q8435" t="str">
        <f>VLOOKUP(N8435,'Base rates'!$F$2:$H$1126,3,FALSE)</f>
        <v>56-60</v>
      </c>
      <c r="R8435" s="24">
        <f t="shared" si="380"/>
        <v>0.22595772457576857</v>
      </c>
    </row>
    <row r="8436" spans="13:18">
      <c r="M8436">
        <v>21</v>
      </c>
      <c r="N8436" s="1">
        <v>59</v>
      </c>
      <c r="O8436">
        <f t="shared" si="382"/>
        <v>500000</v>
      </c>
      <c r="P8436" t="str">
        <f t="shared" si="381"/>
        <v>2159500000</v>
      </c>
      <c r="Q8436" t="str">
        <f>VLOOKUP(N8436,'Base rates'!$F$2:$H$1126,3,FALSE)</f>
        <v>56-60</v>
      </c>
      <c r="R8436" s="24">
        <f t="shared" si="380"/>
        <v>0.22595772457576857</v>
      </c>
    </row>
    <row r="8437" spans="13:18">
      <c r="M8437">
        <v>21</v>
      </c>
      <c r="N8437" s="1">
        <v>60</v>
      </c>
      <c r="O8437">
        <f t="shared" si="382"/>
        <v>500000</v>
      </c>
      <c r="P8437" t="str">
        <f t="shared" si="381"/>
        <v>2160500000</v>
      </c>
      <c r="Q8437" t="str">
        <f>VLOOKUP(N8437,'Base rates'!$F$2:$H$1126,3,FALSE)</f>
        <v>56-60</v>
      </c>
      <c r="R8437" s="24">
        <f t="shared" si="380"/>
        <v>0.22595772457576857</v>
      </c>
    </row>
    <row r="8438" spans="13:18">
      <c r="M8438">
        <v>21</v>
      </c>
      <c r="N8438" s="1">
        <v>61</v>
      </c>
      <c r="O8438">
        <f t="shared" si="382"/>
        <v>500000</v>
      </c>
      <c r="P8438" t="str">
        <f t="shared" si="381"/>
        <v>2161500000</v>
      </c>
      <c r="Q8438" t="str">
        <f>VLOOKUP(N8438,'Base rates'!$F$2:$H$1126,3,FALSE)</f>
        <v>61-65</v>
      </c>
      <c r="R8438" s="24">
        <f t="shared" si="380"/>
        <v>0.17374162025224427</v>
      </c>
    </row>
    <row r="8439" spans="13:18">
      <c r="M8439">
        <v>21</v>
      </c>
      <c r="N8439" s="1">
        <v>62</v>
      </c>
      <c r="O8439">
        <f t="shared" si="382"/>
        <v>500000</v>
      </c>
      <c r="P8439" t="str">
        <f t="shared" si="381"/>
        <v>2162500000</v>
      </c>
      <c r="Q8439" t="str">
        <f>VLOOKUP(N8439,'Base rates'!$F$2:$H$1126,3,FALSE)</f>
        <v>61-65</v>
      </c>
      <c r="R8439" s="24">
        <f t="shared" si="380"/>
        <v>0.17374162025224427</v>
      </c>
    </row>
    <row r="8440" spans="13:18">
      <c r="M8440">
        <v>21</v>
      </c>
      <c r="N8440" s="1">
        <v>63</v>
      </c>
      <c r="O8440">
        <f t="shared" si="382"/>
        <v>500000</v>
      </c>
      <c r="P8440" t="str">
        <f t="shared" si="381"/>
        <v>2163500000</v>
      </c>
      <c r="Q8440" t="str">
        <f>VLOOKUP(N8440,'Base rates'!$F$2:$H$1126,3,FALSE)</f>
        <v>61-65</v>
      </c>
      <c r="R8440" s="24">
        <f t="shared" si="380"/>
        <v>0.17374162025224427</v>
      </c>
    </row>
    <row r="8441" spans="13:18">
      <c r="M8441">
        <v>21</v>
      </c>
      <c r="N8441" s="1">
        <v>64</v>
      </c>
      <c r="O8441">
        <f t="shared" si="382"/>
        <v>500000</v>
      </c>
      <c r="P8441" t="str">
        <f t="shared" si="381"/>
        <v>2164500000</v>
      </c>
      <c r="Q8441" t="str">
        <f>VLOOKUP(N8441,'Base rates'!$F$2:$H$1126,3,FALSE)</f>
        <v>61-65</v>
      </c>
      <c r="R8441" s="24">
        <f t="shared" si="380"/>
        <v>0.17374162025224427</v>
      </c>
    </row>
    <row r="8442" spans="13:18">
      <c r="M8442">
        <v>21</v>
      </c>
      <c r="N8442" s="1">
        <v>65</v>
      </c>
      <c r="O8442">
        <f t="shared" si="382"/>
        <v>500000</v>
      </c>
      <c r="P8442" t="str">
        <f t="shared" si="381"/>
        <v>2165500000</v>
      </c>
      <c r="Q8442" t="str">
        <f>VLOOKUP(N8442,'Base rates'!$F$2:$H$1126,3,FALSE)</f>
        <v>61-65</v>
      </c>
      <c r="R8442" s="24">
        <f t="shared" si="380"/>
        <v>0.17374162025224427</v>
      </c>
    </row>
    <row r="8443" spans="13:18">
      <c r="M8443">
        <v>21</v>
      </c>
      <c r="N8443" s="1">
        <v>66</v>
      </c>
      <c r="O8443">
        <f t="shared" si="382"/>
        <v>500000</v>
      </c>
      <c r="P8443" t="str">
        <f t="shared" si="381"/>
        <v>2166500000</v>
      </c>
      <c r="Q8443" t="str">
        <f>VLOOKUP(N8443,'Base rates'!$F$2:$H$1126,3,FALSE)</f>
        <v>66-70</v>
      </c>
      <c r="R8443" s="24">
        <f t="shared" si="380"/>
        <v>0.15496539978106083</v>
      </c>
    </row>
    <row r="8444" spans="13:18">
      <c r="M8444">
        <v>21</v>
      </c>
      <c r="N8444" s="1">
        <v>67</v>
      </c>
      <c r="O8444">
        <f t="shared" si="382"/>
        <v>500000</v>
      </c>
      <c r="P8444" t="str">
        <f t="shared" si="381"/>
        <v>2167500000</v>
      </c>
      <c r="Q8444" t="str">
        <f>VLOOKUP(N8444,'Base rates'!$F$2:$H$1126,3,FALSE)</f>
        <v>66-70</v>
      </c>
      <c r="R8444" s="24">
        <f t="shared" si="380"/>
        <v>0.15496539978106083</v>
      </c>
    </row>
    <row r="8445" spans="13:18">
      <c r="M8445">
        <v>21</v>
      </c>
      <c r="N8445" s="1">
        <v>68</v>
      </c>
      <c r="O8445">
        <f t="shared" si="382"/>
        <v>500000</v>
      </c>
      <c r="P8445" t="str">
        <f t="shared" si="381"/>
        <v>2168500000</v>
      </c>
      <c r="Q8445" t="str">
        <f>VLOOKUP(N8445,'Base rates'!$F$2:$H$1126,3,FALSE)</f>
        <v>66-70</v>
      </c>
      <c r="R8445" s="24">
        <f t="shared" si="380"/>
        <v>0.15496539978106083</v>
      </c>
    </row>
    <row r="8446" spans="13:18">
      <c r="M8446">
        <v>21</v>
      </c>
      <c r="N8446" s="1">
        <v>69</v>
      </c>
      <c r="O8446">
        <f t="shared" si="382"/>
        <v>500000</v>
      </c>
      <c r="P8446" t="str">
        <f t="shared" si="381"/>
        <v>2169500000</v>
      </c>
      <c r="Q8446" t="str">
        <f>VLOOKUP(N8446,'Base rates'!$F$2:$H$1126,3,FALSE)</f>
        <v>66-70</v>
      </c>
      <c r="R8446" s="24">
        <f t="shared" si="380"/>
        <v>0.15496539978106083</v>
      </c>
    </row>
    <row r="8447" spans="13:18">
      <c r="M8447">
        <v>21</v>
      </c>
      <c r="N8447" s="1">
        <v>70</v>
      </c>
      <c r="O8447">
        <f t="shared" si="382"/>
        <v>500000</v>
      </c>
      <c r="P8447" t="str">
        <f t="shared" si="381"/>
        <v>2170500000</v>
      </c>
      <c r="Q8447" t="str">
        <f>VLOOKUP(N8447,'Base rates'!$F$2:$H$1126,3,FALSE)</f>
        <v>66-70</v>
      </c>
      <c r="R8447" s="24">
        <f t="shared" si="380"/>
        <v>0.15496539978106083</v>
      </c>
    </row>
    <row r="8448" spans="13:18">
      <c r="M8448">
        <v>21</v>
      </c>
      <c r="N8448" s="1">
        <v>71</v>
      </c>
      <c r="O8448">
        <f t="shared" si="382"/>
        <v>500000</v>
      </c>
      <c r="P8448" t="str">
        <f t="shared" si="381"/>
        <v>2171500000</v>
      </c>
      <c r="Q8448" t="str">
        <f>VLOOKUP(N8448,'Base rates'!$F$2:$H$1126,3,FALSE)</f>
        <v>71-75</v>
      </c>
      <c r="R8448" s="24">
        <f t="shared" si="380"/>
        <v>0.14071314604348295</v>
      </c>
    </row>
    <row r="8449" spans="13:18">
      <c r="M8449">
        <v>21</v>
      </c>
      <c r="N8449" s="1">
        <v>72</v>
      </c>
      <c r="O8449">
        <f t="shared" si="382"/>
        <v>500000</v>
      </c>
      <c r="P8449" t="str">
        <f t="shared" si="381"/>
        <v>2172500000</v>
      </c>
      <c r="Q8449" t="str">
        <f>VLOOKUP(N8449,'Base rates'!$F$2:$H$1126,3,FALSE)</f>
        <v>71-75</v>
      </c>
      <c r="R8449" s="24">
        <f t="shared" si="380"/>
        <v>0.14071314604348295</v>
      </c>
    </row>
    <row r="8450" spans="13:18">
      <c r="M8450">
        <v>21</v>
      </c>
      <c r="N8450" s="1">
        <v>73</v>
      </c>
      <c r="O8450">
        <f t="shared" si="382"/>
        <v>500000</v>
      </c>
      <c r="P8450" t="str">
        <f t="shared" si="381"/>
        <v>2173500000</v>
      </c>
      <c r="Q8450" t="str">
        <f>VLOOKUP(N8450,'Base rates'!$F$2:$H$1126,3,FALSE)</f>
        <v>71-75</v>
      </c>
      <c r="R8450" s="24">
        <f t="shared" si="380"/>
        <v>0.14071314604348295</v>
      </c>
    </row>
    <row r="8451" spans="13:18">
      <c r="M8451">
        <v>21</v>
      </c>
      <c r="N8451" s="1">
        <v>74</v>
      </c>
      <c r="O8451">
        <f t="shared" si="382"/>
        <v>500000</v>
      </c>
      <c r="P8451" t="str">
        <f t="shared" si="381"/>
        <v>2174500000</v>
      </c>
      <c r="Q8451" t="str">
        <f>VLOOKUP(N8451,'Base rates'!$F$2:$H$1126,3,FALSE)</f>
        <v>71-75</v>
      </c>
      <c r="R8451" s="24">
        <f t="shared" ref="R8451:R8514" si="383">VLOOKUP(M8451&amp;O8451&amp;Q8451,$W$2:$X$694,2,FALSE)</f>
        <v>0.14071314604348295</v>
      </c>
    </row>
    <row r="8452" spans="13:18">
      <c r="M8452">
        <v>21</v>
      </c>
      <c r="N8452" s="1">
        <v>75</v>
      </c>
      <c r="O8452">
        <f t="shared" si="382"/>
        <v>500000</v>
      </c>
      <c r="P8452" t="str">
        <f t="shared" ref="P8452:P8515" si="384">M8452&amp;N8452&amp;O8452</f>
        <v>2175500000</v>
      </c>
      <c r="Q8452" t="str">
        <f>VLOOKUP(N8452,'Base rates'!$F$2:$H$1126,3,FALSE)</f>
        <v>71-75</v>
      </c>
      <c r="R8452" s="24">
        <f t="shared" si="383"/>
        <v>0.14071314604348295</v>
      </c>
    </row>
    <row r="8453" spans="13:18">
      <c r="M8453">
        <v>21</v>
      </c>
      <c r="N8453" s="1">
        <v>76</v>
      </c>
      <c r="O8453">
        <f t="shared" si="382"/>
        <v>500000</v>
      </c>
      <c r="P8453" t="str">
        <f t="shared" si="384"/>
        <v>2176500000</v>
      </c>
      <c r="Q8453" t="str">
        <f>VLOOKUP(N8453,'Base rates'!$F$2:$H$1126,3,FALSE)</f>
        <v>76-80</v>
      </c>
      <c r="R8453" s="24">
        <f t="shared" si="383"/>
        <v>0.12984794701705382</v>
      </c>
    </row>
    <row r="8454" spans="13:18">
      <c r="M8454">
        <v>21</v>
      </c>
      <c r="N8454" s="1">
        <v>77</v>
      </c>
      <c r="O8454">
        <f t="shared" si="382"/>
        <v>500000</v>
      </c>
      <c r="P8454" t="str">
        <f t="shared" si="384"/>
        <v>2177500000</v>
      </c>
      <c r="Q8454" t="str">
        <f>VLOOKUP(N8454,'Base rates'!$F$2:$H$1126,3,FALSE)</f>
        <v>76-80</v>
      </c>
      <c r="R8454" s="24">
        <f t="shared" si="383"/>
        <v>0.12984794701705382</v>
      </c>
    </row>
    <row r="8455" spans="13:18">
      <c r="M8455">
        <v>21</v>
      </c>
      <c r="N8455" s="1">
        <v>78</v>
      </c>
      <c r="O8455">
        <f t="shared" ref="O8455:O8518" si="385">$O$7877+50000</f>
        <v>500000</v>
      </c>
      <c r="P8455" t="str">
        <f t="shared" si="384"/>
        <v>2178500000</v>
      </c>
      <c r="Q8455" t="str">
        <f>VLOOKUP(N8455,'Base rates'!$F$2:$H$1126,3,FALSE)</f>
        <v>76-80</v>
      </c>
      <c r="R8455" s="24">
        <f t="shared" si="383"/>
        <v>0.12984794701705382</v>
      </c>
    </row>
    <row r="8456" spans="13:18">
      <c r="M8456">
        <v>21</v>
      </c>
      <c r="N8456" s="1">
        <v>79</v>
      </c>
      <c r="O8456">
        <f t="shared" si="385"/>
        <v>500000</v>
      </c>
      <c r="P8456" t="str">
        <f t="shared" si="384"/>
        <v>2179500000</v>
      </c>
      <c r="Q8456" t="str">
        <f>VLOOKUP(N8456,'Base rates'!$F$2:$H$1126,3,FALSE)</f>
        <v>76-80</v>
      </c>
      <c r="R8456" s="24">
        <f t="shared" si="383"/>
        <v>0.12984794701705382</v>
      </c>
    </row>
    <row r="8457" spans="13:18">
      <c r="M8457">
        <v>21</v>
      </c>
      <c r="N8457" s="1">
        <v>80</v>
      </c>
      <c r="O8457">
        <f t="shared" si="385"/>
        <v>500000</v>
      </c>
      <c r="P8457" t="str">
        <f t="shared" si="384"/>
        <v>2180500000</v>
      </c>
      <c r="Q8457" t="str">
        <f>VLOOKUP(N8457,'Base rates'!$F$2:$H$1126,3,FALSE)</f>
        <v>76-80</v>
      </c>
      <c r="R8457" s="24">
        <f t="shared" si="383"/>
        <v>0.12984794701705382</v>
      </c>
    </row>
    <row r="8458" spans="13:18">
      <c r="M8458">
        <v>21</v>
      </c>
      <c r="N8458" s="1">
        <v>81</v>
      </c>
      <c r="O8458">
        <f t="shared" si="385"/>
        <v>500000</v>
      </c>
      <c r="P8458" t="str">
        <f t="shared" si="384"/>
        <v>2181500000</v>
      </c>
      <c r="Q8458" t="str">
        <f>VLOOKUP(N8458,'Base rates'!$F$2:$H$1126,3,FALSE)</f>
        <v>&gt;80</v>
      </c>
      <c r="R8458" s="24">
        <f t="shared" si="383"/>
        <v>0.12606229715194117</v>
      </c>
    </row>
    <row r="8459" spans="13:18">
      <c r="M8459">
        <v>21</v>
      </c>
      <c r="N8459" s="1">
        <v>82</v>
      </c>
      <c r="O8459">
        <f t="shared" si="385"/>
        <v>500000</v>
      </c>
      <c r="P8459" t="str">
        <f t="shared" si="384"/>
        <v>2182500000</v>
      </c>
      <c r="Q8459" t="str">
        <f>VLOOKUP(N8459,'Base rates'!$F$2:$H$1126,3,FALSE)</f>
        <v>&gt;80</v>
      </c>
      <c r="R8459" s="24">
        <f t="shared" si="383"/>
        <v>0.12606229715194117</v>
      </c>
    </row>
    <row r="8460" spans="13:18">
      <c r="M8460">
        <v>21</v>
      </c>
      <c r="N8460" s="1">
        <v>83</v>
      </c>
      <c r="O8460">
        <f t="shared" si="385"/>
        <v>500000</v>
      </c>
      <c r="P8460" t="str">
        <f t="shared" si="384"/>
        <v>2183500000</v>
      </c>
      <c r="Q8460" t="str">
        <f>VLOOKUP(N8460,'Base rates'!$F$2:$H$1126,3,FALSE)</f>
        <v>&gt;80</v>
      </c>
      <c r="R8460" s="24">
        <f t="shared" si="383"/>
        <v>0.12606229715194117</v>
      </c>
    </row>
    <row r="8461" spans="13:18">
      <c r="M8461">
        <v>21</v>
      </c>
      <c r="N8461" s="1">
        <v>84</v>
      </c>
      <c r="O8461">
        <f t="shared" si="385"/>
        <v>500000</v>
      </c>
      <c r="P8461" t="str">
        <f t="shared" si="384"/>
        <v>2184500000</v>
      </c>
      <c r="Q8461" t="str">
        <f>VLOOKUP(N8461,'Base rates'!$F$2:$H$1126,3,FALSE)</f>
        <v>&gt;80</v>
      </c>
      <c r="R8461" s="24">
        <f t="shared" si="383"/>
        <v>0.12606229715194117</v>
      </c>
    </row>
    <row r="8462" spans="13:18">
      <c r="M8462">
        <v>21</v>
      </c>
      <c r="N8462" s="1">
        <v>85</v>
      </c>
      <c r="O8462">
        <f t="shared" si="385"/>
        <v>500000</v>
      </c>
      <c r="P8462" t="str">
        <f t="shared" si="384"/>
        <v>2185500000</v>
      </c>
      <c r="Q8462" t="str">
        <f>VLOOKUP(N8462,'Base rates'!$F$2:$H$1126,3,FALSE)</f>
        <v>&gt;80</v>
      </c>
      <c r="R8462" s="24">
        <f t="shared" si="383"/>
        <v>0.12606229715194117</v>
      </c>
    </row>
    <row r="8463" spans="13:18">
      <c r="M8463">
        <v>21</v>
      </c>
      <c r="N8463" s="1">
        <v>86</v>
      </c>
      <c r="O8463">
        <f t="shared" si="385"/>
        <v>500000</v>
      </c>
      <c r="P8463" t="str">
        <f t="shared" si="384"/>
        <v>2186500000</v>
      </c>
      <c r="Q8463" t="str">
        <f>VLOOKUP(N8463,'Base rates'!$F$2:$H$1126,3,FALSE)</f>
        <v>&gt;80</v>
      </c>
      <c r="R8463" s="24">
        <f t="shared" si="383"/>
        <v>0.12606229715194117</v>
      </c>
    </row>
    <row r="8464" spans="13:18">
      <c r="M8464">
        <v>21</v>
      </c>
      <c r="N8464" s="1">
        <v>87</v>
      </c>
      <c r="O8464">
        <f t="shared" si="385"/>
        <v>500000</v>
      </c>
      <c r="P8464" t="str">
        <f t="shared" si="384"/>
        <v>2187500000</v>
      </c>
      <c r="Q8464" t="str">
        <f>VLOOKUP(N8464,'Base rates'!$F$2:$H$1126,3,FALSE)</f>
        <v>&gt;80</v>
      </c>
      <c r="R8464" s="24">
        <f t="shared" si="383"/>
        <v>0.12606229715194117</v>
      </c>
    </row>
    <row r="8465" spans="13:18">
      <c r="M8465">
        <v>21</v>
      </c>
      <c r="N8465" s="1">
        <v>88</v>
      </c>
      <c r="O8465">
        <f t="shared" si="385"/>
        <v>500000</v>
      </c>
      <c r="P8465" t="str">
        <f t="shared" si="384"/>
        <v>2188500000</v>
      </c>
      <c r="Q8465" t="str">
        <f>VLOOKUP(N8465,'Base rates'!$F$2:$H$1126,3,FALSE)</f>
        <v>&gt;80</v>
      </c>
      <c r="R8465" s="24">
        <f t="shared" si="383"/>
        <v>0.12606229715194117</v>
      </c>
    </row>
    <row r="8466" spans="13:18">
      <c r="M8466">
        <v>21</v>
      </c>
      <c r="N8466" s="1">
        <v>89</v>
      </c>
      <c r="O8466">
        <f t="shared" si="385"/>
        <v>500000</v>
      </c>
      <c r="P8466" t="str">
        <f t="shared" si="384"/>
        <v>2189500000</v>
      </c>
      <c r="Q8466" t="str">
        <f>VLOOKUP(N8466,'Base rates'!$F$2:$H$1126,3,FALSE)</f>
        <v>&gt;80</v>
      </c>
      <c r="R8466" s="24">
        <f t="shared" si="383"/>
        <v>0.12606229715194117</v>
      </c>
    </row>
    <row r="8467" spans="13:18">
      <c r="M8467">
        <v>21</v>
      </c>
      <c r="N8467" s="1">
        <v>90</v>
      </c>
      <c r="O8467">
        <f t="shared" si="385"/>
        <v>500000</v>
      </c>
      <c r="P8467" t="str">
        <f t="shared" si="384"/>
        <v>2190500000</v>
      </c>
      <c r="Q8467" t="str">
        <f>VLOOKUP(N8467,'Base rates'!$F$2:$H$1126,3,FALSE)</f>
        <v>&gt;80</v>
      </c>
      <c r="R8467" s="24">
        <f t="shared" si="383"/>
        <v>0.12606229715194117</v>
      </c>
    </row>
    <row r="8468" spans="13:18">
      <c r="M8468">
        <v>21</v>
      </c>
      <c r="N8468" s="1">
        <v>91</v>
      </c>
      <c r="O8468">
        <f t="shared" si="385"/>
        <v>500000</v>
      </c>
      <c r="P8468" t="str">
        <f t="shared" si="384"/>
        <v>2191500000</v>
      </c>
      <c r="Q8468" t="str">
        <f>VLOOKUP(N8468,'Base rates'!$F$2:$H$1126,3,FALSE)</f>
        <v>&gt;80</v>
      </c>
      <c r="R8468" s="24">
        <f t="shared" si="383"/>
        <v>0.12606229715194117</v>
      </c>
    </row>
    <row r="8469" spans="13:18">
      <c r="M8469">
        <v>21</v>
      </c>
      <c r="N8469" s="1">
        <v>92</v>
      </c>
      <c r="O8469">
        <f t="shared" si="385"/>
        <v>500000</v>
      </c>
      <c r="P8469" t="str">
        <f t="shared" si="384"/>
        <v>2192500000</v>
      </c>
      <c r="Q8469" t="str">
        <f>VLOOKUP(N8469,'Base rates'!$F$2:$H$1126,3,FALSE)</f>
        <v>&gt;80</v>
      </c>
      <c r="R8469" s="24">
        <f t="shared" si="383"/>
        <v>0.12606229715194117</v>
      </c>
    </row>
    <row r="8470" spans="13:18">
      <c r="M8470">
        <v>21</v>
      </c>
      <c r="N8470" s="1">
        <v>93</v>
      </c>
      <c r="O8470">
        <f t="shared" si="385"/>
        <v>500000</v>
      </c>
      <c r="P8470" t="str">
        <f t="shared" si="384"/>
        <v>2193500000</v>
      </c>
      <c r="Q8470" t="str">
        <f>VLOOKUP(N8470,'Base rates'!$F$2:$H$1126,3,FALSE)</f>
        <v>&gt;80</v>
      </c>
      <c r="R8470" s="24">
        <f t="shared" si="383"/>
        <v>0.12606229715194117</v>
      </c>
    </row>
    <row r="8471" spans="13:18">
      <c r="M8471">
        <v>21</v>
      </c>
      <c r="N8471" s="1">
        <v>94</v>
      </c>
      <c r="O8471">
        <f t="shared" si="385"/>
        <v>500000</v>
      </c>
      <c r="P8471" t="str">
        <f t="shared" si="384"/>
        <v>2194500000</v>
      </c>
      <c r="Q8471" t="str">
        <f>VLOOKUP(N8471,'Base rates'!$F$2:$H$1126,3,FALSE)</f>
        <v>&gt;80</v>
      </c>
      <c r="R8471" s="24">
        <f t="shared" si="383"/>
        <v>0.12606229715194117</v>
      </c>
    </row>
    <row r="8472" spans="13:18">
      <c r="M8472">
        <v>21</v>
      </c>
      <c r="N8472" s="1">
        <v>95</v>
      </c>
      <c r="O8472">
        <f t="shared" si="385"/>
        <v>500000</v>
      </c>
      <c r="P8472" t="str">
        <f t="shared" si="384"/>
        <v>2195500000</v>
      </c>
      <c r="Q8472" t="str">
        <f>VLOOKUP(N8472,'Base rates'!$F$2:$H$1126,3,FALSE)</f>
        <v>&gt;80</v>
      </c>
      <c r="R8472" s="24">
        <f t="shared" si="383"/>
        <v>0.12606229715194117</v>
      </c>
    </row>
    <row r="8473" spans="13:18">
      <c r="M8473">
        <v>21</v>
      </c>
      <c r="N8473" s="1">
        <v>96</v>
      </c>
      <c r="O8473">
        <f t="shared" si="385"/>
        <v>500000</v>
      </c>
      <c r="P8473" t="str">
        <f t="shared" si="384"/>
        <v>2196500000</v>
      </c>
      <c r="Q8473" t="str">
        <f>VLOOKUP(N8473,'Base rates'!$F$2:$H$1126,3,FALSE)</f>
        <v>&gt;80</v>
      </c>
      <c r="R8473" s="24">
        <f t="shared" si="383"/>
        <v>0.12606229715194117</v>
      </c>
    </row>
    <row r="8474" spans="13:18">
      <c r="M8474">
        <v>21</v>
      </c>
      <c r="N8474" s="1">
        <v>97</v>
      </c>
      <c r="O8474">
        <f t="shared" si="385"/>
        <v>500000</v>
      </c>
      <c r="P8474" t="str">
        <f t="shared" si="384"/>
        <v>2197500000</v>
      </c>
      <c r="Q8474" t="str">
        <f>VLOOKUP(N8474,'Base rates'!$F$2:$H$1126,3,FALSE)</f>
        <v>&gt;80</v>
      </c>
      <c r="R8474" s="24">
        <f t="shared" si="383"/>
        <v>0.12606229715194117</v>
      </c>
    </row>
    <row r="8475" spans="13:18">
      <c r="M8475">
        <v>21</v>
      </c>
      <c r="N8475" s="1">
        <v>98</v>
      </c>
      <c r="O8475">
        <f t="shared" si="385"/>
        <v>500000</v>
      </c>
      <c r="P8475" t="str">
        <f t="shared" si="384"/>
        <v>2198500000</v>
      </c>
      <c r="Q8475" t="str">
        <f>VLOOKUP(N8475,'Base rates'!$F$2:$H$1126,3,FALSE)</f>
        <v>&gt;80</v>
      </c>
      <c r="R8475" s="24">
        <f t="shared" si="383"/>
        <v>0.12606229715194117</v>
      </c>
    </row>
    <row r="8476" spans="13:18">
      <c r="M8476">
        <v>21</v>
      </c>
      <c r="N8476" s="1">
        <v>99</v>
      </c>
      <c r="O8476">
        <f t="shared" si="385"/>
        <v>500000</v>
      </c>
      <c r="P8476" t="str">
        <f t="shared" si="384"/>
        <v>2199500000</v>
      </c>
      <c r="Q8476" t="str">
        <f>VLOOKUP(N8476,'Base rates'!$F$2:$H$1126,3,FALSE)</f>
        <v>&gt;80</v>
      </c>
      <c r="R8476" s="24">
        <f t="shared" si="383"/>
        <v>0.12606229715194117</v>
      </c>
    </row>
    <row r="8477" spans="13:18">
      <c r="M8477">
        <v>21</v>
      </c>
      <c r="N8477" s="1">
        <v>100</v>
      </c>
      <c r="O8477">
        <f t="shared" si="385"/>
        <v>500000</v>
      </c>
      <c r="P8477" t="str">
        <f t="shared" si="384"/>
        <v>21100500000</v>
      </c>
      <c r="Q8477" t="str">
        <f>VLOOKUP(N8477,'Base rates'!$F$2:$H$1126,3,FALSE)</f>
        <v>&gt;80</v>
      </c>
      <c r="R8477" s="24">
        <f t="shared" si="383"/>
        <v>0.12606229715194117</v>
      </c>
    </row>
    <row r="8478" spans="13:18">
      <c r="M8478">
        <v>21</v>
      </c>
      <c r="N8478" s="1">
        <v>101</v>
      </c>
      <c r="O8478">
        <f t="shared" si="385"/>
        <v>500000</v>
      </c>
      <c r="P8478" t="str">
        <f t="shared" si="384"/>
        <v>21101500000</v>
      </c>
      <c r="Q8478" t="str">
        <f>VLOOKUP(N8478,'Base rates'!$F$2:$H$1126,3,FALSE)</f>
        <v>&gt;80</v>
      </c>
      <c r="R8478" s="24">
        <f t="shared" si="383"/>
        <v>0.12606229715194117</v>
      </c>
    </row>
    <row r="8479" spans="13:18">
      <c r="M8479">
        <v>21</v>
      </c>
      <c r="N8479" s="1">
        <v>102</v>
      </c>
      <c r="O8479">
        <f t="shared" si="385"/>
        <v>500000</v>
      </c>
      <c r="P8479" t="str">
        <f t="shared" si="384"/>
        <v>21102500000</v>
      </c>
      <c r="Q8479" t="str">
        <f>VLOOKUP(N8479,'Base rates'!$F$2:$H$1126,3,FALSE)</f>
        <v>&gt;80</v>
      </c>
      <c r="R8479" s="24">
        <f t="shared" si="383"/>
        <v>0.12606229715194117</v>
      </c>
    </row>
    <row r="8480" spans="13:18">
      <c r="M8480">
        <v>21</v>
      </c>
      <c r="N8480" s="1">
        <v>103</v>
      </c>
      <c r="O8480">
        <f t="shared" si="385"/>
        <v>500000</v>
      </c>
      <c r="P8480" t="str">
        <f t="shared" si="384"/>
        <v>21103500000</v>
      </c>
      <c r="Q8480" t="str">
        <f>VLOOKUP(N8480,'Base rates'!$F$2:$H$1126,3,FALSE)</f>
        <v>&gt;80</v>
      </c>
      <c r="R8480" s="24">
        <f t="shared" si="383"/>
        <v>0.12606229715194117</v>
      </c>
    </row>
    <row r="8481" spans="13:18">
      <c r="M8481">
        <v>21</v>
      </c>
      <c r="N8481" s="1">
        <v>104</v>
      </c>
      <c r="O8481">
        <f t="shared" si="385"/>
        <v>500000</v>
      </c>
      <c r="P8481" t="str">
        <f t="shared" si="384"/>
        <v>21104500000</v>
      </c>
      <c r="Q8481" t="str">
        <f>VLOOKUP(N8481,'Base rates'!$F$2:$H$1126,3,FALSE)</f>
        <v>&gt;80</v>
      </c>
      <c r="R8481" s="24">
        <f t="shared" si="383"/>
        <v>0.12606229715194117</v>
      </c>
    </row>
    <row r="8482" spans="13:18">
      <c r="M8482">
        <v>21</v>
      </c>
      <c r="N8482" s="1">
        <v>105</v>
      </c>
      <c r="O8482">
        <f t="shared" si="385"/>
        <v>500000</v>
      </c>
      <c r="P8482" t="str">
        <f t="shared" si="384"/>
        <v>21105500000</v>
      </c>
      <c r="Q8482" t="str">
        <f>VLOOKUP(N8482,'Base rates'!$F$2:$H$1126,3,FALSE)</f>
        <v>&gt;80</v>
      </c>
      <c r="R8482" s="24">
        <f t="shared" si="383"/>
        <v>0.12606229715194117</v>
      </c>
    </row>
    <row r="8483" spans="13:18">
      <c r="M8483">
        <v>21</v>
      </c>
      <c r="N8483" s="1">
        <v>106</v>
      </c>
      <c r="O8483">
        <f t="shared" si="385"/>
        <v>500000</v>
      </c>
      <c r="P8483" t="str">
        <f t="shared" si="384"/>
        <v>21106500000</v>
      </c>
      <c r="Q8483" t="str">
        <f>VLOOKUP(N8483,'Base rates'!$F$2:$H$1126,3,FALSE)</f>
        <v>&gt;80</v>
      </c>
      <c r="R8483" s="24">
        <f t="shared" si="383"/>
        <v>0.12606229715194117</v>
      </c>
    </row>
    <row r="8484" spans="13:18">
      <c r="M8484">
        <v>21</v>
      </c>
      <c r="N8484" s="1">
        <v>107</v>
      </c>
      <c r="O8484">
        <f t="shared" si="385"/>
        <v>500000</v>
      </c>
      <c r="P8484" t="str">
        <f t="shared" si="384"/>
        <v>21107500000</v>
      </c>
      <c r="Q8484" t="str">
        <f>VLOOKUP(N8484,'Base rates'!$F$2:$H$1126,3,FALSE)</f>
        <v>&gt;80</v>
      </c>
      <c r="R8484" s="24">
        <f t="shared" si="383"/>
        <v>0.12606229715194117</v>
      </c>
    </row>
    <row r="8485" spans="13:18">
      <c r="M8485">
        <v>21</v>
      </c>
      <c r="N8485" s="1">
        <v>108</v>
      </c>
      <c r="O8485">
        <f t="shared" si="385"/>
        <v>500000</v>
      </c>
      <c r="P8485" t="str">
        <f t="shared" si="384"/>
        <v>21108500000</v>
      </c>
      <c r="Q8485" t="str">
        <f>VLOOKUP(N8485,'Base rates'!$F$2:$H$1126,3,FALSE)</f>
        <v>&gt;80</v>
      </c>
      <c r="R8485" s="24">
        <f t="shared" si="383"/>
        <v>0.12606229715194117</v>
      </c>
    </row>
    <row r="8486" spans="13:18">
      <c r="M8486">
        <v>21</v>
      </c>
      <c r="N8486" s="1">
        <v>109</v>
      </c>
      <c r="O8486">
        <f t="shared" si="385"/>
        <v>500000</v>
      </c>
      <c r="P8486" t="str">
        <f t="shared" si="384"/>
        <v>21109500000</v>
      </c>
      <c r="Q8486" t="str">
        <f>VLOOKUP(N8486,'Base rates'!$F$2:$H$1126,3,FALSE)</f>
        <v>&gt;80</v>
      </c>
      <c r="R8486" s="24">
        <f t="shared" si="383"/>
        <v>0.12606229715194117</v>
      </c>
    </row>
    <row r="8487" spans="13:18">
      <c r="M8487">
        <v>21</v>
      </c>
      <c r="N8487" s="1">
        <v>110</v>
      </c>
      <c r="O8487">
        <f t="shared" si="385"/>
        <v>500000</v>
      </c>
      <c r="P8487" t="str">
        <f t="shared" si="384"/>
        <v>21110500000</v>
      </c>
      <c r="Q8487" t="str">
        <f>VLOOKUP(N8487,'Base rates'!$F$2:$H$1126,3,FALSE)</f>
        <v>&gt;80</v>
      </c>
      <c r="R8487" s="24">
        <f t="shared" si="383"/>
        <v>0.12606229715194117</v>
      </c>
    </row>
    <row r="8488" spans="13:18">
      <c r="M8488">
        <v>21</v>
      </c>
      <c r="N8488" s="1">
        <v>111</v>
      </c>
      <c r="O8488">
        <f t="shared" si="385"/>
        <v>500000</v>
      </c>
      <c r="P8488" t="str">
        <f t="shared" si="384"/>
        <v>21111500000</v>
      </c>
      <c r="Q8488" t="str">
        <f>VLOOKUP(N8488,'Base rates'!$F$2:$H$1126,3,FALSE)</f>
        <v>&gt;80</v>
      </c>
      <c r="R8488" s="24">
        <f t="shared" si="383"/>
        <v>0.12606229715194117</v>
      </c>
    </row>
    <row r="8489" spans="13:18">
      <c r="M8489">
        <v>21</v>
      </c>
      <c r="N8489" s="1">
        <v>112</v>
      </c>
      <c r="O8489">
        <f t="shared" si="385"/>
        <v>500000</v>
      </c>
      <c r="P8489" t="str">
        <f t="shared" si="384"/>
        <v>21112500000</v>
      </c>
      <c r="Q8489" t="str">
        <f>VLOOKUP(N8489,'Base rates'!$F$2:$H$1126,3,FALSE)</f>
        <v>&gt;80</v>
      </c>
      <c r="R8489" s="24">
        <f t="shared" si="383"/>
        <v>0.12606229715194117</v>
      </c>
    </row>
    <row r="8490" spans="13:18">
      <c r="M8490">
        <v>21</v>
      </c>
      <c r="N8490" s="1">
        <v>113</v>
      </c>
      <c r="O8490">
        <f t="shared" si="385"/>
        <v>500000</v>
      </c>
      <c r="P8490" t="str">
        <f t="shared" si="384"/>
        <v>21113500000</v>
      </c>
      <c r="Q8490" t="str">
        <f>VLOOKUP(N8490,'Base rates'!$F$2:$H$1126,3,FALSE)</f>
        <v>&gt;80</v>
      </c>
      <c r="R8490" s="24">
        <f t="shared" si="383"/>
        <v>0.12606229715194117</v>
      </c>
    </row>
    <row r="8491" spans="13:18">
      <c r="M8491">
        <v>21</v>
      </c>
      <c r="N8491" s="1">
        <v>114</v>
      </c>
      <c r="O8491">
        <f t="shared" si="385"/>
        <v>500000</v>
      </c>
      <c r="P8491" t="str">
        <f t="shared" si="384"/>
        <v>21114500000</v>
      </c>
      <c r="Q8491" t="str">
        <f>VLOOKUP(N8491,'Base rates'!$F$2:$H$1126,3,FALSE)</f>
        <v>&gt;80</v>
      </c>
      <c r="R8491" s="24">
        <f t="shared" si="383"/>
        <v>0.12606229715194117</v>
      </c>
    </row>
    <row r="8492" spans="13:18">
      <c r="M8492">
        <v>21</v>
      </c>
      <c r="N8492" s="1">
        <v>115</v>
      </c>
      <c r="O8492">
        <f t="shared" si="385"/>
        <v>500000</v>
      </c>
      <c r="P8492" t="str">
        <f t="shared" si="384"/>
        <v>21115500000</v>
      </c>
      <c r="Q8492" t="str">
        <f>VLOOKUP(N8492,'Base rates'!$F$2:$H$1126,3,FALSE)</f>
        <v>&gt;80</v>
      </c>
      <c r="R8492" s="24">
        <f t="shared" si="383"/>
        <v>0.12606229715194117</v>
      </c>
    </row>
    <row r="8493" spans="13:18">
      <c r="M8493">
        <v>21</v>
      </c>
      <c r="N8493" s="1">
        <v>116</v>
      </c>
      <c r="O8493">
        <f t="shared" si="385"/>
        <v>500000</v>
      </c>
      <c r="P8493" t="str">
        <f t="shared" si="384"/>
        <v>21116500000</v>
      </c>
      <c r="Q8493" t="str">
        <f>VLOOKUP(N8493,'Base rates'!$F$2:$H$1126,3,FALSE)</f>
        <v>&gt;80</v>
      </c>
      <c r="R8493" s="24">
        <f t="shared" si="383"/>
        <v>0.12606229715194117</v>
      </c>
    </row>
    <row r="8494" spans="13:18">
      <c r="M8494">
        <v>21</v>
      </c>
      <c r="N8494" s="1">
        <v>117</v>
      </c>
      <c r="O8494">
        <f t="shared" si="385"/>
        <v>500000</v>
      </c>
      <c r="P8494" t="str">
        <f t="shared" si="384"/>
        <v>21117500000</v>
      </c>
      <c r="Q8494" t="str">
        <f>VLOOKUP(N8494,'Base rates'!$F$2:$H$1126,3,FALSE)</f>
        <v>&gt;80</v>
      </c>
      <c r="R8494" s="24">
        <f t="shared" si="383"/>
        <v>0.12606229715194117</v>
      </c>
    </row>
    <row r="8495" spans="13:18">
      <c r="M8495">
        <v>21</v>
      </c>
      <c r="N8495" s="1">
        <v>118</v>
      </c>
      <c r="O8495">
        <f t="shared" si="385"/>
        <v>500000</v>
      </c>
      <c r="P8495" t="str">
        <f t="shared" si="384"/>
        <v>21118500000</v>
      </c>
      <c r="Q8495" t="str">
        <f>VLOOKUP(N8495,'Base rates'!$F$2:$H$1126,3,FALSE)</f>
        <v>&gt;80</v>
      </c>
      <c r="R8495" s="24">
        <f t="shared" si="383"/>
        <v>0.12606229715194117</v>
      </c>
    </row>
    <row r="8496" spans="13:18">
      <c r="M8496">
        <v>21</v>
      </c>
      <c r="N8496" s="1">
        <v>119</v>
      </c>
      <c r="O8496">
        <f t="shared" si="385"/>
        <v>500000</v>
      </c>
      <c r="P8496" t="str">
        <f t="shared" si="384"/>
        <v>21119500000</v>
      </c>
      <c r="Q8496" t="str">
        <f>VLOOKUP(N8496,'Base rates'!$F$2:$H$1126,3,FALSE)</f>
        <v>&gt;80</v>
      </c>
      <c r="R8496" s="24">
        <f t="shared" si="383"/>
        <v>0.12606229715194117</v>
      </c>
    </row>
    <row r="8497" spans="13:18">
      <c r="M8497">
        <v>21</v>
      </c>
      <c r="N8497" s="1">
        <v>120</v>
      </c>
      <c r="O8497">
        <f t="shared" si="385"/>
        <v>500000</v>
      </c>
      <c r="P8497" t="str">
        <f t="shared" si="384"/>
        <v>21120500000</v>
      </c>
      <c r="Q8497" t="str">
        <f>VLOOKUP(N8497,'Base rates'!$F$2:$H$1126,3,FALSE)</f>
        <v>&gt;80</v>
      </c>
      <c r="R8497" s="24">
        <f t="shared" si="383"/>
        <v>0.12606229715194117</v>
      </c>
    </row>
    <row r="8498" spans="13:18">
      <c r="M8498">
        <v>21</v>
      </c>
      <c r="N8498" s="1">
        <v>121</v>
      </c>
      <c r="O8498">
        <f t="shared" si="385"/>
        <v>500000</v>
      </c>
      <c r="P8498" t="str">
        <f t="shared" si="384"/>
        <v>21121500000</v>
      </c>
      <c r="Q8498" t="str">
        <f>VLOOKUP(N8498,'Base rates'!$F$2:$H$1126,3,FALSE)</f>
        <v>&gt;80</v>
      </c>
      <c r="R8498" s="24">
        <f t="shared" si="383"/>
        <v>0.12606229715194117</v>
      </c>
    </row>
    <row r="8499" spans="13:18">
      <c r="M8499">
        <v>21</v>
      </c>
      <c r="N8499" s="1">
        <v>122</v>
      </c>
      <c r="O8499">
        <f t="shared" si="385"/>
        <v>500000</v>
      </c>
      <c r="P8499" t="str">
        <f t="shared" si="384"/>
        <v>21122500000</v>
      </c>
      <c r="Q8499" t="str">
        <f>VLOOKUP(N8499,'Base rates'!$F$2:$H$1126,3,FALSE)</f>
        <v>&gt;80</v>
      </c>
      <c r="R8499" s="24">
        <f t="shared" si="383"/>
        <v>0.12606229715194117</v>
      </c>
    </row>
    <row r="8500" spans="13:18">
      <c r="M8500">
        <v>21</v>
      </c>
      <c r="N8500" s="1">
        <v>123</v>
      </c>
      <c r="O8500">
        <f t="shared" si="385"/>
        <v>500000</v>
      </c>
      <c r="P8500" t="str">
        <f t="shared" si="384"/>
        <v>21123500000</v>
      </c>
      <c r="Q8500" t="str">
        <f>VLOOKUP(N8500,'Base rates'!$F$2:$H$1126,3,FALSE)</f>
        <v>&gt;80</v>
      </c>
      <c r="R8500" s="24">
        <f t="shared" si="383"/>
        <v>0.12606229715194117</v>
      </c>
    </row>
    <row r="8501" spans="13:18">
      <c r="M8501">
        <v>21</v>
      </c>
      <c r="N8501" s="1">
        <v>124</v>
      </c>
      <c r="O8501">
        <f t="shared" si="385"/>
        <v>500000</v>
      </c>
      <c r="P8501" t="str">
        <f t="shared" si="384"/>
        <v>21124500000</v>
      </c>
      <c r="Q8501" t="str">
        <f>VLOOKUP(N8501,'Base rates'!$F$2:$H$1126,3,FALSE)</f>
        <v>&gt;80</v>
      </c>
      <c r="R8501" s="24">
        <f t="shared" si="383"/>
        <v>0.12606229715194117</v>
      </c>
    </row>
    <row r="8502" spans="13:18">
      <c r="M8502">
        <v>21</v>
      </c>
      <c r="N8502" s="1">
        <v>125</v>
      </c>
      <c r="O8502">
        <f t="shared" si="385"/>
        <v>500000</v>
      </c>
      <c r="P8502" t="str">
        <f t="shared" si="384"/>
        <v>21125500000</v>
      </c>
      <c r="Q8502" t="str">
        <f>VLOOKUP(N8502,'Base rates'!$F$2:$H$1126,3,FALSE)</f>
        <v>&gt;80</v>
      </c>
      <c r="R8502" s="24">
        <f t="shared" si="383"/>
        <v>0.12606229715194117</v>
      </c>
    </row>
    <row r="8503" spans="13:18">
      <c r="M8503">
        <v>22</v>
      </c>
      <c r="N8503" s="1">
        <v>1</v>
      </c>
      <c r="O8503">
        <f t="shared" si="385"/>
        <v>500000</v>
      </c>
      <c r="P8503" t="str">
        <f t="shared" si="384"/>
        <v>221500000</v>
      </c>
      <c r="Q8503" t="str">
        <f>VLOOKUP(N8503,'Base rates'!$F$2:$H$1126,3,FALSE)</f>
        <v>6-25</v>
      </c>
      <c r="R8503" s="24">
        <f t="shared" si="383"/>
        <v>0.45240849421223606</v>
      </c>
    </row>
    <row r="8504" spans="13:18">
      <c r="M8504">
        <v>22</v>
      </c>
      <c r="N8504" s="1">
        <v>2</v>
      </c>
      <c r="O8504">
        <f t="shared" si="385"/>
        <v>500000</v>
      </c>
      <c r="P8504" t="str">
        <f t="shared" si="384"/>
        <v>222500000</v>
      </c>
      <c r="Q8504" t="str">
        <f>VLOOKUP(N8504,'Base rates'!$F$2:$H$1126,3,FALSE)</f>
        <v>6-25</v>
      </c>
      <c r="R8504" s="24">
        <f t="shared" si="383"/>
        <v>0.45240849421223606</v>
      </c>
    </row>
    <row r="8505" spans="13:18">
      <c r="M8505">
        <v>22</v>
      </c>
      <c r="N8505" s="1">
        <v>3</v>
      </c>
      <c r="O8505">
        <f t="shared" si="385"/>
        <v>500000</v>
      </c>
      <c r="P8505" t="str">
        <f t="shared" si="384"/>
        <v>223500000</v>
      </c>
      <c r="Q8505" t="str">
        <f>VLOOKUP(N8505,'Base rates'!$F$2:$H$1126,3,FALSE)</f>
        <v>6-25</v>
      </c>
      <c r="R8505" s="24">
        <f t="shared" si="383"/>
        <v>0.45240849421223606</v>
      </c>
    </row>
    <row r="8506" spans="13:18">
      <c r="M8506">
        <v>22</v>
      </c>
      <c r="N8506" s="1">
        <v>4</v>
      </c>
      <c r="O8506">
        <f t="shared" si="385"/>
        <v>500000</v>
      </c>
      <c r="P8506" t="str">
        <f t="shared" si="384"/>
        <v>224500000</v>
      </c>
      <c r="Q8506" t="str">
        <f>VLOOKUP(N8506,'Base rates'!$F$2:$H$1126,3,FALSE)</f>
        <v>6-25</v>
      </c>
      <c r="R8506" s="24">
        <f t="shared" si="383"/>
        <v>0.45240849421223606</v>
      </c>
    </row>
    <row r="8507" spans="13:18">
      <c r="M8507">
        <v>22</v>
      </c>
      <c r="N8507" s="1">
        <v>5</v>
      </c>
      <c r="O8507">
        <f t="shared" si="385"/>
        <v>500000</v>
      </c>
      <c r="P8507" t="str">
        <f t="shared" si="384"/>
        <v>225500000</v>
      </c>
      <c r="Q8507" t="str">
        <f>VLOOKUP(N8507,'Base rates'!$F$2:$H$1126,3,FALSE)</f>
        <v>6-25</v>
      </c>
      <c r="R8507" s="24">
        <f t="shared" si="383"/>
        <v>0.45240849421223606</v>
      </c>
    </row>
    <row r="8508" spans="13:18">
      <c r="M8508">
        <v>22</v>
      </c>
      <c r="N8508" s="1">
        <v>6</v>
      </c>
      <c r="O8508">
        <f t="shared" si="385"/>
        <v>500000</v>
      </c>
      <c r="P8508" t="str">
        <f t="shared" si="384"/>
        <v>226500000</v>
      </c>
      <c r="Q8508" t="str">
        <f>VLOOKUP(N8508,'Base rates'!$F$2:$H$1126,3,FALSE)</f>
        <v>6-25</v>
      </c>
      <c r="R8508" s="24">
        <f t="shared" si="383"/>
        <v>0.45240849421223606</v>
      </c>
    </row>
    <row r="8509" spans="13:18">
      <c r="M8509">
        <v>22</v>
      </c>
      <c r="N8509" s="1">
        <v>7</v>
      </c>
      <c r="O8509">
        <f t="shared" si="385"/>
        <v>500000</v>
      </c>
      <c r="P8509" t="str">
        <f t="shared" si="384"/>
        <v>227500000</v>
      </c>
      <c r="Q8509" t="str">
        <f>VLOOKUP(N8509,'Base rates'!$F$2:$H$1126,3,FALSE)</f>
        <v>6-25</v>
      </c>
      <c r="R8509" s="24">
        <f t="shared" si="383"/>
        <v>0.45240849421223606</v>
      </c>
    </row>
    <row r="8510" spans="13:18">
      <c r="M8510">
        <v>22</v>
      </c>
      <c r="N8510" s="1">
        <v>8</v>
      </c>
      <c r="O8510">
        <f t="shared" si="385"/>
        <v>500000</v>
      </c>
      <c r="P8510" t="str">
        <f t="shared" si="384"/>
        <v>228500000</v>
      </c>
      <c r="Q8510" t="str">
        <f>VLOOKUP(N8510,'Base rates'!$F$2:$H$1126,3,FALSE)</f>
        <v>6-25</v>
      </c>
      <c r="R8510" s="24">
        <f t="shared" si="383"/>
        <v>0.45240849421223606</v>
      </c>
    </row>
    <row r="8511" spans="13:18">
      <c r="M8511">
        <v>22</v>
      </c>
      <c r="N8511" s="1">
        <v>9</v>
      </c>
      <c r="O8511">
        <f t="shared" si="385"/>
        <v>500000</v>
      </c>
      <c r="P8511" t="str">
        <f t="shared" si="384"/>
        <v>229500000</v>
      </c>
      <c r="Q8511" t="str">
        <f>VLOOKUP(N8511,'Base rates'!$F$2:$H$1126,3,FALSE)</f>
        <v>6-25</v>
      </c>
      <c r="R8511" s="24">
        <f t="shared" si="383"/>
        <v>0.45240849421223606</v>
      </c>
    </row>
    <row r="8512" spans="13:18">
      <c r="M8512">
        <v>22</v>
      </c>
      <c r="N8512" s="1">
        <v>10</v>
      </c>
      <c r="O8512">
        <f t="shared" si="385"/>
        <v>500000</v>
      </c>
      <c r="P8512" t="str">
        <f t="shared" si="384"/>
        <v>2210500000</v>
      </c>
      <c r="Q8512" t="str">
        <f>VLOOKUP(N8512,'Base rates'!$F$2:$H$1126,3,FALSE)</f>
        <v>6-25</v>
      </c>
      <c r="R8512" s="24">
        <f t="shared" si="383"/>
        <v>0.45240849421223606</v>
      </c>
    </row>
    <row r="8513" spans="13:18">
      <c r="M8513">
        <v>22</v>
      </c>
      <c r="N8513" s="1">
        <v>11</v>
      </c>
      <c r="O8513">
        <f t="shared" si="385"/>
        <v>500000</v>
      </c>
      <c r="P8513" t="str">
        <f t="shared" si="384"/>
        <v>2211500000</v>
      </c>
      <c r="Q8513" t="str">
        <f>VLOOKUP(N8513,'Base rates'!$F$2:$H$1126,3,FALSE)</f>
        <v>6-25</v>
      </c>
      <c r="R8513" s="24">
        <f t="shared" si="383"/>
        <v>0.45240849421223606</v>
      </c>
    </row>
    <row r="8514" spans="13:18">
      <c r="M8514">
        <v>22</v>
      </c>
      <c r="N8514" s="1">
        <v>12</v>
      </c>
      <c r="O8514">
        <f t="shared" si="385"/>
        <v>500000</v>
      </c>
      <c r="P8514" t="str">
        <f t="shared" si="384"/>
        <v>2212500000</v>
      </c>
      <c r="Q8514" t="str">
        <f>VLOOKUP(N8514,'Base rates'!$F$2:$H$1126,3,FALSE)</f>
        <v>6-25</v>
      </c>
      <c r="R8514" s="24">
        <f t="shared" si="383"/>
        <v>0.45240849421223606</v>
      </c>
    </row>
    <row r="8515" spans="13:18">
      <c r="M8515">
        <v>22</v>
      </c>
      <c r="N8515" s="1">
        <v>13</v>
      </c>
      <c r="O8515">
        <f t="shared" si="385"/>
        <v>500000</v>
      </c>
      <c r="P8515" t="str">
        <f t="shared" si="384"/>
        <v>2213500000</v>
      </c>
      <c r="Q8515" t="str">
        <f>VLOOKUP(N8515,'Base rates'!$F$2:$H$1126,3,FALSE)</f>
        <v>6-25</v>
      </c>
      <c r="R8515" s="24">
        <f t="shared" ref="R8515:R8578" si="386">VLOOKUP(M8515&amp;O8515&amp;Q8515,$W$2:$X$694,2,FALSE)</f>
        <v>0.45240849421223606</v>
      </c>
    </row>
    <row r="8516" spans="13:18">
      <c r="M8516">
        <v>22</v>
      </c>
      <c r="N8516" s="1">
        <v>14</v>
      </c>
      <c r="O8516">
        <f t="shared" si="385"/>
        <v>500000</v>
      </c>
      <c r="P8516" t="str">
        <f t="shared" ref="P8516:P8579" si="387">M8516&amp;N8516&amp;O8516</f>
        <v>2214500000</v>
      </c>
      <c r="Q8516" t="str">
        <f>VLOOKUP(N8516,'Base rates'!$F$2:$H$1126,3,FALSE)</f>
        <v>6-25</v>
      </c>
      <c r="R8516" s="24">
        <f t="shared" si="386"/>
        <v>0.45240849421223606</v>
      </c>
    </row>
    <row r="8517" spans="13:18">
      <c r="M8517">
        <v>22</v>
      </c>
      <c r="N8517" s="1">
        <v>15</v>
      </c>
      <c r="O8517">
        <f t="shared" si="385"/>
        <v>500000</v>
      </c>
      <c r="P8517" t="str">
        <f t="shared" si="387"/>
        <v>2215500000</v>
      </c>
      <c r="Q8517" t="str">
        <f>VLOOKUP(N8517,'Base rates'!$F$2:$H$1126,3,FALSE)</f>
        <v>6-25</v>
      </c>
      <c r="R8517" s="24">
        <f t="shared" si="386"/>
        <v>0.45240849421223606</v>
      </c>
    </row>
    <row r="8518" spans="13:18">
      <c r="M8518">
        <v>22</v>
      </c>
      <c r="N8518" s="1">
        <v>16</v>
      </c>
      <c r="O8518">
        <f t="shared" si="385"/>
        <v>500000</v>
      </c>
      <c r="P8518" t="str">
        <f t="shared" si="387"/>
        <v>2216500000</v>
      </c>
      <c r="Q8518" t="str">
        <f>VLOOKUP(N8518,'Base rates'!$F$2:$H$1126,3,FALSE)</f>
        <v>6-25</v>
      </c>
      <c r="R8518" s="24">
        <f t="shared" si="386"/>
        <v>0.45240849421223606</v>
      </c>
    </row>
    <row r="8519" spans="13:18">
      <c r="M8519">
        <v>22</v>
      </c>
      <c r="N8519" s="1">
        <v>17</v>
      </c>
      <c r="O8519">
        <f t="shared" ref="O8519:O8582" si="388">$O$7877+50000</f>
        <v>500000</v>
      </c>
      <c r="P8519" t="str">
        <f t="shared" si="387"/>
        <v>2217500000</v>
      </c>
      <c r="Q8519" t="str">
        <f>VLOOKUP(N8519,'Base rates'!$F$2:$H$1126,3,FALSE)</f>
        <v>6-25</v>
      </c>
      <c r="R8519" s="24">
        <f t="shared" si="386"/>
        <v>0.45240849421223606</v>
      </c>
    </row>
    <row r="8520" spans="13:18">
      <c r="M8520">
        <v>22</v>
      </c>
      <c r="N8520" s="1">
        <v>18</v>
      </c>
      <c r="O8520">
        <f t="shared" si="388"/>
        <v>500000</v>
      </c>
      <c r="P8520" t="str">
        <f t="shared" si="387"/>
        <v>2218500000</v>
      </c>
      <c r="Q8520" t="str">
        <f>VLOOKUP(N8520,'Base rates'!$F$2:$H$1126,3,FALSE)</f>
        <v>6-25</v>
      </c>
      <c r="R8520" s="24">
        <f t="shared" si="386"/>
        <v>0.45240849421223606</v>
      </c>
    </row>
    <row r="8521" spans="13:18">
      <c r="M8521">
        <v>22</v>
      </c>
      <c r="N8521" s="1">
        <v>19</v>
      </c>
      <c r="O8521">
        <f t="shared" si="388"/>
        <v>500000</v>
      </c>
      <c r="P8521" t="str">
        <f t="shared" si="387"/>
        <v>2219500000</v>
      </c>
      <c r="Q8521" t="str">
        <f>VLOOKUP(N8521,'Base rates'!$F$2:$H$1126,3,FALSE)</f>
        <v>6-25</v>
      </c>
      <c r="R8521" s="24">
        <f t="shared" si="386"/>
        <v>0.45240849421223606</v>
      </c>
    </row>
    <row r="8522" spans="13:18">
      <c r="M8522">
        <v>22</v>
      </c>
      <c r="N8522" s="1">
        <v>20</v>
      </c>
      <c r="O8522">
        <f t="shared" si="388"/>
        <v>500000</v>
      </c>
      <c r="P8522" t="str">
        <f t="shared" si="387"/>
        <v>2220500000</v>
      </c>
      <c r="Q8522" t="str">
        <f>VLOOKUP(N8522,'Base rates'!$F$2:$H$1126,3,FALSE)</f>
        <v>6-25</v>
      </c>
      <c r="R8522" s="24">
        <f t="shared" si="386"/>
        <v>0.45240849421223606</v>
      </c>
    </row>
    <row r="8523" spans="13:18">
      <c r="M8523">
        <v>22</v>
      </c>
      <c r="N8523" s="1">
        <v>21</v>
      </c>
      <c r="O8523">
        <f t="shared" si="388"/>
        <v>500000</v>
      </c>
      <c r="P8523" t="str">
        <f t="shared" si="387"/>
        <v>2221500000</v>
      </c>
      <c r="Q8523" t="str">
        <f>VLOOKUP(N8523,'Base rates'!$F$2:$H$1126,3,FALSE)</f>
        <v>6-25</v>
      </c>
      <c r="R8523" s="24">
        <f t="shared" si="386"/>
        <v>0.45240849421223606</v>
      </c>
    </row>
    <row r="8524" spans="13:18">
      <c r="M8524">
        <v>22</v>
      </c>
      <c r="N8524" s="1">
        <v>22</v>
      </c>
      <c r="O8524">
        <f t="shared" si="388"/>
        <v>500000</v>
      </c>
      <c r="P8524" t="str">
        <f t="shared" si="387"/>
        <v>2222500000</v>
      </c>
      <c r="Q8524" t="str">
        <f>VLOOKUP(N8524,'Base rates'!$F$2:$H$1126,3,FALSE)</f>
        <v>6-25</v>
      </c>
      <c r="R8524" s="24">
        <f t="shared" si="386"/>
        <v>0.45240849421223606</v>
      </c>
    </row>
    <row r="8525" spans="13:18">
      <c r="M8525">
        <v>22</v>
      </c>
      <c r="N8525" s="1">
        <v>23</v>
      </c>
      <c r="O8525">
        <f t="shared" si="388"/>
        <v>500000</v>
      </c>
      <c r="P8525" t="str">
        <f t="shared" si="387"/>
        <v>2223500000</v>
      </c>
      <c r="Q8525" t="str">
        <f>VLOOKUP(N8525,'Base rates'!$F$2:$H$1126,3,FALSE)</f>
        <v>6-25</v>
      </c>
      <c r="R8525" s="24">
        <f t="shared" si="386"/>
        <v>0.45240849421223606</v>
      </c>
    </row>
    <row r="8526" spans="13:18">
      <c r="M8526">
        <v>22</v>
      </c>
      <c r="N8526" s="1">
        <v>24</v>
      </c>
      <c r="O8526">
        <f t="shared" si="388"/>
        <v>500000</v>
      </c>
      <c r="P8526" t="str">
        <f t="shared" si="387"/>
        <v>2224500000</v>
      </c>
      <c r="Q8526" t="str">
        <f>VLOOKUP(N8526,'Base rates'!$F$2:$H$1126,3,FALSE)</f>
        <v>6-25</v>
      </c>
      <c r="R8526" s="24">
        <f t="shared" si="386"/>
        <v>0.45240849421223606</v>
      </c>
    </row>
    <row r="8527" spans="13:18">
      <c r="M8527">
        <v>22</v>
      </c>
      <c r="N8527" s="1">
        <v>25</v>
      </c>
      <c r="O8527">
        <f t="shared" si="388"/>
        <v>500000</v>
      </c>
      <c r="P8527" t="str">
        <f t="shared" si="387"/>
        <v>2225500000</v>
      </c>
      <c r="Q8527" t="str">
        <f>VLOOKUP(N8527,'Base rates'!$F$2:$H$1126,3,FALSE)</f>
        <v>6-25</v>
      </c>
      <c r="R8527" s="24">
        <f t="shared" si="386"/>
        <v>0.45240849421223606</v>
      </c>
    </row>
    <row r="8528" spans="13:18">
      <c r="M8528">
        <v>22</v>
      </c>
      <c r="N8528" s="1">
        <v>26</v>
      </c>
      <c r="O8528">
        <f t="shared" si="388"/>
        <v>500000</v>
      </c>
      <c r="P8528" t="str">
        <f t="shared" si="387"/>
        <v>2226500000</v>
      </c>
      <c r="Q8528" t="str">
        <f>VLOOKUP(N8528,'Base rates'!$F$2:$H$1126,3,FALSE)</f>
        <v>26-35</v>
      </c>
      <c r="R8528" s="24">
        <f t="shared" si="386"/>
        <v>0.44465013031278322</v>
      </c>
    </row>
    <row r="8529" spans="13:18">
      <c r="M8529">
        <v>22</v>
      </c>
      <c r="N8529" s="1">
        <v>27</v>
      </c>
      <c r="O8529">
        <f t="shared" si="388"/>
        <v>500000</v>
      </c>
      <c r="P8529" t="str">
        <f t="shared" si="387"/>
        <v>2227500000</v>
      </c>
      <c r="Q8529" t="str">
        <f>VLOOKUP(N8529,'Base rates'!$F$2:$H$1126,3,FALSE)</f>
        <v>26-35</v>
      </c>
      <c r="R8529" s="24">
        <f t="shared" si="386"/>
        <v>0.44465013031278322</v>
      </c>
    </row>
    <row r="8530" spans="13:18">
      <c r="M8530">
        <v>22</v>
      </c>
      <c r="N8530" s="1">
        <v>28</v>
      </c>
      <c r="O8530">
        <f t="shared" si="388"/>
        <v>500000</v>
      </c>
      <c r="P8530" t="str">
        <f t="shared" si="387"/>
        <v>2228500000</v>
      </c>
      <c r="Q8530" t="str">
        <f>VLOOKUP(N8530,'Base rates'!$F$2:$H$1126,3,FALSE)</f>
        <v>26-35</v>
      </c>
      <c r="R8530" s="24">
        <f t="shared" si="386"/>
        <v>0.44465013031278322</v>
      </c>
    </row>
    <row r="8531" spans="13:18">
      <c r="M8531">
        <v>22</v>
      </c>
      <c r="N8531" s="1">
        <v>29</v>
      </c>
      <c r="O8531">
        <f t="shared" si="388"/>
        <v>500000</v>
      </c>
      <c r="P8531" t="str">
        <f t="shared" si="387"/>
        <v>2229500000</v>
      </c>
      <c r="Q8531" t="str">
        <f>VLOOKUP(N8531,'Base rates'!$F$2:$H$1126,3,FALSE)</f>
        <v>26-35</v>
      </c>
      <c r="R8531" s="24">
        <f t="shared" si="386"/>
        <v>0.44465013031278322</v>
      </c>
    </row>
    <row r="8532" spans="13:18">
      <c r="M8532">
        <v>22</v>
      </c>
      <c r="N8532" s="1">
        <v>30</v>
      </c>
      <c r="O8532">
        <f t="shared" si="388"/>
        <v>500000</v>
      </c>
      <c r="P8532" t="str">
        <f t="shared" si="387"/>
        <v>2230500000</v>
      </c>
      <c r="Q8532" t="str">
        <f>VLOOKUP(N8532,'Base rates'!$F$2:$H$1126,3,FALSE)</f>
        <v>26-35</v>
      </c>
      <c r="R8532" s="24">
        <f t="shared" si="386"/>
        <v>0.44465013031278322</v>
      </c>
    </row>
    <row r="8533" spans="13:18">
      <c r="M8533">
        <v>22</v>
      </c>
      <c r="N8533" s="1">
        <v>31</v>
      </c>
      <c r="O8533">
        <f t="shared" si="388"/>
        <v>500000</v>
      </c>
      <c r="P8533" t="str">
        <f t="shared" si="387"/>
        <v>2231500000</v>
      </c>
      <c r="Q8533" t="str">
        <f>VLOOKUP(N8533,'Base rates'!$F$2:$H$1126,3,FALSE)</f>
        <v>26-35</v>
      </c>
      <c r="R8533" s="24">
        <f t="shared" si="386"/>
        <v>0.44465013031278322</v>
      </c>
    </row>
    <row r="8534" spans="13:18">
      <c r="M8534">
        <v>22</v>
      </c>
      <c r="N8534" s="1">
        <v>32</v>
      </c>
      <c r="O8534">
        <f t="shared" si="388"/>
        <v>500000</v>
      </c>
      <c r="P8534" t="str">
        <f t="shared" si="387"/>
        <v>2232500000</v>
      </c>
      <c r="Q8534" t="str">
        <f>VLOOKUP(N8534,'Base rates'!$F$2:$H$1126,3,FALSE)</f>
        <v>26-35</v>
      </c>
      <c r="R8534" s="24">
        <f t="shared" si="386"/>
        <v>0.44465013031278322</v>
      </c>
    </row>
    <row r="8535" spans="13:18">
      <c r="M8535">
        <v>22</v>
      </c>
      <c r="N8535" s="1">
        <v>33</v>
      </c>
      <c r="O8535">
        <f t="shared" si="388"/>
        <v>500000</v>
      </c>
      <c r="P8535" t="str">
        <f t="shared" si="387"/>
        <v>2233500000</v>
      </c>
      <c r="Q8535" t="str">
        <f>VLOOKUP(N8535,'Base rates'!$F$2:$H$1126,3,FALSE)</f>
        <v>26-35</v>
      </c>
      <c r="R8535" s="24">
        <f t="shared" si="386"/>
        <v>0.44465013031278322</v>
      </c>
    </row>
    <row r="8536" spans="13:18">
      <c r="M8536">
        <v>22</v>
      </c>
      <c r="N8536" s="1">
        <v>34</v>
      </c>
      <c r="O8536">
        <f t="shared" si="388"/>
        <v>500000</v>
      </c>
      <c r="P8536" t="str">
        <f t="shared" si="387"/>
        <v>2234500000</v>
      </c>
      <c r="Q8536" t="str">
        <f>VLOOKUP(N8536,'Base rates'!$F$2:$H$1126,3,FALSE)</f>
        <v>26-35</v>
      </c>
      <c r="R8536" s="24">
        <f t="shared" si="386"/>
        <v>0.44465013031278322</v>
      </c>
    </row>
    <row r="8537" spans="13:18">
      <c r="M8537">
        <v>22</v>
      </c>
      <c r="N8537" s="1">
        <v>35</v>
      </c>
      <c r="O8537">
        <f t="shared" si="388"/>
        <v>500000</v>
      </c>
      <c r="P8537" t="str">
        <f t="shared" si="387"/>
        <v>2235500000</v>
      </c>
      <c r="Q8537" t="str">
        <f>VLOOKUP(N8537,'Base rates'!$F$2:$H$1126,3,FALSE)</f>
        <v>26-35</v>
      </c>
      <c r="R8537" s="24">
        <f t="shared" si="386"/>
        <v>0.44465013031278322</v>
      </c>
    </row>
    <row r="8538" spans="13:18">
      <c r="M8538">
        <v>22</v>
      </c>
      <c r="N8538" s="1">
        <v>36</v>
      </c>
      <c r="O8538">
        <f t="shared" si="388"/>
        <v>500000</v>
      </c>
      <c r="P8538" t="str">
        <f t="shared" si="387"/>
        <v>2236500000</v>
      </c>
      <c r="Q8538" t="str">
        <f>VLOOKUP(N8538,'Base rates'!$F$2:$H$1126,3,FALSE)</f>
        <v>36-45</v>
      </c>
      <c r="R8538" s="24">
        <f t="shared" si="386"/>
        <v>0.43734923786550262</v>
      </c>
    </row>
    <row r="8539" spans="13:18">
      <c r="M8539">
        <v>22</v>
      </c>
      <c r="N8539" s="1">
        <v>37</v>
      </c>
      <c r="O8539">
        <f t="shared" si="388"/>
        <v>500000</v>
      </c>
      <c r="P8539" t="str">
        <f t="shared" si="387"/>
        <v>2237500000</v>
      </c>
      <c r="Q8539" t="str">
        <f>VLOOKUP(N8539,'Base rates'!$F$2:$H$1126,3,FALSE)</f>
        <v>36-45</v>
      </c>
      <c r="R8539" s="24">
        <f t="shared" si="386"/>
        <v>0.43734923786550262</v>
      </c>
    </row>
    <row r="8540" spans="13:18">
      <c r="M8540">
        <v>22</v>
      </c>
      <c r="N8540" s="1">
        <v>38</v>
      </c>
      <c r="O8540">
        <f t="shared" si="388"/>
        <v>500000</v>
      </c>
      <c r="P8540" t="str">
        <f t="shared" si="387"/>
        <v>2238500000</v>
      </c>
      <c r="Q8540" t="str">
        <f>VLOOKUP(N8540,'Base rates'!$F$2:$H$1126,3,FALSE)</f>
        <v>36-45</v>
      </c>
      <c r="R8540" s="24">
        <f t="shared" si="386"/>
        <v>0.43734923786550262</v>
      </c>
    </row>
    <row r="8541" spans="13:18">
      <c r="M8541">
        <v>22</v>
      </c>
      <c r="N8541" s="1">
        <v>39</v>
      </c>
      <c r="O8541">
        <f t="shared" si="388"/>
        <v>500000</v>
      </c>
      <c r="P8541" t="str">
        <f t="shared" si="387"/>
        <v>2239500000</v>
      </c>
      <c r="Q8541" t="str">
        <f>VLOOKUP(N8541,'Base rates'!$F$2:$H$1126,3,FALSE)</f>
        <v>36-45</v>
      </c>
      <c r="R8541" s="24">
        <f t="shared" si="386"/>
        <v>0.43734923786550262</v>
      </c>
    </row>
    <row r="8542" spans="13:18">
      <c r="M8542">
        <v>22</v>
      </c>
      <c r="N8542" s="1">
        <v>40</v>
      </c>
      <c r="O8542">
        <f t="shared" si="388"/>
        <v>500000</v>
      </c>
      <c r="P8542" t="str">
        <f t="shared" si="387"/>
        <v>2240500000</v>
      </c>
      <c r="Q8542" t="str">
        <f>VLOOKUP(N8542,'Base rates'!$F$2:$H$1126,3,FALSE)</f>
        <v>36-45</v>
      </c>
      <c r="R8542" s="24">
        <f t="shared" si="386"/>
        <v>0.43734923786550262</v>
      </c>
    </row>
    <row r="8543" spans="13:18">
      <c r="M8543">
        <v>22</v>
      </c>
      <c r="N8543" s="1">
        <v>41</v>
      </c>
      <c r="O8543">
        <f t="shared" si="388"/>
        <v>500000</v>
      </c>
      <c r="P8543" t="str">
        <f t="shared" si="387"/>
        <v>2241500000</v>
      </c>
      <c r="Q8543" t="str">
        <f>VLOOKUP(N8543,'Base rates'!$F$2:$H$1126,3,FALSE)</f>
        <v>36-45</v>
      </c>
      <c r="R8543" s="24">
        <f t="shared" si="386"/>
        <v>0.43734923786550262</v>
      </c>
    </row>
    <row r="8544" spans="13:18">
      <c r="M8544">
        <v>22</v>
      </c>
      <c r="N8544" s="1">
        <v>42</v>
      </c>
      <c r="O8544">
        <f t="shared" si="388"/>
        <v>500000</v>
      </c>
      <c r="P8544" t="str">
        <f t="shared" si="387"/>
        <v>2242500000</v>
      </c>
      <c r="Q8544" t="str">
        <f>VLOOKUP(N8544,'Base rates'!$F$2:$H$1126,3,FALSE)</f>
        <v>36-45</v>
      </c>
      <c r="R8544" s="24">
        <f t="shared" si="386"/>
        <v>0.43734923786550262</v>
      </c>
    </row>
    <row r="8545" spans="13:18">
      <c r="M8545">
        <v>22</v>
      </c>
      <c r="N8545" s="1">
        <v>43</v>
      </c>
      <c r="O8545">
        <f t="shared" si="388"/>
        <v>500000</v>
      </c>
      <c r="P8545" t="str">
        <f t="shared" si="387"/>
        <v>2243500000</v>
      </c>
      <c r="Q8545" t="str">
        <f>VLOOKUP(N8545,'Base rates'!$F$2:$H$1126,3,FALSE)</f>
        <v>36-45</v>
      </c>
      <c r="R8545" s="24">
        <f t="shared" si="386"/>
        <v>0.43734923786550262</v>
      </c>
    </row>
    <row r="8546" spans="13:18">
      <c r="M8546">
        <v>22</v>
      </c>
      <c r="N8546" s="1">
        <v>44</v>
      </c>
      <c r="O8546">
        <f t="shared" si="388"/>
        <v>500000</v>
      </c>
      <c r="P8546" t="str">
        <f t="shared" si="387"/>
        <v>2244500000</v>
      </c>
      <c r="Q8546" t="str">
        <f>VLOOKUP(N8546,'Base rates'!$F$2:$H$1126,3,FALSE)</f>
        <v>36-45</v>
      </c>
      <c r="R8546" s="24">
        <f t="shared" si="386"/>
        <v>0.43734923786550262</v>
      </c>
    </row>
    <row r="8547" spans="13:18">
      <c r="M8547">
        <v>22</v>
      </c>
      <c r="N8547" s="1">
        <v>45</v>
      </c>
      <c r="O8547">
        <f t="shared" si="388"/>
        <v>500000</v>
      </c>
      <c r="P8547" t="str">
        <f t="shared" si="387"/>
        <v>2245500000</v>
      </c>
      <c r="Q8547" t="str">
        <f>VLOOKUP(N8547,'Base rates'!$F$2:$H$1126,3,FALSE)</f>
        <v>36-45</v>
      </c>
      <c r="R8547" s="24">
        <f t="shared" si="386"/>
        <v>0.43734923786550262</v>
      </c>
    </row>
    <row r="8548" spans="13:18">
      <c r="M8548">
        <v>22</v>
      </c>
      <c r="N8548" s="1">
        <v>46</v>
      </c>
      <c r="O8548">
        <f t="shared" si="388"/>
        <v>500000</v>
      </c>
      <c r="P8548" t="str">
        <f t="shared" si="387"/>
        <v>2246500000</v>
      </c>
      <c r="Q8548" t="str">
        <f>VLOOKUP(N8548,'Base rates'!$F$2:$H$1126,3,FALSE)</f>
        <v>46-50</v>
      </c>
      <c r="R8548" s="24">
        <f t="shared" si="386"/>
        <v>0.42770922013011614</v>
      </c>
    </row>
    <row r="8549" spans="13:18">
      <c r="M8549">
        <v>22</v>
      </c>
      <c r="N8549" s="1">
        <v>47</v>
      </c>
      <c r="O8549">
        <f t="shared" si="388"/>
        <v>500000</v>
      </c>
      <c r="P8549" t="str">
        <f t="shared" si="387"/>
        <v>2247500000</v>
      </c>
      <c r="Q8549" t="str">
        <f>VLOOKUP(N8549,'Base rates'!$F$2:$H$1126,3,FALSE)</f>
        <v>46-50</v>
      </c>
      <c r="R8549" s="24">
        <f t="shared" si="386"/>
        <v>0.42770922013011614</v>
      </c>
    </row>
    <row r="8550" spans="13:18">
      <c r="M8550">
        <v>22</v>
      </c>
      <c r="N8550" s="1">
        <v>48</v>
      </c>
      <c r="O8550">
        <f t="shared" si="388"/>
        <v>500000</v>
      </c>
      <c r="P8550" t="str">
        <f t="shared" si="387"/>
        <v>2248500000</v>
      </c>
      <c r="Q8550" t="str">
        <f>VLOOKUP(N8550,'Base rates'!$F$2:$H$1126,3,FALSE)</f>
        <v>46-50</v>
      </c>
      <c r="R8550" s="24">
        <f t="shared" si="386"/>
        <v>0.42770922013011614</v>
      </c>
    </row>
    <row r="8551" spans="13:18">
      <c r="M8551">
        <v>22</v>
      </c>
      <c r="N8551" s="1">
        <v>49</v>
      </c>
      <c r="O8551">
        <f t="shared" si="388"/>
        <v>500000</v>
      </c>
      <c r="P8551" t="str">
        <f t="shared" si="387"/>
        <v>2249500000</v>
      </c>
      <c r="Q8551" t="str">
        <f>VLOOKUP(N8551,'Base rates'!$F$2:$H$1126,3,FALSE)</f>
        <v>46-50</v>
      </c>
      <c r="R8551" s="24">
        <f t="shared" si="386"/>
        <v>0.42770922013011614</v>
      </c>
    </row>
    <row r="8552" spans="13:18">
      <c r="M8552">
        <v>22</v>
      </c>
      <c r="N8552" s="1">
        <v>50</v>
      </c>
      <c r="O8552">
        <f t="shared" si="388"/>
        <v>500000</v>
      </c>
      <c r="P8552" t="str">
        <f t="shared" si="387"/>
        <v>2250500000</v>
      </c>
      <c r="Q8552" t="str">
        <f>VLOOKUP(N8552,'Base rates'!$F$2:$H$1126,3,FALSE)</f>
        <v>46-50</v>
      </c>
      <c r="R8552" s="24">
        <f t="shared" si="386"/>
        <v>0.42770922013011614</v>
      </c>
    </row>
    <row r="8553" spans="13:18">
      <c r="M8553">
        <v>22</v>
      </c>
      <c r="N8553" s="1">
        <v>51</v>
      </c>
      <c r="O8553">
        <f t="shared" si="388"/>
        <v>500000</v>
      </c>
      <c r="P8553" t="str">
        <f t="shared" si="387"/>
        <v>2251500000</v>
      </c>
      <c r="Q8553" t="str">
        <f>VLOOKUP(N8553,'Base rates'!$F$2:$H$1126,3,FALSE)</f>
        <v>51-55</v>
      </c>
      <c r="R8553" s="24">
        <f t="shared" si="386"/>
        <v>0.36098020152385812</v>
      </c>
    </row>
    <row r="8554" spans="13:18">
      <c r="M8554">
        <v>22</v>
      </c>
      <c r="N8554" s="1">
        <v>52</v>
      </c>
      <c r="O8554">
        <f t="shared" si="388"/>
        <v>500000</v>
      </c>
      <c r="P8554" t="str">
        <f t="shared" si="387"/>
        <v>2252500000</v>
      </c>
      <c r="Q8554" t="str">
        <f>VLOOKUP(N8554,'Base rates'!$F$2:$H$1126,3,FALSE)</f>
        <v>51-55</v>
      </c>
      <c r="R8554" s="24">
        <f t="shared" si="386"/>
        <v>0.36098020152385812</v>
      </c>
    </row>
    <row r="8555" spans="13:18">
      <c r="M8555">
        <v>22</v>
      </c>
      <c r="N8555" s="1">
        <v>53</v>
      </c>
      <c r="O8555">
        <f t="shared" si="388"/>
        <v>500000</v>
      </c>
      <c r="P8555" t="str">
        <f t="shared" si="387"/>
        <v>2253500000</v>
      </c>
      <c r="Q8555" t="str">
        <f>VLOOKUP(N8555,'Base rates'!$F$2:$H$1126,3,FALSE)</f>
        <v>51-55</v>
      </c>
      <c r="R8555" s="24">
        <f t="shared" si="386"/>
        <v>0.36098020152385812</v>
      </c>
    </row>
    <row r="8556" spans="13:18">
      <c r="M8556">
        <v>22</v>
      </c>
      <c r="N8556" s="1">
        <v>54</v>
      </c>
      <c r="O8556">
        <f t="shared" si="388"/>
        <v>500000</v>
      </c>
      <c r="P8556" t="str">
        <f t="shared" si="387"/>
        <v>2254500000</v>
      </c>
      <c r="Q8556" t="str">
        <f>VLOOKUP(N8556,'Base rates'!$F$2:$H$1126,3,FALSE)</f>
        <v>51-55</v>
      </c>
      <c r="R8556" s="24">
        <f t="shared" si="386"/>
        <v>0.36098020152385812</v>
      </c>
    </row>
    <row r="8557" spans="13:18">
      <c r="M8557">
        <v>22</v>
      </c>
      <c r="N8557" s="1">
        <v>55</v>
      </c>
      <c r="O8557">
        <f t="shared" si="388"/>
        <v>500000</v>
      </c>
      <c r="P8557" t="str">
        <f t="shared" si="387"/>
        <v>2255500000</v>
      </c>
      <c r="Q8557" t="str">
        <f>VLOOKUP(N8557,'Base rates'!$F$2:$H$1126,3,FALSE)</f>
        <v>51-55</v>
      </c>
      <c r="R8557" s="24">
        <f t="shared" si="386"/>
        <v>0.36098020152385812</v>
      </c>
    </row>
    <row r="8558" spans="13:18">
      <c r="M8558">
        <v>22</v>
      </c>
      <c r="N8558" s="1">
        <v>56</v>
      </c>
      <c r="O8558">
        <f t="shared" si="388"/>
        <v>500000</v>
      </c>
      <c r="P8558" t="str">
        <f t="shared" si="387"/>
        <v>2256500000</v>
      </c>
      <c r="Q8558" t="str">
        <f>VLOOKUP(N8558,'Base rates'!$F$2:$H$1126,3,FALSE)</f>
        <v>56-60</v>
      </c>
      <c r="R8558" s="24">
        <f t="shared" si="386"/>
        <v>0.24162214015798789</v>
      </c>
    </row>
    <row r="8559" spans="13:18">
      <c r="M8559">
        <v>22</v>
      </c>
      <c r="N8559" s="1">
        <v>57</v>
      </c>
      <c r="O8559">
        <f t="shared" si="388"/>
        <v>500000</v>
      </c>
      <c r="P8559" t="str">
        <f t="shared" si="387"/>
        <v>2257500000</v>
      </c>
      <c r="Q8559" t="str">
        <f>VLOOKUP(N8559,'Base rates'!$F$2:$H$1126,3,FALSE)</f>
        <v>56-60</v>
      </c>
      <c r="R8559" s="24">
        <f t="shared" si="386"/>
        <v>0.24162214015798789</v>
      </c>
    </row>
    <row r="8560" spans="13:18">
      <c r="M8560">
        <v>22</v>
      </c>
      <c r="N8560" s="1">
        <v>58</v>
      </c>
      <c r="O8560">
        <f t="shared" si="388"/>
        <v>500000</v>
      </c>
      <c r="P8560" t="str">
        <f t="shared" si="387"/>
        <v>2258500000</v>
      </c>
      <c r="Q8560" t="str">
        <f>VLOOKUP(N8560,'Base rates'!$F$2:$H$1126,3,FALSE)</f>
        <v>56-60</v>
      </c>
      <c r="R8560" s="24">
        <f t="shared" si="386"/>
        <v>0.24162214015798789</v>
      </c>
    </row>
    <row r="8561" spans="13:18">
      <c r="M8561">
        <v>22</v>
      </c>
      <c r="N8561" s="1">
        <v>59</v>
      </c>
      <c r="O8561">
        <f t="shared" si="388"/>
        <v>500000</v>
      </c>
      <c r="P8561" t="str">
        <f t="shared" si="387"/>
        <v>2259500000</v>
      </c>
      <c r="Q8561" t="str">
        <f>VLOOKUP(N8561,'Base rates'!$F$2:$H$1126,3,FALSE)</f>
        <v>56-60</v>
      </c>
      <c r="R8561" s="24">
        <f t="shared" si="386"/>
        <v>0.24162214015798789</v>
      </c>
    </row>
    <row r="8562" spans="13:18">
      <c r="M8562">
        <v>22</v>
      </c>
      <c r="N8562" s="1">
        <v>60</v>
      </c>
      <c r="O8562">
        <f t="shared" si="388"/>
        <v>500000</v>
      </c>
      <c r="P8562" t="str">
        <f t="shared" si="387"/>
        <v>2260500000</v>
      </c>
      <c r="Q8562" t="str">
        <f>VLOOKUP(N8562,'Base rates'!$F$2:$H$1126,3,FALSE)</f>
        <v>56-60</v>
      </c>
      <c r="R8562" s="24">
        <f t="shared" si="386"/>
        <v>0.24162214015798789</v>
      </c>
    </row>
    <row r="8563" spans="13:18">
      <c r="M8563">
        <v>22</v>
      </c>
      <c r="N8563" s="1">
        <v>61</v>
      </c>
      <c r="O8563">
        <f t="shared" si="388"/>
        <v>500000</v>
      </c>
      <c r="P8563" t="str">
        <f t="shared" si="387"/>
        <v>2261500000</v>
      </c>
      <c r="Q8563" t="str">
        <f>VLOOKUP(N8563,'Base rates'!$F$2:$H$1126,3,FALSE)</f>
        <v>61-65</v>
      </c>
      <c r="R8563" s="24">
        <f t="shared" si="386"/>
        <v>0.16883386314771476</v>
      </c>
    </row>
    <row r="8564" spans="13:18">
      <c r="M8564">
        <v>22</v>
      </c>
      <c r="N8564" s="1">
        <v>62</v>
      </c>
      <c r="O8564">
        <f t="shared" si="388"/>
        <v>500000</v>
      </c>
      <c r="P8564" t="str">
        <f t="shared" si="387"/>
        <v>2262500000</v>
      </c>
      <c r="Q8564" t="str">
        <f>VLOOKUP(N8564,'Base rates'!$F$2:$H$1126,3,FALSE)</f>
        <v>61-65</v>
      </c>
      <c r="R8564" s="24">
        <f t="shared" si="386"/>
        <v>0.16883386314771476</v>
      </c>
    </row>
    <row r="8565" spans="13:18">
      <c r="M8565">
        <v>22</v>
      </c>
      <c r="N8565" s="1">
        <v>63</v>
      </c>
      <c r="O8565">
        <f t="shared" si="388"/>
        <v>500000</v>
      </c>
      <c r="P8565" t="str">
        <f t="shared" si="387"/>
        <v>2263500000</v>
      </c>
      <c r="Q8565" t="str">
        <f>VLOOKUP(N8565,'Base rates'!$F$2:$H$1126,3,FALSE)</f>
        <v>61-65</v>
      </c>
      <c r="R8565" s="24">
        <f t="shared" si="386"/>
        <v>0.16883386314771476</v>
      </c>
    </row>
    <row r="8566" spans="13:18">
      <c r="M8566">
        <v>22</v>
      </c>
      <c r="N8566" s="1">
        <v>64</v>
      </c>
      <c r="O8566">
        <f t="shared" si="388"/>
        <v>500000</v>
      </c>
      <c r="P8566" t="str">
        <f t="shared" si="387"/>
        <v>2264500000</v>
      </c>
      <c r="Q8566" t="str">
        <f>VLOOKUP(N8566,'Base rates'!$F$2:$H$1126,3,FALSE)</f>
        <v>61-65</v>
      </c>
      <c r="R8566" s="24">
        <f t="shared" si="386"/>
        <v>0.16883386314771476</v>
      </c>
    </row>
    <row r="8567" spans="13:18">
      <c r="M8567">
        <v>22</v>
      </c>
      <c r="N8567" s="1">
        <v>65</v>
      </c>
      <c r="O8567">
        <f t="shared" si="388"/>
        <v>500000</v>
      </c>
      <c r="P8567" t="str">
        <f t="shared" si="387"/>
        <v>2265500000</v>
      </c>
      <c r="Q8567" t="str">
        <f>VLOOKUP(N8567,'Base rates'!$F$2:$H$1126,3,FALSE)</f>
        <v>61-65</v>
      </c>
      <c r="R8567" s="24">
        <f t="shared" si="386"/>
        <v>0.16883386314771476</v>
      </c>
    </row>
    <row r="8568" spans="13:18">
      <c r="M8568">
        <v>22</v>
      </c>
      <c r="N8568" s="1">
        <v>66</v>
      </c>
      <c r="O8568">
        <f t="shared" si="388"/>
        <v>500000</v>
      </c>
      <c r="P8568" t="str">
        <f t="shared" si="387"/>
        <v>2266500000</v>
      </c>
      <c r="Q8568" t="str">
        <f>VLOOKUP(N8568,'Base rates'!$F$2:$H$1126,3,FALSE)</f>
        <v>66-70</v>
      </c>
      <c r="R8568" s="24">
        <f t="shared" si="386"/>
        <v>0.15889545548090234</v>
      </c>
    </row>
    <row r="8569" spans="13:18">
      <c r="M8569">
        <v>22</v>
      </c>
      <c r="N8569" s="1">
        <v>67</v>
      </c>
      <c r="O8569">
        <f t="shared" si="388"/>
        <v>500000</v>
      </c>
      <c r="P8569" t="str">
        <f t="shared" si="387"/>
        <v>2267500000</v>
      </c>
      <c r="Q8569" t="str">
        <f>VLOOKUP(N8569,'Base rates'!$F$2:$H$1126,3,FALSE)</f>
        <v>66-70</v>
      </c>
      <c r="R8569" s="24">
        <f t="shared" si="386"/>
        <v>0.15889545548090234</v>
      </c>
    </row>
    <row r="8570" spans="13:18">
      <c r="M8570">
        <v>22</v>
      </c>
      <c r="N8570" s="1">
        <v>68</v>
      </c>
      <c r="O8570">
        <f t="shared" si="388"/>
        <v>500000</v>
      </c>
      <c r="P8570" t="str">
        <f t="shared" si="387"/>
        <v>2268500000</v>
      </c>
      <c r="Q8570" t="str">
        <f>VLOOKUP(N8570,'Base rates'!$F$2:$H$1126,3,FALSE)</f>
        <v>66-70</v>
      </c>
      <c r="R8570" s="24">
        <f t="shared" si="386"/>
        <v>0.15889545548090234</v>
      </c>
    </row>
    <row r="8571" spans="13:18">
      <c r="M8571">
        <v>22</v>
      </c>
      <c r="N8571" s="1">
        <v>69</v>
      </c>
      <c r="O8571">
        <f t="shared" si="388"/>
        <v>500000</v>
      </c>
      <c r="P8571" t="str">
        <f t="shared" si="387"/>
        <v>2269500000</v>
      </c>
      <c r="Q8571" t="str">
        <f>VLOOKUP(N8571,'Base rates'!$F$2:$H$1126,3,FALSE)</f>
        <v>66-70</v>
      </c>
      <c r="R8571" s="24">
        <f t="shared" si="386"/>
        <v>0.15889545548090234</v>
      </c>
    </row>
    <row r="8572" spans="13:18">
      <c r="M8572">
        <v>22</v>
      </c>
      <c r="N8572" s="1">
        <v>70</v>
      </c>
      <c r="O8572">
        <f t="shared" si="388"/>
        <v>500000</v>
      </c>
      <c r="P8572" t="str">
        <f t="shared" si="387"/>
        <v>2270500000</v>
      </c>
      <c r="Q8572" t="str">
        <f>VLOOKUP(N8572,'Base rates'!$F$2:$H$1126,3,FALSE)</f>
        <v>66-70</v>
      </c>
      <c r="R8572" s="24">
        <f t="shared" si="386"/>
        <v>0.15889545548090234</v>
      </c>
    </row>
    <row r="8573" spans="13:18">
      <c r="M8573">
        <v>22</v>
      </c>
      <c r="N8573" s="1">
        <v>71</v>
      </c>
      <c r="O8573">
        <f t="shared" si="388"/>
        <v>500000</v>
      </c>
      <c r="P8573" t="str">
        <f t="shared" si="387"/>
        <v>2271500000</v>
      </c>
      <c r="Q8573" t="str">
        <f>VLOOKUP(N8573,'Base rates'!$F$2:$H$1126,3,FALSE)</f>
        <v>71-75</v>
      </c>
      <c r="R8573" s="24">
        <f t="shared" si="386"/>
        <v>0.15446845533829912</v>
      </c>
    </row>
    <row r="8574" spans="13:18">
      <c r="M8574">
        <v>22</v>
      </c>
      <c r="N8574" s="1">
        <v>72</v>
      </c>
      <c r="O8574">
        <f t="shared" si="388"/>
        <v>500000</v>
      </c>
      <c r="P8574" t="str">
        <f t="shared" si="387"/>
        <v>2272500000</v>
      </c>
      <c r="Q8574" t="str">
        <f>VLOOKUP(N8574,'Base rates'!$F$2:$H$1126,3,FALSE)</f>
        <v>71-75</v>
      </c>
      <c r="R8574" s="24">
        <f t="shared" si="386"/>
        <v>0.15446845533829912</v>
      </c>
    </row>
    <row r="8575" spans="13:18">
      <c r="M8575">
        <v>22</v>
      </c>
      <c r="N8575" s="1">
        <v>73</v>
      </c>
      <c r="O8575">
        <f t="shared" si="388"/>
        <v>500000</v>
      </c>
      <c r="P8575" t="str">
        <f t="shared" si="387"/>
        <v>2273500000</v>
      </c>
      <c r="Q8575" t="str">
        <f>VLOOKUP(N8575,'Base rates'!$F$2:$H$1126,3,FALSE)</f>
        <v>71-75</v>
      </c>
      <c r="R8575" s="24">
        <f t="shared" si="386"/>
        <v>0.15446845533829912</v>
      </c>
    </row>
    <row r="8576" spans="13:18">
      <c r="M8576">
        <v>22</v>
      </c>
      <c r="N8576" s="1">
        <v>74</v>
      </c>
      <c r="O8576">
        <f t="shared" si="388"/>
        <v>500000</v>
      </c>
      <c r="P8576" t="str">
        <f t="shared" si="387"/>
        <v>2274500000</v>
      </c>
      <c r="Q8576" t="str">
        <f>VLOOKUP(N8576,'Base rates'!$F$2:$H$1126,3,FALSE)</f>
        <v>71-75</v>
      </c>
      <c r="R8576" s="24">
        <f t="shared" si="386"/>
        <v>0.15446845533829912</v>
      </c>
    </row>
    <row r="8577" spans="13:18">
      <c r="M8577">
        <v>22</v>
      </c>
      <c r="N8577" s="1">
        <v>75</v>
      </c>
      <c r="O8577">
        <f t="shared" si="388"/>
        <v>500000</v>
      </c>
      <c r="P8577" t="str">
        <f t="shared" si="387"/>
        <v>2275500000</v>
      </c>
      <c r="Q8577" t="str">
        <f>VLOOKUP(N8577,'Base rates'!$F$2:$H$1126,3,FALSE)</f>
        <v>71-75</v>
      </c>
      <c r="R8577" s="24">
        <f t="shared" si="386"/>
        <v>0.15446845533829912</v>
      </c>
    </row>
    <row r="8578" spans="13:18">
      <c r="M8578">
        <v>22</v>
      </c>
      <c r="N8578" s="1">
        <v>76</v>
      </c>
      <c r="O8578">
        <f t="shared" si="388"/>
        <v>500000</v>
      </c>
      <c r="P8578" t="str">
        <f t="shared" si="387"/>
        <v>2276500000</v>
      </c>
      <c r="Q8578" t="str">
        <f>VLOOKUP(N8578,'Base rates'!$F$2:$H$1126,3,FALSE)</f>
        <v>76-80</v>
      </c>
      <c r="R8578" s="24">
        <f t="shared" si="386"/>
        <v>0.15100686912202799</v>
      </c>
    </row>
    <row r="8579" spans="13:18">
      <c r="M8579">
        <v>22</v>
      </c>
      <c r="N8579" s="1">
        <v>77</v>
      </c>
      <c r="O8579">
        <f t="shared" si="388"/>
        <v>500000</v>
      </c>
      <c r="P8579" t="str">
        <f t="shared" si="387"/>
        <v>2277500000</v>
      </c>
      <c r="Q8579" t="str">
        <f>VLOOKUP(N8579,'Base rates'!$F$2:$H$1126,3,FALSE)</f>
        <v>76-80</v>
      </c>
      <c r="R8579" s="24">
        <f t="shared" ref="R8579:R8642" si="389">VLOOKUP(M8579&amp;O8579&amp;Q8579,$W$2:$X$694,2,FALSE)</f>
        <v>0.15100686912202799</v>
      </c>
    </row>
    <row r="8580" spans="13:18">
      <c r="M8580">
        <v>22</v>
      </c>
      <c r="N8580" s="1">
        <v>78</v>
      </c>
      <c r="O8580">
        <f t="shared" si="388"/>
        <v>500000</v>
      </c>
      <c r="P8580" t="str">
        <f t="shared" ref="P8580:P8643" si="390">M8580&amp;N8580&amp;O8580</f>
        <v>2278500000</v>
      </c>
      <c r="Q8580" t="str">
        <f>VLOOKUP(N8580,'Base rates'!$F$2:$H$1126,3,FALSE)</f>
        <v>76-80</v>
      </c>
      <c r="R8580" s="24">
        <f t="shared" si="389"/>
        <v>0.15100686912202799</v>
      </c>
    </row>
    <row r="8581" spans="13:18">
      <c r="M8581">
        <v>22</v>
      </c>
      <c r="N8581" s="1">
        <v>79</v>
      </c>
      <c r="O8581">
        <f t="shared" si="388"/>
        <v>500000</v>
      </c>
      <c r="P8581" t="str">
        <f t="shared" si="390"/>
        <v>2279500000</v>
      </c>
      <c r="Q8581" t="str">
        <f>VLOOKUP(N8581,'Base rates'!$F$2:$H$1126,3,FALSE)</f>
        <v>76-80</v>
      </c>
      <c r="R8581" s="24">
        <f t="shared" si="389"/>
        <v>0.15100686912202799</v>
      </c>
    </row>
    <row r="8582" spans="13:18">
      <c r="M8582">
        <v>22</v>
      </c>
      <c r="N8582" s="1">
        <v>80</v>
      </c>
      <c r="O8582">
        <f t="shared" si="388"/>
        <v>500000</v>
      </c>
      <c r="P8582" t="str">
        <f t="shared" si="390"/>
        <v>2280500000</v>
      </c>
      <c r="Q8582" t="str">
        <f>VLOOKUP(N8582,'Base rates'!$F$2:$H$1126,3,FALSE)</f>
        <v>76-80</v>
      </c>
      <c r="R8582" s="24">
        <f t="shared" si="389"/>
        <v>0.15100686912202799</v>
      </c>
    </row>
    <row r="8583" spans="13:18">
      <c r="M8583">
        <v>22</v>
      </c>
      <c r="N8583" s="1">
        <v>81</v>
      </c>
      <c r="O8583">
        <f t="shared" ref="O8583:O8646" si="391">$O$7877+50000</f>
        <v>500000</v>
      </c>
      <c r="P8583" t="str">
        <f t="shared" si="390"/>
        <v>2281500000</v>
      </c>
      <c r="Q8583" t="str">
        <f>VLOOKUP(N8583,'Base rates'!$F$2:$H$1126,3,FALSE)</f>
        <v>&gt;80</v>
      </c>
      <c r="R8583" s="24">
        <f t="shared" si="389"/>
        <v>0.14826706561883363</v>
      </c>
    </row>
    <row r="8584" spans="13:18">
      <c r="M8584">
        <v>22</v>
      </c>
      <c r="N8584" s="1">
        <v>82</v>
      </c>
      <c r="O8584">
        <f t="shared" si="391"/>
        <v>500000</v>
      </c>
      <c r="P8584" t="str">
        <f t="shared" si="390"/>
        <v>2282500000</v>
      </c>
      <c r="Q8584" t="str">
        <f>VLOOKUP(N8584,'Base rates'!$F$2:$H$1126,3,FALSE)</f>
        <v>&gt;80</v>
      </c>
      <c r="R8584" s="24">
        <f t="shared" si="389"/>
        <v>0.14826706561883363</v>
      </c>
    </row>
    <row r="8585" spans="13:18">
      <c r="M8585">
        <v>22</v>
      </c>
      <c r="N8585" s="1">
        <v>83</v>
      </c>
      <c r="O8585">
        <f t="shared" si="391"/>
        <v>500000</v>
      </c>
      <c r="P8585" t="str">
        <f t="shared" si="390"/>
        <v>2283500000</v>
      </c>
      <c r="Q8585" t="str">
        <f>VLOOKUP(N8585,'Base rates'!$F$2:$H$1126,3,FALSE)</f>
        <v>&gt;80</v>
      </c>
      <c r="R8585" s="24">
        <f t="shared" si="389"/>
        <v>0.14826706561883363</v>
      </c>
    </row>
    <row r="8586" spans="13:18">
      <c r="M8586">
        <v>22</v>
      </c>
      <c r="N8586" s="1">
        <v>84</v>
      </c>
      <c r="O8586">
        <f t="shared" si="391"/>
        <v>500000</v>
      </c>
      <c r="P8586" t="str">
        <f t="shared" si="390"/>
        <v>2284500000</v>
      </c>
      <c r="Q8586" t="str">
        <f>VLOOKUP(N8586,'Base rates'!$F$2:$H$1126,3,FALSE)</f>
        <v>&gt;80</v>
      </c>
      <c r="R8586" s="24">
        <f t="shared" si="389"/>
        <v>0.14826706561883363</v>
      </c>
    </row>
    <row r="8587" spans="13:18">
      <c r="M8587">
        <v>22</v>
      </c>
      <c r="N8587" s="1">
        <v>85</v>
      </c>
      <c r="O8587">
        <f t="shared" si="391"/>
        <v>500000</v>
      </c>
      <c r="P8587" t="str">
        <f t="shared" si="390"/>
        <v>2285500000</v>
      </c>
      <c r="Q8587" t="str">
        <f>VLOOKUP(N8587,'Base rates'!$F$2:$H$1126,3,FALSE)</f>
        <v>&gt;80</v>
      </c>
      <c r="R8587" s="24">
        <f t="shared" si="389"/>
        <v>0.14826706561883363</v>
      </c>
    </row>
    <row r="8588" spans="13:18">
      <c r="M8588">
        <v>22</v>
      </c>
      <c r="N8588" s="1">
        <v>86</v>
      </c>
      <c r="O8588">
        <f t="shared" si="391"/>
        <v>500000</v>
      </c>
      <c r="P8588" t="str">
        <f t="shared" si="390"/>
        <v>2286500000</v>
      </c>
      <c r="Q8588" t="str">
        <f>VLOOKUP(N8588,'Base rates'!$F$2:$H$1126,3,FALSE)</f>
        <v>&gt;80</v>
      </c>
      <c r="R8588" s="24">
        <f t="shared" si="389"/>
        <v>0.14826706561883363</v>
      </c>
    </row>
    <row r="8589" spans="13:18">
      <c r="M8589">
        <v>22</v>
      </c>
      <c r="N8589" s="1">
        <v>87</v>
      </c>
      <c r="O8589">
        <f t="shared" si="391"/>
        <v>500000</v>
      </c>
      <c r="P8589" t="str">
        <f t="shared" si="390"/>
        <v>2287500000</v>
      </c>
      <c r="Q8589" t="str">
        <f>VLOOKUP(N8589,'Base rates'!$F$2:$H$1126,3,FALSE)</f>
        <v>&gt;80</v>
      </c>
      <c r="R8589" s="24">
        <f t="shared" si="389"/>
        <v>0.14826706561883363</v>
      </c>
    </row>
    <row r="8590" spans="13:18">
      <c r="M8590">
        <v>22</v>
      </c>
      <c r="N8590" s="1">
        <v>88</v>
      </c>
      <c r="O8590">
        <f t="shared" si="391"/>
        <v>500000</v>
      </c>
      <c r="P8590" t="str">
        <f t="shared" si="390"/>
        <v>2288500000</v>
      </c>
      <c r="Q8590" t="str">
        <f>VLOOKUP(N8590,'Base rates'!$F$2:$H$1126,3,FALSE)</f>
        <v>&gt;80</v>
      </c>
      <c r="R8590" s="24">
        <f t="shared" si="389"/>
        <v>0.14826706561883363</v>
      </c>
    </row>
    <row r="8591" spans="13:18">
      <c r="M8591">
        <v>22</v>
      </c>
      <c r="N8591" s="1">
        <v>89</v>
      </c>
      <c r="O8591">
        <f t="shared" si="391"/>
        <v>500000</v>
      </c>
      <c r="P8591" t="str">
        <f t="shared" si="390"/>
        <v>2289500000</v>
      </c>
      <c r="Q8591" t="str">
        <f>VLOOKUP(N8591,'Base rates'!$F$2:$H$1126,3,FALSE)</f>
        <v>&gt;80</v>
      </c>
      <c r="R8591" s="24">
        <f t="shared" si="389"/>
        <v>0.14826706561883363</v>
      </c>
    </row>
    <row r="8592" spans="13:18">
      <c r="M8592">
        <v>22</v>
      </c>
      <c r="N8592" s="1">
        <v>90</v>
      </c>
      <c r="O8592">
        <f t="shared" si="391"/>
        <v>500000</v>
      </c>
      <c r="P8592" t="str">
        <f t="shared" si="390"/>
        <v>2290500000</v>
      </c>
      <c r="Q8592" t="str">
        <f>VLOOKUP(N8592,'Base rates'!$F$2:$H$1126,3,FALSE)</f>
        <v>&gt;80</v>
      </c>
      <c r="R8592" s="24">
        <f t="shared" si="389"/>
        <v>0.14826706561883363</v>
      </c>
    </row>
    <row r="8593" spans="13:18">
      <c r="M8593">
        <v>22</v>
      </c>
      <c r="N8593" s="1">
        <v>91</v>
      </c>
      <c r="O8593">
        <f t="shared" si="391"/>
        <v>500000</v>
      </c>
      <c r="P8593" t="str">
        <f t="shared" si="390"/>
        <v>2291500000</v>
      </c>
      <c r="Q8593" t="str">
        <f>VLOOKUP(N8593,'Base rates'!$F$2:$H$1126,3,FALSE)</f>
        <v>&gt;80</v>
      </c>
      <c r="R8593" s="24">
        <f t="shared" si="389"/>
        <v>0.14826706561883363</v>
      </c>
    </row>
    <row r="8594" spans="13:18">
      <c r="M8594">
        <v>22</v>
      </c>
      <c r="N8594" s="1">
        <v>92</v>
      </c>
      <c r="O8594">
        <f t="shared" si="391"/>
        <v>500000</v>
      </c>
      <c r="P8594" t="str">
        <f t="shared" si="390"/>
        <v>2292500000</v>
      </c>
      <c r="Q8594" t="str">
        <f>VLOOKUP(N8594,'Base rates'!$F$2:$H$1126,3,FALSE)</f>
        <v>&gt;80</v>
      </c>
      <c r="R8594" s="24">
        <f t="shared" si="389"/>
        <v>0.14826706561883363</v>
      </c>
    </row>
    <row r="8595" spans="13:18">
      <c r="M8595">
        <v>22</v>
      </c>
      <c r="N8595" s="1">
        <v>93</v>
      </c>
      <c r="O8595">
        <f t="shared" si="391"/>
        <v>500000</v>
      </c>
      <c r="P8595" t="str">
        <f t="shared" si="390"/>
        <v>2293500000</v>
      </c>
      <c r="Q8595" t="str">
        <f>VLOOKUP(N8595,'Base rates'!$F$2:$H$1126,3,FALSE)</f>
        <v>&gt;80</v>
      </c>
      <c r="R8595" s="24">
        <f t="shared" si="389"/>
        <v>0.14826706561883363</v>
      </c>
    </row>
    <row r="8596" spans="13:18">
      <c r="M8596">
        <v>22</v>
      </c>
      <c r="N8596" s="1">
        <v>94</v>
      </c>
      <c r="O8596">
        <f t="shared" si="391"/>
        <v>500000</v>
      </c>
      <c r="P8596" t="str">
        <f t="shared" si="390"/>
        <v>2294500000</v>
      </c>
      <c r="Q8596" t="str">
        <f>VLOOKUP(N8596,'Base rates'!$F$2:$H$1126,3,FALSE)</f>
        <v>&gt;80</v>
      </c>
      <c r="R8596" s="24">
        <f t="shared" si="389"/>
        <v>0.14826706561883363</v>
      </c>
    </row>
    <row r="8597" spans="13:18">
      <c r="M8597">
        <v>22</v>
      </c>
      <c r="N8597" s="1">
        <v>95</v>
      </c>
      <c r="O8597">
        <f t="shared" si="391"/>
        <v>500000</v>
      </c>
      <c r="P8597" t="str">
        <f t="shared" si="390"/>
        <v>2295500000</v>
      </c>
      <c r="Q8597" t="str">
        <f>VLOOKUP(N8597,'Base rates'!$F$2:$H$1126,3,FALSE)</f>
        <v>&gt;80</v>
      </c>
      <c r="R8597" s="24">
        <f t="shared" si="389"/>
        <v>0.14826706561883363</v>
      </c>
    </row>
    <row r="8598" spans="13:18">
      <c r="M8598">
        <v>22</v>
      </c>
      <c r="N8598" s="1">
        <v>96</v>
      </c>
      <c r="O8598">
        <f t="shared" si="391"/>
        <v>500000</v>
      </c>
      <c r="P8598" t="str">
        <f t="shared" si="390"/>
        <v>2296500000</v>
      </c>
      <c r="Q8598" t="str">
        <f>VLOOKUP(N8598,'Base rates'!$F$2:$H$1126,3,FALSE)</f>
        <v>&gt;80</v>
      </c>
      <c r="R8598" s="24">
        <f t="shared" si="389"/>
        <v>0.14826706561883363</v>
      </c>
    </row>
    <row r="8599" spans="13:18">
      <c r="M8599">
        <v>22</v>
      </c>
      <c r="N8599" s="1">
        <v>97</v>
      </c>
      <c r="O8599">
        <f t="shared" si="391"/>
        <v>500000</v>
      </c>
      <c r="P8599" t="str">
        <f t="shared" si="390"/>
        <v>2297500000</v>
      </c>
      <c r="Q8599" t="str">
        <f>VLOOKUP(N8599,'Base rates'!$F$2:$H$1126,3,FALSE)</f>
        <v>&gt;80</v>
      </c>
      <c r="R8599" s="24">
        <f t="shared" si="389"/>
        <v>0.14826706561883363</v>
      </c>
    </row>
    <row r="8600" spans="13:18">
      <c r="M8600">
        <v>22</v>
      </c>
      <c r="N8600" s="1">
        <v>98</v>
      </c>
      <c r="O8600">
        <f t="shared" si="391"/>
        <v>500000</v>
      </c>
      <c r="P8600" t="str">
        <f t="shared" si="390"/>
        <v>2298500000</v>
      </c>
      <c r="Q8600" t="str">
        <f>VLOOKUP(N8600,'Base rates'!$F$2:$H$1126,3,FALSE)</f>
        <v>&gt;80</v>
      </c>
      <c r="R8600" s="24">
        <f t="shared" si="389"/>
        <v>0.14826706561883363</v>
      </c>
    </row>
    <row r="8601" spans="13:18">
      <c r="M8601">
        <v>22</v>
      </c>
      <c r="N8601" s="1">
        <v>99</v>
      </c>
      <c r="O8601">
        <f t="shared" si="391"/>
        <v>500000</v>
      </c>
      <c r="P8601" t="str">
        <f t="shared" si="390"/>
        <v>2299500000</v>
      </c>
      <c r="Q8601" t="str">
        <f>VLOOKUP(N8601,'Base rates'!$F$2:$H$1126,3,FALSE)</f>
        <v>&gt;80</v>
      </c>
      <c r="R8601" s="24">
        <f t="shared" si="389"/>
        <v>0.14826706561883363</v>
      </c>
    </row>
    <row r="8602" spans="13:18">
      <c r="M8602">
        <v>22</v>
      </c>
      <c r="N8602" s="1">
        <v>100</v>
      </c>
      <c r="O8602">
        <f t="shared" si="391"/>
        <v>500000</v>
      </c>
      <c r="P8602" t="str">
        <f t="shared" si="390"/>
        <v>22100500000</v>
      </c>
      <c r="Q8602" t="str">
        <f>VLOOKUP(N8602,'Base rates'!$F$2:$H$1126,3,FALSE)</f>
        <v>&gt;80</v>
      </c>
      <c r="R8602" s="24">
        <f t="shared" si="389"/>
        <v>0.14826706561883363</v>
      </c>
    </row>
    <row r="8603" spans="13:18">
      <c r="M8603">
        <v>22</v>
      </c>
      <c r="N8603" s="1">
        <v>101</v>
      </c>
      <c r="O8603">
        <f t="shared" si="391"/>
        <v>500000</v>
      </c>
      <c r="P8603" t="str">
        <f t="shared" si="390"/>
        <v>22101500000</v>
      </c>
      <c r="Q8603" t="str">
        <f>VLOOKUP(N8603,'Base rates'!$F$2:$H$1126,3,FALSE)</f>
        <v>&gt;80</v>
      </c>
      <c r="R8603" s="24">
        <f t="shared" si="389"/>
        <v>0.14826706561883363</v>
      </c>
    </row>
    <row r="8604" spans="13:18">
      <c r="M8604">
        <v>22</v>
      </c>
      <c r="N8604" s="1">
        <v>102</v>
      </c>
      <c r="O8604">
        <f t="shared" si="391"/>
        <v>500000</v>
      </c>
      <c r="P8604" t="str">
        <f t="shared" si="390"/>
        <v>22102500000</v>
      </c>
      <c r="Q8604" t="str">
        <f>VLOOKUP(N8604,'Base rates'!$F$2:$H$1126,3,FALSE)</f>
        <v>&gt;80</v>
      </c>
      <c r="R8604" s="24">
        <f t="shared" si="389"/>
        <v>0.14826706561883363</v>
      </c>
    </row>
    <row r="8605" spans="13:18">
      <c r="M8605">
        <v>22</v>
      </c>
      <c r="N8605" s="1">
        <v>103</v>
      </c>
      <c r="O8605">
        <f t="shared" si="391"/>
        <v>500000</v>
      </c>
      <c r="P8605" t="str">
        <f t="shared" si="390"/>
        <v>22103500000</v>
      </c>
      <c r="Q8605" t="str">
        <f>VLOOKUP(N8605,'Base rates'!$F$2:$H$1126,3,FALSE)</f>
        <v>&gt;80</v>
      </c>
      <c r="R8605" s="24">
        <f t="shared" si="389"/>
        <v>0.14826706561883363</v>
      </c>
    </row>
    <row r="8606" spans="13:18">
      <c r="M8606">
        <v>22</v>
      </c>
      <c r="N8606" s="1">
        <v>104</v>
      </c>
      <c r="O8606">
        <f t="shared" si="391"/>
        <v>500000</v>
      </c>
      <c r="P8606" t="str">
        <f t="shared" si="390"/>
        <v>22104500000</v>
      </c>
      <c r="Q8606" t="str">
        <f>VLOOKUP(N8606,'Base rates'!$F$2:$H$1126,3,FALSE)</f>
        <v>&gt;80</v>
      </c>
      <c r="R8606" s="24">
        <f t="shared" si="389"/>
        <v>0.14826706561883363</v>
      </c>
    </row>
    <row r="8607" spans="13:18">
      <c r="M8607">
        <v>22</v>
      </c>
      <c r="N8607" s="1">
        <v>105</v>
      </c>
      <c r="O8607">
        <f t="shared" si="391"/>
        <v>500000</v>
      </c>
      <c r="P8607" t="str">
        <f t="shared" si="390"/>
        <v>22105500000</v>
      </c>
      <c r="Q8607" t="str">
        <f>VLOOKUP(N8607,'Base rates'!$F$2:$H$1126,3,FALSE)</f>
        <v>&gt;80</v>
      </c>
      <c r="R8607" s="24">
        <f t="shared" si="389"/>
        <v>0.14826706561883363</v>
      </c>
    </row>
    <row r="8608" spans="13:18">
      <c r="M8608">
        <v>22</v>
      </c>
      <c r="N8608" s="1">
        <v>106</v>
      </c>
      <c r="O8608">
        <f t="shared" si="391"/>
        <v>500000</v>
      </c>
      <c r="P8608" t="str">
        <f t="shared" si="390"/>
        <v>22106500000</v>
      </c>
      <c r="Q8608" t="str">
        <f>VLOOKUP(N8608,'Base rates'!$F$2:$H$1126,3,FALSE)</f>
        <v>&gt;80</v>
      </c>
      <c r="R8608" s="24">
        <f t="shared" si="389"/>
        <v>0.14826706561883363</v>
      </c>
    </row>
    <row r="8609" spans="13:18">
      <c r="M8609">
        <v>22</v>
      </c>
      <c r="N8609" s="1">
        <v>107</v>
      </c>
      <c r="O8609">
        <f t="shared" si="391"/>
        <v>500000</v>
      </c>
      <c r="P8609" t="str">
        <f t="shared" si="390"/>
        <v>22107500000</v>
      </c>
      <c r="Q8609" t="str">
        <f>VLOOKUP(N8609,'Base rates'!$F$2:$H$1126,3,FALSE)</f>
        <v>&gt;80</v>
      </c>
      <c r="R8609" s="24">
        <f t="shared" si="389"/>
        <v>0.14826706561883363</v>
      </c>
    </row>
    <row r="8610" spans="13:18">
      <c r="M8610">
        <v>22</v>
      </c>
      <c r="N8610" s="1">
        <v>108</v>
      </c>
      <c r="O8610">
        <f t="shared" si="391"/>
        <v>500000</v>
      </c>
      <c r="P8610" t="str">
        <f t="shared" si="390"/>
        <v>22108500000</v>
      </c>
      <c r="Q8610" t="str">
        <f>VLOOKUP(N8610,'Base rates'!$F$2:$H$1126,3,FALSE)</f>
        <v>&gt;80</v>
      </c>
      <c r="R8610" s="24">
        <f t="shared" si="389"/>
        <v>0.14826706561883363</v>
      </c>
    </row>
    <row r="8611" spans="13:18">
      <c r="M8611">
        <v>22</v>
      </c>
      <c r="N8611" s="1">
        <v>109</v>
      </c>
      <c r="O8611">
        <f t="shared" si="391"/>
        <v>500000</v>
      </c>
      <c r="P8611" t="str">
        <f t="shared" si="390"/>
        <v>22109500000</v>
      </c>
      <c r="Q8611" t="str">
        <f>VLOOKUP(N8611,'Base rates'!$F$2:$H$1126,3,FALSE)</f>
        <v>&gt;80</v>
      </c>
      <c r="R8611" s="24">
        <f t="shared" si="389"/>
        <v>0.14826706561883363</v>
      </c>
    </row>
    <row r="8612" spans="13:18">
      <c r="M8612">
        <v>22</v>
      </c>
      <c r="N8612" s="1">
        <v>110</v>
      </c>
      <c r="O8612">
        <f t="shared" si="391"/>
        <v>500000</v>
      </c>
      <c r="P8612" t="str">
        <f t="shared" si="390"/>
        <v>22110500000</v>
      </c>
      <c r="Q8612" t="str">
        <f>VLOOKUP(N8612,'Base rates'!$F$2:$H$1126,3,FALSE)</f>
        <v>&gt;80</v>
      </c>
      <c r="R8612" s="24">
        <f t="shared" si="389"/>
        <v>0.14826706561883363</v>
      </c>
    </row>
    <row r="8613" spans="13:18">
      <c r="M8613">
        <v>22</v>
      </c>
      <c r="N8613" s="1">
        <v>111</v>
      </c>
      <c r="O8613">
        <f t="shared" si="391"/>
        <v>500000</v>
      </c>
      <c r="P8613" t="str">
        <f t="shared" si="390"/>
        <v>22111500000</v>
      </c>
      <c r="Q8613" t="str">
        <f>VLOOKUP(N8613,'Base rates'!$F$2:$H$1126,3,FALSE)</f>
        <v>&gt;80</v>
      </c>
      <c r="R8613" s="24">
        <f t="shared" si="389"/>
        <v>0.14826706561883363</v>
      </c>
    </row>
    <row r="8614" spans="13:18">
      <c r="M8614">
        <v>22</v>
      </c>
      <c r="N8614" s="1">
        <v>112</v>
      </c>
      <c r="O8614">
        <f t="shared" si="391"/>
        <v>500000</v>
      </c>
      <c r="P8614" t="str">
        <f t="shared" si="390"/>
        <v>22112500000</v>
      </c>
      <c r="Q8614" t="str">
        <f>VLOOKUP(N8614,'Base rates'!$F$2:$H$1126,3,FALSE)</f>
        <v>&gt;80</v>
      </c>
      <c r="R8614" s="24">
        <f t="shared" si="389"/>
        <v>0.14826706561883363</v>
      </c>
    </row>
    <row r="8615" spans="13:18">
      <c r="M8615">
        <v>22</v>
      </c>
      <c r="N8615" s="1">
        <v>113</v>
      </c>
      <c r="O8615">
        <f t="shared" si="391"/>
        <v>500000</v>
      </c>
      <c r="P8615" t="str">
        <f t="shared" si="390"/>
        <v>22113500000</v>
      </c>
      <c r="Q8615" t="str">
        <f>VLOOKUP(N8615,'Base rates'!$F$2:$H$1126,3,FALSE)</f>
        <v>&gt;80</v>
      </c>
      <c r="R8615" s="24">
        <f t="shared" si="389"/>
        <v>0.14826706561883363</v>
      </c>
    </row>
    <row r="8616" spans="13:18">
      <c r="M8616">
        <v>22</v>
      </c>
      <c r="N8616" s="1">
        <v>114</v>
      </c>
      <c r="O8616">
        <f t="shared" si="391"/>
        <v>500000</v>
      </c>
      <c r="P8616" t="str">
        <f t="shared" si="390"/>
        <v>22114500000</v>
      </c>
      <c r="Q8616" t="str">
        <f>VLOOKUP(N8616,'Base rates'!$F$2:$H$1126,3,FALSE)</f>
        <v>&gt;80</v>
      </c>
      <c r="R8616" s="24">
        <f t="shared" si="389"/>
        <v>0.14826706561883363</v>
      </c>
    </row>
    <row r="8617" spans="13:18">
      <c r="M8617">
        <v>22</v>
      </c>
      <c r="N8617" s="1">
        <v>115</v>
      </c>
      <c r="O8617">
        <f t="shared" si="391"/>
        <v>500000</v>
      </c>
      <c r="P8617" t="str">
        <f t="shared" si="390"/>
        <v>22115500000</v>
      </c>
      <c r="Q8617" t="str">
        <f>VLOOKUP(N8617,'Base rates'!$F$2:$H$1126,3,FALSE)</f>
        <v>&gt;80</v>
      </c>
      <c r="R8617" s="24">
        <f t="shared" si="389"/>
        <v>0.14826706561883363</v>
      </c>
    </row>
    <row r="8618" spans="13:18">
      <c r="M8618">
        <v>22</v>
      </c>
      <c r="N8618" s="1">
        <v>116</v>
      </c>
      <c r="O8618">
        <f t="shared" si="391"/>
        <v>500000</v>
      </c>
      <c r="P8618" t="str">
        <f t="shared" si="390"/>
        <v>22116500000</v>
      </c>
      <c r="Q8618" t="str">
        <f>VLOOKUP(N8618,'Base rates'!$F$2:$H$1126,3,FALSE)</f>
        <v>&gt;80</v>
      </c>
      <c r="R8618" s="24">
        <f t="shared" si="389"/>
        <v>0.14826706561883363</v>
      </c>
    </row>
    <row r="8619" spans="13:18">
      <c r="M8619">
        <v>22</v>
      </c>
      <c r="N8619" s="1">
        <v>117</v>
      </c>
      <c r="O8619">
        <f t="shared" si="391"/>
        <v>500000</v>
      </c>
      <c r="P8619" t="str">
        <f t="shared" si="390"/>
        <v>22117500000</v>
      </c>
      <c r="Q8619" t="str">
        <f>VLOOKUP(N8619,'Base rates'!$F$2:$H$1126,3,FALSE)</f>
        <v>&gt;80</v>
      </c>
      <c r="R8619" s="24">
        <f t="shared" si="389"/>
        <v>0.14826706561883363</v>
      </c>
    </row>
    <row r="8620" spans="13:18">
      <c r="M8620">
        <v>22</v>
      </c>
      <c r="N8620" s="1">
        <v>118</v>
      </c>
      <c r="O8620">
        <f t="shared" si="391"/>
        <v>500000</v>
      </c>
      <c r="P8620" t="str">
        <f t="shared" si="390"/>
        <v>22118500000</v>
      </c>
      <c r="Q8620" t="str">
        <f>VLOOKUP(N8620,'Base rates'!$F$2:$H$1126,3,FALSE)</f>
        <v>&gt;80</v>
      </c>
      <c r="R8620" s="24">
        <f t="shared" si="389"/>
        <v>0.14826706561883363</v>
      </c>
    </row>
    <row r="8621" spans="13:18">
      <c r="M8621">
        <v>22</v>
      </c>
      <c r="N8621" s="1">
        <v>119</v>
      </c>
      <c r="O8621">
        <f t="shared" si="391"/>
        <v>500000</v>
      </c>
      <c r="P8621" t="str">
        <f t="shared" si="390"/>
        <v>22119500000</v>
      </c>
      <c r="Q8621" t="str">
        <f>VLOOKUP(N8621,'Base rates'!$F$2:$H$1126,3,FALSE)</f>
        <v>&gt;80</v>
      </c>
      <c r="R8621" s="24">
        <f t="shared" si="389"/>
        <v>0.14826706561883363</v>
      </c>
    </row>
    <row r="8622" spans="13:18">
      <c r="M8622">
        <v>22</v>
      </c>
      <c r="N8622" s="1">
        <v>120</v>
      </c>
      <c r="O8622">
        <f t="shared" si="391"/>
        <v>500000</v>
      </c>
      <c r="P8622" t="str">
        <f t="shared" si="390"/>
        <v>22120500000</v>
      </c>
      <c r="Q8622" t="str">
        <f>VLOOKUP(N8622,'Base rates'!$F$2:$H$1126,3,FALSE)</f>
        <v>&gt;80</v>
      </c>
      <c r="R8622" s="24">
        <f t="shared" si="389"/>
        <v>0.14826706561883363</v>
      </c>
    </row>
    <row r="8623" spans="13:18">
      <c r="M8623">
        <v>22</v>
      </c>
      <c r="N8623" s="1">
        <v>121</v>
      </c>
      <c r="O8623">
        <f t="shared" si="391"/>
        <v>500000</v>
      </c>
      <c r="P8623" t="str">
        <f t="shared" si="390"/>
        <v>22121500000</v>
      </c>
      <c r="Q8623" t="str">
        <f>VLOOKUP(N8623,'Base rates'!$F$2:$H$1126,3,FALSE)</f>
        <v>&gt;80</v>
      </c>
      <c r="R8623" s="24">
        <f t="shared" si="389"/>
        <v>0.14826706561883363</v>
      </c>
    </row>
    <row r="8624" spans="13:18">
      <c r="M8624">
        <v>22</v>
      </c>
      <c r="N8624" s="1">
        <v>122</v>
      </c>
      <c r="O8624">
        <f t="shared" si="391"/>
        <v>500000</v>
      </c>
      <c r="P8624" t="str">
        <f t="shared" si="390"/>
        <v>22122500000</v>
      </c>
      <c r="Q8624" t="str">
        <f>VLOOKUP(N8624,'Base rates'!$F$2:$H$1126,3,FALSE)</f>
        <v>&gt;80</v>
      </c>
      <c r="R8624" s="24">
        <f t="shared" si="389"/>
        <v>0.14826706561883363</v>
      </c>
    </row>
    <row r="8625" spans="13:18">
      <c r="M8625">
        <v>22</v>
      </c>
      <c r="N8625" s="1">
        <v>123</v>
      </c>
      <c r="O8625">
        <f t="shared" si="391"/>
        <v>500000</v>
      </c>
      <c r="P8625" t="str">
        <f t="shared" si="390"/>
        <v>22123500000</v>
      </c>
      <c r="Q8625" t="str">
        <f>VLOOKUP(N8625,'Base rates'!$F$2:$H$1126,3,FALSE)</f>
        <v>&gt;80</v>
      </c>
      <c r="R8625" s="24">
        <f t="shared" si="389"/>
        <v>0.14826706561883363</v>
      </c>
    </row>
    <row r="8626" spans="13:18">
      <c r="M8626">
        <v>22</v>
      </c>
      <c r="N8626" s="1">
        <v>124</v>
      </c>
      <c r="O8626">
        <f t="shared" si="391"/>
        <v>500000</v>
      </c>
      <c r="P8626" t="str">
        <f t="shared" si="390"/>
        <v>22124500000</v>
      </c>
      <c r="Q8626" t="str">
        <f>VLOOKUP(N8626,'Base rates'!$F$2:$H$1126,3,FALSE)</f>
        <v>&gt;80</v>
      </c>
      <c r="R8626" s="24">
        <f t="shared" si="389"/>
        <v>0.14826706561883363</v>
      </c>
    </row>
    <row r="8627" spans="13:18">
      <c r="M8627">
        <v>22</v>
      </c>
      <c r="N8627" s="1">
        <v>125</v>
      </c>
      <c r="O8627">
        <f t="shared" si="391"/>
        <v>500000</v>
      </c>
      <c r="P8627" t="str">
        <f t="shared" si="390"/>
        <v>22125500000</v>
      </c>
      <c r="Q8627" t="str">
        <f>VLOOKUP(N8627,'Base rates'!$F$2:$H$1126,3,FALSE)</f>
        <v>&gt;80</v>
      </c>
      <c r="R8627" s="24">
        <f t="shared" si="389"/>
        <v>0.14826706561883363</v>
      </c>
    </row>
    <row r="8628" spans="13:18">
      <c r="M8628">
        <v>23</v>
      </c>
      <c r="N8628" s="1">
        <v>1</v>
      </c>
      <c r="O8628">
        <f t="shared" si="391"/>
        <v>500000</v>
      </c>
      <c r="P8628" t="str">
        <f t="shared" si="390"/>
        <v>231500000</v>
      </c>
      <c r="Q8628" t="str">
        <f>VLOOKUP(N8628,'Base rates'!$F$2:$H$1126,3,FALSE)</f>
        <v>6-25</v>
      </c>
      <c r="R8628" s="24">
        <f t="shared" si="389"/>
        <v>0.48114115042592498</v>
      </c>
    </row>
    <row r="8629" spans="13:18">
      <c r="M8629">
        <v>23</v>
      </c>
      <c r="N8629" s="1">
        <v>2</v>
      </c>
      <c r="O8629">
        <f t="shared" si="391"/>
        <v>500000</v>
      </c>
      <c r="P8629" t="str">
        <f t="shared" si="390"/>
        <v>232500000</v>
      </c>
      <c r="Q8629" t="str">
        <f>VLOOKUP(N8629,'Base rates'!$F$2:$H$1126,3,FALSE)</f>
        <v>6-25</v>
      </c>
      <c r="R8629" s="24">
        <f t="shared" si="389"/>
        <v>0.48114115042592498</v>
      </c>
    </row>
    <row r="8630" spans="13:18">
      <c r="M8630">
        <v>23</v>
      </c>
      <c r="N8630" s="1">
        <v>3</v>
      </c>
      <c r="O8630">
        <f t="shared" si="391"/>
        <v>500000</v>
      </c>
      <c r="P8630" t="str">
        <f t="shared" si="390"/>
        <v>233500000</v>
      </c>
      <c r="Q8630" t="str">
        <f>VLOOKUP(N8630,'Base rates'!$F$2:$H$1126,3,FALSE)</f>
        <v>6-25</v>
      </c>
      <c r="R8630" s="24">
        <f t="shared" si="389"/>
        <v>0.48114115042592498</v>
      </c>
    </row>
    <row r="8631" spans="13:18">
      <c r="M8631">
        <v>23</v>
      </c>
      <c r="N8631" s="1">
        <v>4</v>
      </c>
      <c r="O8631">
        <f t="shared" si="391"/>
        <v>500000</v>
      </c>
      <c r="P8631" t="str">
        <f t="shared" si="390"/>
        <v>234500000</v>
      </c>
      <c r="Q8631" t="str">
        <f>VLOOKUP(N8631,'Base rates'!$F$2:$H$1126,3,FALSE)</f>
        <v>6-25</v>
      </c>
      <c r="R8631" s="24">
        <f t="shared" si="389"/>
        <v>0.48114115042592498</v>
      </c>
    </row>
    <row r="8632" spans="13:18">
      <c r="M8632">
        <v>23</v>
      </c>
      <c r="N8632" s="1">
        <v>5</v>
      </c>
      <c r="O8632">
        <f t="shared" si="391"/>
        <v>500000</v>
      </c>
      <c r="P8632" t="str">
        <f t="shared" si="390"/>
        <v>235500000</v>
      </c>
      <c r="Q8632" t="str">
        <f>VLOOKUP(N8632,'Base rates'!$F$2:$H$1126,3,FALSE)</f>
        <v>6-25</v>
      </c>
      <c r="R8632" s="24">
        <f t="shared" si="389"/>
        <v>0.48114115042592498</v>
      </c>
    </row>
    <row r="8633" spans="13:18">
      <c r="M8633">
        <v>23</v>
      </c>
      <c r="N8633" s="1">
        <v>6</v>
      </c>
      <c r="O8633">
        <f t="shared" si="391"/>
        <v>500000</v>
      </c>
      <c r="P8633" t="str">
        <f t="shared" si="390"/>
        <v>236500000</v>
      </c>
      <c r="Q8633" t="str">
        <f>VLOOKUP(N8633,'Base rates'!$F$2:$H$1126,3,FALSE)</f>
        <v>6-25</v>
      </c>
      <c r="R8633" s="24">
        <f t="shared" si="389"/>
        <v>0.48114115042592498</v>
      </c>
    </row>
    <row r="8634" spans="13:18">
      <c r="M8634">
        <v>23</v>
      </c>
      <c r="N8634" s="1">
        <v>7</v>
      </c>
      <c r="O8634">
        <f t="shared" si="391"/>
        <v>500000</v>
      </c>
      <c r="P8634" t="str">
        <f t="shared" si="390"/>
        <v>237500000</v>
      </c>
      <c r="Q8634" t="str">
        <f>VLOOKUP(N8634,'Base rates'!$F$2:$H$1126,3,FALSE)</f>
        <v>6-25</v>
      </c>
      <c r="R8634" s="24">
        <f t="shared" si="389"/>
        <v>0.48114115042592498</v>
      </c>
    </row>
    <row r="8635" spans="13:18">
      <c r="M8635">
        <v>23</v>
      </c>
      <c r="N8635" s="1">
        <v>8</v>
      </c>
      <c r="O8635">
        <f t="shared" si="391"/>
        <v>500000</v>
      </c>
      <c r="P8635" t="str">
        <f t="shared" si="390"/>
        <v>238500000</v>
      </c>
      <c r="Q8635" t="str">
        <f>VLOOKUP(N8635,'Base rates'!$F$2:$H$1126,3,FALSE)</f>
        <v>6-25</v>
      </c>
      <c r="R8635" s="24">
        <f t="shared" si="389"/>
        <v>0.48114115042592498</v>
      </c>
    </row>
    <row r="8636" spans="13:18">
      <c r="M8636">
        <v>23</v>
      </c>
      <c r="N8636" s="1">
        <v>9</v>
      </c>
      <c r="O8636">
        <f t="shared" si="391"/>
        <v>500000</v>
      </c>
      <c r="P8636" t="str">
        <f t="shared" si="390"/>
        <v>239500000</v>
      </c>
      <c r="Q8636" t="str">
        <f>VLOOKUP(N8636,'Base rates'!$F$2:$H$1126,3,FALSE)</f>
        <v>6-25</v>
      </c>
      <c r="R8636" s="24">
        <f t="shared" si="389"/>
        <v>0.48114115042592498</v>
      </c>
    </row>
    <row r="8637" spans="13:18">
      <c r="M8637">
        <v>23</v>
      </c>
      <c r="N8637" s="1">
        <v>10</v>
      </c>
      <c r="O8637">
        <f t="shared" si="391"/>
        <v>500000</v>
      </c>
      <c r="P8637" t="str">
        <f t="shared" si="390"/>
        <v>2310500000</v>
      </c>
      <c r="Q8637" t="str">
        <f>VLOOKUP(N8637,'Base rates'!$F$2:$H$1126,3,FALSE)</f>
        <v>6-25</v>
      </c>
      <c r="R8637" s="24">
        <f t="shared" si="389"/>
        <v>0.48114115042592498</v>
      </c>
    </row>
    <row r="8638" spans="13:18">
      <c r="M8638">
        <v>23</v>
      </c>
      <c r="N8638" s="1">
        <v>11</v>
      </c>
      <c r="O8638">
        <f t="shared" si="391"/>
        <v>500000</v>
      </c>
      <c r="P8638" t="str">
        <f t="shared" si="390"/>
        <v>2311500000</v>
      </c>
      <c r="Q8638" t="str">
        <f>VLOOKUP(N8638,'Base rates'!$F$2:$H$1126,3,FALSE)</f>
        <v>6-25</v>
      </c>
      <c r="R8638" s="24">
        <f t="shared" si="389"/>
        <v>0.48114115042592498</v>
      </c>
    </row>
    <row r="8639" spans="13:18">
      <c r="M8639">
        <v>23</v>
      </c>
      <c r="N8639" s="1">
        <v>12</v>
      </c>
      <c r="O8639">
        <f t="shared" si="391"/>
        <v>500000</v>
      </c>
      <c r="P8639" t="str">
        <f t="shared" si="390"/>
        <v>2312500000</v>
      </c>
      <c r="Q8639" t="str">
        <f>VLOOKUP(N8639,'Base rates'!$F$2:$H$1126,3,FALSE)</f>
        <v>6-25</v>
      </c>
      <c r="R8639" s="24">
        <f t="shared" si="389"/>
        <v>0.48114115042592498</v>
      </c>
    </row>
    <row r="8640" spans="13:18">
      <c r="M8640">
        <v>23</v>
      </c>
      <c r="N8640" s="1">
        <v>13</v>
      </c>
      <c r="O8640">
        <f t="shared" si="391"/>
        <v>500000</v>
      </c>
      <c r="P8640" t="str">
        <f t="shared" si="390"/>
        <v>2313500000</v>
      </c>
      <c r="Q8640" t="str">
        <f>VLOOKUP(N8640,'Base rates'!$F$2:$H$1126,3,FALSE)</f>
        <v>6-25</v>
      </c>
      <c r="R8640" s="24">
        <f t="shared" si="389"/>
        <v>0.48114115042592498</v>
      </c>
    </row>
    <row r="8641" spans="13:18">
      <c r="M8641">
        <v>23</v>
      </c>
      <c r="N8641" s="1">
        <v>14</v>
      </c>
      <c r="O8641">
        <f t="shared" si="391"/>
        <v>500000</v>
      </c>
      <c r="P8641" t="str">
        <f t="shared" si="390"/>
        <v>2314500000</v>
      </c>
      <c r="Q8641" t="str">
        <f>VLOOKUP(N8641,'Base rates'!$F$2:$H$1126,3,FALSE)</f>
        <v>6-25</v>
      </c>
      <c r="R8641" s="24">
        <f t="shared" si="389"/>
        <v>0.48114115042592498</v>
      </c>
    </row>
    <row r="8642" spans="13:18">
      <c r="M8642">
        <v>23</v>
      </c>
      <c r="N8642" s="1">
        <v>15</v>
      </c>
      <c r="O8642">
        <f t="shared" si="391"/>
        <v>500000</v>
      </c>
      <c r="P8642" t="str">
        <f t="shared" si="390"/>
        <v>2315500000</v>
      </c>
      <c r="Q8642" t="str">
        <f>VLOOKUP(N8642,'Base rates'!$F$2:$H$1126,3,FALSE)</f>
        <v>6-25</v>
      </c>
      <c r="R8642" s="24">
        <f t="shared" si="389"/>
        <v>0.48114115042592498</v>
      </c>
    </row>
    <row r="8643" spans="13:18">
      <c r="M8643">
        <v>23</v>
      </c>
      <c r="N8643" s="1">
        <v>16</v>
      </c>
      <c r="O8643">
        <f t="shared" si="391"/>
        <v>500000</v>
      </c>
      <c r="P8643" t="str">
        <f t="shared" si="390"/>
        <v>2316500000</v>
      </c>
      <c r="Q8643" t="str">
        <f>VLOOKUP(N8643,'Base rates'!$F$2:$H$1126,3,FALSE)</f>
        <v>6-25</v>
      </c>
      <c r="R8643" s="24">
        <f t="shared" ref="R8643:R8706" si="392">VLOOKUP(M8643&amp;O8643&amp;Q8643,$W$2:$X$694,2,FALSE)</f>
        <v>0.48114115042592498</v>
      </c>
    </row>
    <row r="8644" spans="13:18">
      <c r="M8644">
        <v>23</v>
      </c>
      <c r="N8644" s="1">
        <v>17</v>
      </c>
      <c r="O8644">
        <f t="shared" si="391"/>
        <v>500000</v>
      </c>
      <c r="P8644" t="str">
        <f t="shared" ref="P8644:P8707" si="393">M8644&amp;N8644&amp;O8644</f>
        <v>2317500000</v>
      </c>
      <c r="Q8644" t="str">
        <f>VLOOKUP(N8644,'Base rates'!$F$2:$H$1126,3,FALSE)</f>
        <v>6-25</v>
      </c>
      <c r="R8644" s="24">
        <f t="shared" si="392"/>
        <v>0.48114115042592498</v>
      </c>
    </row>
    <row r="8645" spans="13:18">
      <c r="M8645">
        <v>23</v>
      </c>
      <c r="N8645" s="1">
        <v>18</v>
      </c>
      <c r="O8645">
        <f t="shared" si="391"/>
        <v>500000</v>
      </c>
      <c r="P8645" t="str">
        <f t="shared" si="393"/>
        <v>2318500000</v>
      </c>
      <c r="Q8645" t="str">
        <f>VLOOKUP(N8645,'Base rates'!$F$2:$H$1126,3,FALSE)</f>
        <v>6-25</v>
      </c>
      <c r="R8645" s="24">
        <f t="shared" si="392"/>
        <v>0.48114115042592498</v>
      </c>
    </row>
    <row r="8646" spans="13:18">
      <c r="M8646">
        <v>23</v>
      </c>
      <c r="N8646" s="1">
        <v>19</v>
      </c>
      <c r="O8646">
        <f t="shared" si="391"/>
        <v>500000</v>
      </c>
      <c r="P8646" t="str">
        <f t="shared" si="393"/>
        <v>2319500000</v>
      </c>
      <c r="Q8646" t="str">
        <f>VLOOKUP(N8646,'Base rates'!$F$2:$H$1126,3,FALSE)</f>
        <v>6-25</v>
      </c>
      <c r="R8646" s="24">
        <f t="shared" si="392"/>
        <v>0.48114115042592498</v>
      </c>
    </row>
    <row r="8647" spans="13:18">
      <c r="M8647">
        <v>23</v>
      </c>
      <c r="N8647" s="1">
        <v>20</v>
      </c>
      <c r="O8647">
        <f t="shared" ref="O8647:O8710" si="394">$O$7877+50000</f>
        <v>500000</v>
      </c>
      <c r="P8647" t="str">
        <f t="shared" si="393"/>
        <v>2320500000</v>
      </c>
      <c r="Q8647" t="str">
        <f>VLOOKUP(N8647,'Base rates'!$F$2:$H$1126,3,FALSE)</f>
        <v>6-25</v>
      </c>
      <c r="R8647" s="24">
        <f t="shared" si="392"/>
        <v>0.48114115042592498</v>
      </c>
    </row>
    <row r="8648" spans="13:18">
      <c r="M8648">
        <v>23</v>
      </c>
      <c r="N8648" s="1">
        <v>21</v>
      </c>
      <c r="O8648">
        <f t="shared" si="394"/>
        <v>500000</v>
      </c>
      <c r="P8648" t="str">
        <f t="shared" si="393"/>
        <v>2321500000</v>
      </c>
      <c r="Q8648" t="str">
        <f>VLOOKUP(N8648,'Base rates'!$F$2:$H$1126,3,FALSE)</f>
        <v>6-25</v>
      </c>
      <c r="R8648" s="24">
        <f t="shared" si="392"/>
        <v>0.48114115042592498</v>
      </c>
    </row>
    <row r="8649" spans="13:18">
      <c r="M8649">
        <v>23</v>
      </c>
      <c r="N8649" s="1">
        <v>22</v>
      </c>
      <c r="O8649">
        <f t="shared" si="394"/>
        <v>500000</v>
      </c>
      <c r="P8649" t="str">
        <f t="shared" si="393"/>
        <v>2322500000</v>
      </c>
      <c r="Q8649" t="str">
        <f>VLOOKUP(N8649,'Base rates'!$F$2:$H$1126,3,FALSE)</f>
        <v>6-25</v>
      </c>
      <c r="R8649" s="24">
        <f t="shared" si="392"/>
        <v>0.48114115042592498</v>
      </c>
    </row>
    <row r="8650" spans="13:18">
      <c r="M8650">
        <v>23</v>
      </c>
      <c r="N8650" s="1">
        <v>23</v>
      </c>
      <c r="O8650">
        <f t="shared" si="394"/>
        <v>500000</v>
      </c>
      <c r="P8650" t="str">
        <f t="shared" si="393"/>
        <v>2323500000</v>
      </c>
      <c r="Q8650" t="str">
        <f>VLOOKUP(N8650,'Base rates'!$F$2:$H$1126,3,FALSE)</f>
        <v>6-25</v>
      </c>
      <c r="R8650" s="24">
        <f t="shared" si="392"/>
        <v>0.48114115042592498</v>
      </c>
    </row>
    <row r="8651" spans="13:18">
      <c r="M8651">
        <v>23</v>
      </c>
      <c r="N8651" s="1">
        <v>24</v>
      </c>
      <c r="O8651">
        <f t="shared" si="394"/>
        <v>500000</v>
      </c>
      <c r="P8651" t="str">
        <f t="shared" si="393"/>
        <v>2324500000</v>
      </c>
      <c r="Q8651" t="str">
        <f>VLOOKUP(N8651,'Base rates'!$F$2:$H$1126,3,FALSE)</f>
        <v>6-25</v>
      </c>
      <c r="R8651" s="24">
        <f t="shared" si="392"/>
        <v>0.48114115042592498</v>
      </c>
    </row>
    <row r="8652" spans="13:18">
      <c r="M8652">
        <v>23</v>
      </c>
      <c r="N8652" s="1">
        <v>25</v>
      </c>
      <c r="O8652">
        <f t="shared" si="394"/>
        <v>500000</v>
      </c>
      <c r="P8652" t="str">
        <f t="shared" si="393"/>
        <v>2325500000</v>
      </c>
      <c r="Q8652" t="str">
        <f>VLOOKUP(N8652,'Base rates'!$F$2:$H$1126,3,FALSE)</f>
        <v>6-25</v>
      </c>
      <c r="R8652" s="24">
        <f t="shared" si="392"/>
        <v>0.48114115042592498</v>
      </c>
    </row>
    <row r="8653" spans="13:18">
      <c r="M8653">
        <v>23</v>
      </c>
      <c r="N8653" s="1">
        <v>26</v>
      </c>
      <c r="O8653">
        <f t="shared" si="394"/>
        <v>500000</v>
      </c>
      <c r="P8653" t="str">
        <f t="shared" si="393"/>
        <v>2326500000</v>
      </c>
      <c r="Q8653" t="str">
        <f>VLOOKUP(N8653,'Base rates'!$F$2:$H$1126,3,FALSE)</f>
        <v>26-35</v>
      </c>
      <c r="R8653" s="24">
        <f t="shared" si="392"/>
        <v>0.47184814566283739</v>
      </c>
    </row>
    <row r="8654" spans="13:18">
      <c r="M8654">
        <v>23</v>
      </c>
      <c r="N8654" s="1">
        <v>27</v>
      </c>
      <c r="O8654">
        <f t="shared" si="394"/>
        <v>500000</v>
      </c>
      <c r="P8654" t="str">
        <f t="shared" si="393"/>
        <v>2327500000</v>
      </c>
      <c r="Q8654" t="str">
        <f>VLOOKUP(N8654,'Base rates'!$F$2:$H$1126,3,FALSE)</f>
        <v>26-35</v>
      </c>
      <c r="R8654" s="24">
        <f t="shared" si="392"/>
        <v>0.47184814566283739</v>
      </c>
    </row>
    <row r="8655" spans="13:18">
      <c r="M8655">
        <v>23</v>
      </c>
      <c r="N8655" s="1">
        <v>28</v>
      </c>
      <c r="O8655">
        <f t="shared" si="394"/>
        <v>500000</v>
      </c>
      <c r="P8655" t="str">
        <f t="shared" si="393"/>
        <v>2328500000</v>
      </c>
      <c r="Q8655" t="str">
        <f>VLOOKUP(N8655,'Base rates'!$F$2:$H$1126,3,FALSE)</f>
        <v>26-35</v>
      </c>
      <c r="R8655" s="24">
        <f t="shared" si="392"/>
        <v>0.47184814566283739</v>
      </c>
    </row>
    <row r="8656" spans="13:18">
      <c r="M8656">
        <v>23</v>
      </c>
      <c r="N8656" s="1">
        <v>29</v>
      </c>
      <c r="O8656">
        <f t="shared" si="394"/>
        <v>500000</v>
      </c>
      <c r="P8656" t="str">
        <f t="shared" si="393"/>
        <v>2329500000</v>
      </c>
      <c r="Q8656" t="str">
        <f>VLOOKUP(N8656,'Base rates'!$F$2:$H$1126,3,FALSE)</f>
        <v>26-35</v>
      </c>
      <c r="R8656" s="24">
        <f t="shared" si="392"/>
        <v>0.47184814566283739</v>
      </c>
    </row>
    <row r="8657" spans="13:18">
      <c r="M8657">
        <v>23</v>
      </c>
      <c r="N8657" s="1">
        <v>30</v>
      </c>
      <c r="O8657">
        <f t="shared" si="394"/>
        <v>500000</v>
      </c>
      <c r="P8657" t="str">
        <f t="shared" si="393"/>
        <v>2330500000</v>
      </c>
      <c r="Q8657" t="str">
        <f>VLOOKUP(N8657,'Base rates'!$F$2:$H$1126,3,FALSE)</f>
        <v>26-35</v>
      </c>
      <c r="R8657" s="24">
        <f t="shared" si="392"/>
        <v>0.47184814566283739</v>
      </c>
    </row>
    <row r="8658" spans="13:18">
      <c r="M8658">
        <v>23</v>
      </c>
      <c r="N8658" s="1">
        <v>31</v>
      </c>
      <c r="O8658">
        <f t="shared" si="394"/>
        <v>500000</v>
      </c>
      <c r="P8658" t="str">
        <f t="shared" si="393"/>
        <v>2331500000</v>
      </c>
      <c r="Q8658" t="str">
        <f>VLOOKUP(N8658,'Base rates'!$F$2:$H$1126,3,FALSE)</f>
        <v>26-35</v>
      </c>
      <c r="R8658" s="24">
        <f t="shared" si="392"/>
        <v>0.47184814566283739</v>
      </c>
    </row>
    <row r="8659" spans="13:18">
      <c r="M8659">
        <v>23</v>
      </c>
      <c r="N8659" s="1">
        <v>32</v>
      </c>
      <c r="O8659">
        <f t="shared" si="394"/>
        <v>500000</v>
      </c>
      <c r="P8659" t="str">
        <f t="shared" si="393"/>
        <v>2332500000</v>
      </c>
      <c r="Q8659" t="str">
        <f>VLOOKUP(N8659,'Base rates'!$F$2:$H$1126,3,FALSE)</f>
        <v>26-35</v>
      </c>
      <c r="R8659" s="24">
        <f t="shared" si="392"/>
        <v>0.47184814566283739</v>
      </c>
    </row>
    <row r="8660" spans="13:18">
      <c r="M8660">
        <v>23</v>
      </c>
      <c r="N8660" s="1">
        <v>33</v>
      </c>
      <c r="O8660">
        <f t="shared" si="394"/>
        <v>500000</v>
      </c>
      <c r="P8660" t="str">
        <f t="shared" si="393"/>
        <v>2333500000</v>
      </c>
      <c r="Q8660" t="str">
        <f>VLOOKUP(N8660,'Base rates'!$F$2:$H$1126,3,FALSE)</f>
        <v>26-35</v>
      </c>
      <c r="R8660" s="24">
        <f t="shared" si="392"/>
        <v>0.47184814566283739</v>
      </c>
    </row>
    <row r="8661" spans="13:18">
      <c r="M8661">
        <v>23</v>
      </c>
      <c r="N8661" s="1">
        <v>34</v>
      </c>
      <c r="O8661">
        <f t="shared" si="394"/>
        <v>500000</v>
      </c>
      <c r="P8661" t="str">
        <f t="shared" si="393"/>
        <v>2334500000</v>
      </c>
      <c r="Q8661" t="str">
        <f>VLOOKUP(N8661,'Base rates'!$F$2:$H$1126,3,FALSE)</f>
        <v>26-35</v>
      </c>
      <c r="R8661" s="24">
        <f t="shared" si="392"/>
        <v>0.47184814566283739</v>
      </c>
    </row>
    <row r="8662" spans="13:18">
      <c r="M8662">
        <v>23</v>
      </c>
      <c r="N8662" s="1">
        <v>35</v>
      </c>
      <c r="O8662">
        <f t="shared" si="394"/>
        <v>500000</v>
      </c>
      <c r="P8662" t="str">
        <f t="shared" si="393"/>
        <v>2335500000</v>
      </c>
      <c r="Q8662" t="str">
        <f>VLOOKUP(N8662,'Base rates'!$F$2:$H$1126,3,FALSE)</f>
        <v>26-35</v>
      </c>
      <c r="R8662" s="24">
        <f t="shared" si="392"/>
        <v>0.47184814566283739</v>
      </c>
    </row>
    <row r="8663" spans="13:18">
      <c r="M8663">
        <v>23</v>
      </c>
      <c r="N8663" s="1">
        <v>36</v>
      </c>
      <c r="O8663">
        <f t="shared" si="394"/>
        <v>500000</v>
      </c>
      <c r="P8663" t="str">
        <f t="shared" si="393"/>
        <v>2336500000</v>
      </c>
      <c r="Q8663" t="str">
        <f>VLOOKUP(N8663,'Base rates'!$F$2:$H$1126,3,FALSE)</f>
        <v>36-45</v>
      </c>
      <c r="R8663" s="24">
        <f t="shared" si="392"/>
        <v>0.48146684824395836</v>
      </c>
    </row>
    <row r="8664" spans="13:18">
      <c r="M8664">
        <v>23</v>
      </c>
      <c r="N8664" s="1">
        <v>37</v>
      </c>
      <c r="O8664">
        <f t="shared" si="394"/>
        <v>500000</v>
      </c>
      <c r="P8664" t="str">
        <f t="shared" si="393"/>
        <v>2337500000</v>
      </c>
      <c r="Q8664" t="str">
        <f>VLOOKUP(N8664,'Base rates'!$F$2:$H$1126,3,FALSE)</f>
        <v>36-45</v>
      </c>
      <c r="R8664" s="24">
        <f t="shared" si="392"/>
        <v>0.48146684824395836</v>
      </c>
    </row>
    <row r="8665" spans="13:18">
      <c r="M8665">
        <v>23</v>
      </c>
      <c r="N8665" s="1">
        <v>38</v>
      </c>
      <c r="O8665">
        <f t="shared" si="394"/>
        <v>500000</v>
      </c>
      <c r="P8665" t="str">
        <f t="shared" si="393"/>
        <v>2338500000</v>
      </c>
      <c r="Q8665" t="str">
        <f>VLOOKUP(N8665,'Base rates'!$F$2:$H$1126,3,FALSE)</f>
        <v>36-45</v>
      </c>
      <c r="R8665" s="24">
        <f t="shared" si="392"/>
        <v>0.48146684824395836</v>
      </c>
    </row>
    <row r="8666" spans="13:18">
      <c r="M8666">
        <v>23</v>
      </c>
      <c r="N8666" s="1">
        <v>39</v>
      </c>
      <c r="O8666">
        <f t="shared" si="394"/>
        <v>500000</v>
      </c>
      <c r="P8666" t="str">
        <f t="shared" si="393"/>
        <v>2339500000</v>
      </c>
      <c r="Q8666" t="str">
        <f>VLOOKUP(N8666,'Base rates'!$F$2:$H$1126,3,FALSE)</f>
        <v>36-45</v>
      </c>
      <c r="R8666" s="24">
        <f t="shared" si="392"/>
        <v>0.48146684824395836</v>
      </c>
    </row>
    <row r="8667" spans="13:18">
      <c r="M8667">
        <v>23</v>
      </c>
      <c r="N8667" s="1">
        <v>40</v>
      </c>
      <c r="O8667">
        <f t="shared" si="394"/>
        <v>500000</v>
      </c>
      <c r="P8667" t="str">
        <f t="shared" si="393"/>
        <v>2340500000</v>
      </c>
      <c r="Q8667" t="str">
        <f>VLOOKUP(N8667,'Base rates'!$F$2:$H$1126,3,FALSE)</f>
        <v>36-45</v>
      </c>
      <c r="R8667" s="24">
        <f t="shared" si="392"/>
        <v>0.48146684824395836</v>
      </c>
    </row>
    <row r="8668" spans="13:18">
      <c r="M8668">
        <v>23</v>
      </c>
      <c r="N8668" s="1">
        <v>41</v>
      </c>
      <c r="O8668">
        <f t="shared" si="394"/>
        <v>500000</v>
      </c>
      <c r="P8668" t="str">
        <f t="shared" si="393"/>
        <v>2341500000</v>
      </c>
      <c r="Q8668" t="str">
        <f>VLOOKUP(N8668,'Base rates'!$F$2:$H$1126,3,FALSE)</f>
        <v>36-45</v>
      </c>
      <c r="R8668" s="24">
        <f t="shared" si="392"/>
        <v>0.48146684824395836</v>
      </c>
    </row>
    <row r="8669" spans="13:18">
      <c r="M8669">
        <v>23</v>
      </c>
      <c r="N8669" s="1">
        <v>42</v>
      </c>
      <c r="O8669">
        <f t="shared" si="394"/>
        <v>500000</v>
      </c>
      <c r="P8669" t="str">
        <f t="shared" si="393"/>
        <v>2342500000</v>
      </c>
      <c r="Q8669" t="str">
        <f>VLOOKUP(N8669,'Base rates'!$F$2:$H$1126,3,FALSE)</f>
        <v>36-45</v>
      </c>
      <c r="R8669" s="24">
        <f t="shared" si="392"/>
        <v>0.48146684824395836</v>
      </c>
    </row>
    <row r="8670" spans="13:18">
      <c r="M8670">
        <v>23</v>
      </c>
      <c r="N8670" s="1">
        <v>43</v>
      </c>
      <c r="O8670">
        <f t="shared" si="394"/>
        <v>500000</v>
      </c>
      <c r="P8670" t="str">
        <f t="shared" si="393"/>
        <v>2343500000</v>
      </c>
      <c r="Q8670" t="str">
        <f>VLOOKUP(N8670,'Base rates'!$F$2:$H$1126,3,FALSE)</f>
        <v>36-45</v>
      </c>
      <c r="R8670" s="24">
        <f t="shared" si="392"/>
        <v>0.48146684824395836</v>
      </c>
    </row>
    <row r="8671" spans="13:18">
      <c r="M8671">
        <v>23</v>
      </c>
      <c r="N8671" s="1">
        <v>44</v>
      </c>
      <c r="O8671">
        <f t="shared" si="394"/>
        <v>500000</v>
      </c>
      <c r="P8671" t="str">
        <f t="shared" si="393"/>
        <v>2344500000</v>
      </c>
      <c r="Q8671" t="str">
        <f>VLOOKUP(N8671,'Base rates'!$F$2:$H$1126,3,FALSE)</f>
        <v>36-45</v>
      </c>
      <c r="R8671" s="24">
        <f t="shared" si="392"/>
        <v>0.48146684824395836</v>
      </c>
    </row>
    <row r="8672" spans="13:18">
      <c r="M8672">
        <v>23</v>
      </c>
      <c r="N8672" s="1">
        <v>45</v>
      </c>
      <c r="O8672">
        <f t="shared" si="394"/>
        <v>500000</v>
      </c>
      <c r="P8672" t="str">
        <f t="shared" si="393"/>
        <v>2345500000</v>
      </c>
      <c r="Q8672" t="str">
        <f>VLOOKUP(N8672,'Base rates'!$F$2:$H$1126,3,FALSE)</f>
        <v>36-45</v>
      </c>
      <c r="R8672" s="24">
        <f t="shared" si="392"/>
        <v>0.48146684824395836</v>
      </c>
    </row>
    <row r="8673" spans="13:18">
      <c r="M8673">
        <v>23</v>
      </c>
      <c r="N8673" s="1">
        <v>46</v>
      </c>
      <c r="O8673">
        <f t="shared" si="394"/>
        <v>500000</v>
      </c>
      <c r="P8673" t="str">
        <f t="shared" si="393"/>
        <v>2346500000</v>
      </c>
      <c r="Q8673" t="str">
        <f>VLOOKUP(N8673,'Base rates'!$F$2:$H$1126,3,FALSE)</f>
        <v>46-50</v>
      </c>
      <c r="R8673" s="24">
        <f t="shared" si="392"/>
        <v>0.48174169674396627</v>
      </c>
    </row>
    <row r="8674" spans="13:18">
      <c r="M8674">
        <v>23</v>
      </c>
      <c r="N8674" s="1">
        <v>47</v>
      </c>
      <c r="O8674">
        <f t="shared" si="394"/>
        <v>500000</v>
      </c>
      <c r="P8674" t="str">
        <f t="shared" si="393"/>
        <v>2347500000</v>
      </c>
      <c r="Q8674" t="str">
        <f>VLOOKUP(N8674,'Base rates'!$F$2:$H$1126,3,FALSE)</f>
        <v>46-50</v>
      </c>
      <c r="R8674" s="24">
        <f t="shared" si="392"/>
        <v>0.48174169674396627</v>
      </c>
    </row>
    <row r="8675" spans="13:18">
      <c r="M8675">
        <v>23</v>
      </c>
      <c r="N8675" s="1">
        <v>48</v>
      </c>
      <c r="O8675">
        <f t="shared" si="394"/>
        <v>500000</v>
      </c>
      <c r="P8675" t="str">
        <f t="shared" si="393"/>
        <v>2348500000</v>
      </c>
      <c r="Q8675" t="str">
        <f>VLOOKUP(N8675,'Base rates'!$F$2:$H$1126,3,FALSE)</f>
        <v>46-50</v>
      </c>
      <c r="R8675" s="24">
        <f t="shared" si="392"/>
        <v>0.48174169674396627</v>
      </c>
    </row>
    <row r="8676" spans="13:18">
      <c r="M8676">
        <v>23</v>
      </c>
      <c r="N8676" s="1">
        <v>49</v>
      </c>
      <c r="O8676">
        <f t="shared" si="394"/>
        <v>500000</v>
      </c>
      <c r="P8676" t="str">
        <f t="shared" si="393"/>
        <v>2349500000</v>
      </c>
      <c r="Q8676" t="str">
        <f>VLOOKUP(N8676,'Base rates'!$F$2:$H$1126,3,FALSE)</f>
        <v>46-50</v>
      </c>
      <c r="R8676" s="24">
        <f t="shared" si="392"/>
        <v>0.48174169674396627</v>
      </c>
    </row>
    <row r="8677" spans="13:18">
      <c r="M8677">
        <v>23</v>
      </c>
      <c r="N8677" s="1">
        <v>50</v>
      </c>
      <c r="O8677">
        <f t="shared" si="394"/>
        <v>500000</v>
      </c>
      <c r="P8677" t="str">
        <f t="shared" si="393"/>
        <v>2350500000</v>
      </c>
      <c r="Q8677" t="str">
        <f>VLOOKUP(N8677,'Base rates'!$F$2:$H$1126,3,FALSE)</f>
        <v>46-50</v>
      </c>
      <c r="R8677" s="24">
        <f t="shared" si="392"/>
        <v>0.48174169674396627</v>
      </c>
    </row>
    <row r="8678" spans="13:18">
      <c r="M8678">
        <v>23</v>
      </c>
      <c r="N8678" s="1">
        <v>51</v>
      </c>
      <c r="O8678">
        <f t="shared" si="394"/>
        <v>500000</v>
      </c>
      <c r="P8678" t="str">
        <f t="shared" si="393"/>
        <v>2351500000</v>
      </c>
      <c r="Q8678" t="str">
        <f>VLOOKUP(N8678,'Base rates'!$F$2:$H$1126,3,FALSE)</f>
        <v>51-55</v>
      </c>
      <c r="R8678" s="24">
        <f t="shared" si="392"/>
        <v>0.38625007474268302</v>
      </c>
    </row>
    <row r="8679" spans="13:18">
      <c r="M8679">
        <v>23</v>
      </c>
      <c r="N8679" s="1">
        <v>52</v>
      </c>
      <c r="O8679">
        <f t="shared" si="394"/>
        <v>500000</v>
      </c>
      <c r="P8679" t="str">
        <f t="shared" si="393"/>
        <v>2352500000</v>
      </c>
      <c r="Q8679" t="str">
        <f>VLOOKUP(N8679,'Base rates'!$F$2:$H$1126,3,FALSE)</f>
        <v>51-55</v>
      </c>
      <c r="R8679" s="24">
        <f t="shared" si="392"/>
        <v>0.38625007474268302</v>
      </c>
    </row>
    <row r="8680" spans="13:18">
      <c r="M8680">
        <v>23</v>
      </c>
      <c r="N8680" s="1">
        <v>53</v>
      </c>
      <c r="O8680">
        <f t="shared" si="394"/>
        <v>500000</v>
      </c>
      <c r="P8680" t="str">
        <f t="shared" si="393"/>
        <v>2353500000</v>
      </c>
      <c r="Q8680" t="str">
        <f>VLOOKUP(N8680,'Base rates'!$F$2:$H$1126,3,FALSE)</f>
        <v>51-55</v>
      </c>
      <c r="R8680" s="24">
        <f t="shared" si="392"/>
        <v>0.38625007474268302</v>
      </c>
    </row>
    <row r="8681" spans="13:18">
      <c r="M8681">
        <v>23</v>
      </c>
      <c r="N8681" s="1">
        <v>54</v>
      </c>
      <c r="O8681">
        <f t="shared" si="394"/>
        <v>500000</v>
      </c>
      <c r="P8681" t="str">
        <f t="shared" si="393"/>
        <v>2354500000</v>
      </c>
      <c r="Q8681" t="str">
        <f>VLOOKUP(N8681,'Base rates'!$F$2:$H$1126,3,FALSE)</f>
        <v>51-55</v>
      </c>
      <c r="R8681" s="24">
        <f t="shared" si="392"/>
        <v>0.38625007474268302</v>
      </c>
    </row>
    <row r="8682" spans="13:18">
      <c r="M8682">
        <v>23</v>
      </c>
      <c r="N8682" s="1">
        <v>55</v>
      </c>
      <c r="O8682">
        <f t="shared" si="394"/>
        <v>500000</v>
      </c>
      <c r="P8682" t="str">
        <f t="shared" si="393"/>
        <v>2355500000</v>
      </c>
      <c r="Q8682" t="str">
        <f>VLOOKUP(N8682,'Base rates'!$F$2:$H$1126,3,FALSE)</f>
        <v>51-55</v>
      </c>
      <c r="R8682" s="24">
        <f t="shared" si="392"/>
        <v>0.38625007474268302</v>
      </c>
    </row>
    <row r="8683" spans="13:18">
      <c r="M8683">
        <v>23</v>
      </c>
      <c r="N8683" s="1">
        <v>56</v>
      </c>
      <c r="O8683">
        <f t="shared" si="394"/>
        <v>500000</v>
      </c>
      <c r="P8683" t="str">
        <f t="shared" si="393"/>
        <v>2356500000</v>
      </c>
      <c r="Q8683" t="str">
        <f>VLOOKUP(N8683,'Base rates'!$F$2:$H$1126,3,FALSE)</f>
        <v>56-60</v>
      </c>
      <c r="R8683" s="24">
        <f t="shared" si="392"/>
        <v>0.25394729392480664</v>
      </c>
    </row>
    <row r="8684" spans="13:18">
      <c r="M8684">
        <v>23</v>
      </c>
      <c r="N8684" s="1">
        <v>57</v>
      </c>
      <c r="O8684">
        <f t="shared" si="394"/>
        <v>500000</v>
      </c>
      <c r="P8684" t="str">
        <f t="shared" si="393"/>
        <v>2357500000</v>
      </c>
      <c r="Q8684" t="str">
        <f>VLOOKUP(N8684,'Base rates'!$F$2:$H$1126,3,FALSE)</f>
        <v>56-60</v>
      </c>
      <c r="R8684" s="24">
        <f t="shared" si="392"/>
        <v>0.25394729392480664</v>
      </c>
    </row>
    <row r="8685" spans="13:18">
      <c r="M8685">
        <v>23</v>
      </c>
      <c r="N8685" s="1">
        <v>58</v>
      </c>
      <c r="O8685">
        <f t="shared" si="394"/>
        <v>500000</v>
      </c>
      <c r="P8685" t="str">
        <f t="shared" si="393"/>
        <v>2358500000</v>
      </c>
      <c r="Q8685" t="str">
        <f>VLOOKUP(N8685,'Base rates'!$F$2:$H$1126,3,FALSE)</f>
        <v>56-60</v>
      </c>
      <c r="R8685" s="24">
        <f t="shared" si="392"/>
        <v>0.25394729392480664</v>
      </c>
    </row>
    <row r="8686" spans="13:18">
      <c r="M8686">
        <v>23</v>
      </c>
      <c r="N8686" s="1">
        <v>59</v>
      </c>
      <c r="O8686">
        <f t="shared" si="394"/>
        <v>500000</v>
      </c>
      <c r="P8686" t="str">
        <f t="shared" si="393"/>
        <v>2359500000</v>
      </c>
      <c r="Q8686" t="str">
        <f>VLOOKUP(N8686,'Base rates'!$F$2:$H$1126,3,FALSE)</f>
        <v>56-60</v>
      </c>
      <c r="R8686" s="24">
        <f t="shared" si="392"/>
        <v>0.25394729392480664</v>
      </c>
    </row>
    <row r="8687" spans="13:18">
      <c r="M8687">
        <v>23</v>
      </c>
      <c r="N8687" s="1">
        <v>60</v>
      </c>
      <c r="O8687">
        <f t="shared" si="394"/>
        <v>500000</v>
      </c>
      <c r="P8687" t="str">
        <f t="shared" si="393"/>
        <v>2360500000</v>
      </c>
      <c r="Q8687" t="str">
        <f>VLOOKUP(N8687,'Base rates'!$F$2:$H$1126,3,FALSE)</f>
        <v>56-60</v>
      </c>
      <c r="R8687" s="24">
        <f t="shared" si="392"/>
        <v>0.25394729392480664</v>
      </c>
    </row>
    <row r="8688" spans="13:18">
      <c r="M8688">
        <v>23</v>
      </c>
      <c r="N8688" s="1">
        <v>61</v>
      </c>
      <c r="O8688">
        <f t="shared" si="394"/>
        <v>500000</v>
      </c>
      <c r="P8688" t="str">
        <f t="shared" si="393"/>
        <v>2361500000</v>
      </c>
      <c r="Q8688" t="str">
        <f>VLOOKUP(N8688,'Base rates'!$F$2:$H$1126,3,FALSE)</f>
        <v>61-65</v>
      </c>
      <c r="R8688" s="24">
        <f t="shared" si="392"/>
        <v>0.16478400973167762</v>
      </c>
    </row>
    <row r="8689" spans="13:18">
      <c r="M8689">
        <v>23</v>
      </c>
      <c r="N8689" s="1">
        <v>62</v>
      </c>
      <c r="O8689">
        <f t="shared" si="394"/>
        <v>500000</v>
      </c>
      <c r="P8689" t="str">
        <f t="shared" si="393"/>
        <v>2362500000</v>
      </c>
      <c r="Q8689" t="str">
        <f>VLOOKUP(N8689,'Base rates'!$F$2:$H$1126,3,FALSE)</f>
        <v>61-65</v>
      </c>
      <c r="R8689" s="24">
        <f t="shared" si="392"/>
        <v>0.16478400973167762</v>
      </c>
    </row>
    <row r="8690" spans="13:18">
      <c r="M8690">
        <v>23</v>
      </c>
      <c r="N8690" s="1">
        <v>63</v>
      </c>
      <c r="O8690">
        <f t="shared" si="394"/>
        <v>500000</v>
      </c>
      <c r="P8690" t="str">
        <f t="shared" si="393"/>
        <v>2363500000</v>
      </c>
      <c r="Q8690" t="str">
        <f>VLOOKUP(N8690,'Base rates'!$F$2:$H$1126,3,FALSE)</f>
        <v>61-65</v>
      </c>
      <c r="R8690" s="24">
        <f t="shared" si="392"/>
        <v>0.16478400973167762</v>
      </c>
    </row>
    <row r="8691" spans="13:18">
      <c r="M8691">
        <v>23</v>
      </c>
      <c r="N8691" s="1">
        <v>64</v>
      </c>
      <c r="O8691">
        <f t="shared" si="394"/>
        <v>500000</v>
      </c>
      <c r="P8691" t="str">
        <f t="shared" si="393"/>
        <v>2364500000</v>
      </c>
      <c r="Q8691" t="str">
        <f>VLOOKUP(N8691,'Base rates'!$F$2:$H$1126,3,FALSE)</f>
        <v>61-65</v>
      </c>
      <c r="R8691" s="24">
        <f t="shared" si="392"/>
        <v>0.16478400973167762</v>
      </c>
    </row>
    <row r="8692" spans="13:18">
      <c r="M8692">
        <v>23</v>
      </c>
      <c r="N8692" s="1">
        <v>65</v>
      </c>
      <c r="O8692">
        <f t="shared" si="394"/>
        <v>500000</v>
      </c>
      <c r="P8692" t="str">
        <f t="shared" si="393"/>
        <v>2365500000</v>
      </c>
      <c r="Q8692" t="str">
        <f>VLOOKUP(N8692,'Base rates'!$F$2:$H$1126,3,FALSE)</f>
        <v>61-65</v>
      </c>
      <c r="R8692" s="24">
        <f t="shared" si="392"/>
        <v>0.16478400973167762</v>
      </c>
    </row>
    <row r="8693" spans="13:18">
      <c r="M8693">
        <v>23</v>
      </c>
      <c r="N8693" s="1">
        <v>66</v>
      </c>
      <c r="O8693">
        <f t="shared" si="394"/>
        <v>500000</v>
      </c>
      <c r="P8693" t="str">
        <f t="shared" si="393"/>
        <v>2366500000</v>
      </c>
      <c r="Q8693" t="str">
        <f>VLOOKUP(N8693,'Base rates'!$F$2:$H$1126,3,FALSE)</f>
        <v>66-70</v>
      </c>
      <c r="R8693" s="24">
        <f t="shared" si="392"/>
        <v>0.16225103356178894</v>
      </c>
    </row>
    <row r="8694" spans="13:18">
      <c r="M8694">
        <v>23</v>
      </c>
      <c r="N8694" s="1">
        <v>67</v>
      </c>
      <c r="O8694">
        <f t="shared" si="394"/>
        <v>500000</v>
      </c>
      <c r="P8694" t="str">
        <f t="shared" si="393"/>
        <v>2367500000</v>
      </c>
      <c r="Q8694" t="str">
        <f>VLOOKUP(N8694,'Base rates'!$F$2:$H$1126,3,FALSE)</f>
        <v>66-70</v>
      </c>
      <c r="R8694" s="24">
        <f t="shared" si="392"/>
        <v>0.16225103356178894</v>
      </c>
    </row>
    <row r="8695" spans="13:18">
      <c r="M8695">
        <v>23</v>
      </c>
      <c r="N8695" s="1">
        <v>68</v>
      </c>
      <c r="O8695">
        <f t="shared" si="394"/>
        <v>500000</v>
      </c>
      <c r="P8695" t="str">
        <f t="shared" si="393"/>
        <v>2368500000</v>
      </c>
      <c r="Q8695" t="str">
        <f>VLOOKUP(N8695,'Base rates'!$F$2:$H$1126,3,FALSE)</f>
        <v>66-70</v>
      </c>
      <c r="R8695" s="24">
        <f t="shared" si="392"/>
        <v>0.16225103356178894</v>
      </c>
    </row>
    <row r="8696" spans="13:18">
      <c r="M8696">
        <v>23</v>
      </c>
      <c r="N8696" s="1">
        <v>69</v>
      </c>
      <c r="O8696">
        <f t="shared" si="394"/>
        <v>500000</v>
      </c>
      <c r="P8696" t="str">
        <f t="shared" si="393"/>
        <v>2369500000</v>
      </c>
      <c r="Q8696" t="str">
        <f>VLOOKUP(N8696,'Base rates'!$F$2:$H$1126,3,FALSE)</f>
        <v>66-70</v>
      </c>
      <c r="R8696" s="24">
        <f t="shared" si="392"/>
        <v>0.16225103356178894</v>
      </c>
    </row>
    <row r="8697" spans="13:18">
      <c r="M8697">
        <v>23</v>
      </c>
      <c r="N8697" s="1">
        <v>70</v>
      </c>
      <c r="O8697">
        <f t="shared" si="394"/>
        <v>500000</v>
      </c>
      <c r="P8697" t="str">
        <f t="shared" si="393"/>
        <v>2370500000</v>
      </c>
      <c r="Q8697" t="str">
        <f>VLOOKUP(N8697,'Base rates'!$F$2:$H$1126,3,FALSE)</f>
        <v>66-70</v>
      </c>
      <c r="R8697" s="24">
        <f t="shared" si="392"/>
        <v>0.16225103356178894</v>
      </c>
    </row>
    <row r="8698" spans="13:18">
      <c r="M8698">
        <v>23</v>
      </c>
      <c r="N8698" s="1">
        <v>71</v>
      </c>
      <c r="O8698">
        <f t="shared" si="394"/>
        <v>500000</v>
      </c>
      <c r="P8698" t="str">
        <f t="shared" si="393"/>
        <v>2371500000</v>
      </c>
      <c r="Q8698" t="str">
        <f>VLOOKUP(N8698,'Base rates'!$F$2:$H$1126,3,FALSE)</f>
        <v>71-75</v>
      </c>
      <c r="R8698" s="24">
        <f t="shared" si="392"/>
        <v>0.16653074423750236</v>
      </c>
    </row>
    <row r="8699" spans="13:18">
      <c r="M8699">
        <v>23</v>
      </c>
      <c r="N8699" s="1">
        <v>72</v>
      </c>
      <c r="O8699">
        <f t="shared" si="394"/>
        <v>500000</v>
      </c>
      <c r="P8699" t="str">
        <f t="shared" si="393"/>
        <v>2372500000</v>
      </c>
      <c r="Q8699" t="str">
        <f>VLOOKUP(N8699,'Base rates'!$F$2:$H$1126,3,FALSE)</f>
        <v>71-75</v>
      </c>
      <c r="R8699" s="24">
        <f t="shared" si="392"/>
        <v>0.16653074423750236</v>
      </c>
    </row>
    <row r="8700" spans="13:18">
      <c r="M8700">
        <v>23</v>
      </c>
      <c r="N8700" s="1">
        <v>73</v>
      </c>
      <c r="O8700">
        <f t="shared" si="394"/>
        <v>500000</v>
      </c>
      <c r="P8700" t="str">
        <f t="shared" si="393"/>
        <v>2373500000</v>
      </c>
      <c r="Q8700" t="str">
        <f>VLOOKUP(N8700,'Base rates'!$F$2:$H$1126,3,FALSE)</f>
        <v>71-75</v>
      </c>
      <c r="R8700" s="24">
        <f t="shared" si="392"/>
        <v>0.16653074423750236</v>
      </c>
    </row>
    <row r="8701" spans="13:18">
      <c r="M8701">
        <v>23</v>
      </c>
      <c r="N8701" s="1">
        <v>74</v>
      </c>
      <c r="O8701">
        <f t="shared" si="394"/>
        <v>500000</v>
      </c>
      <c r="P8701" t="str">
        <f t="shared" si="393"/>
        <v>2374500000</v>
      </c>
      <c r="Q8701" t="str">
        <f>VLOOKUP(N8701,'Base rates'!$F$2:$H$1126,3,FALSE)</f>
        <v>71-75</v>
      </c>
      <c r="R8701" s="24">
        <f t="shared" si="392"/>
        <v>0.16653074423750236</v>
      </c>
    </row>
    <row r="8702" spans="13:18">
      <c r="M8702">
        <v>23</v>
      </c>
      <c r="N8702" s="1">
        <v>75</v>
      </c>
      <c r="O8702">
        <f t="shared" si="394"/>
        <v>500000</v>
      </c>
      <c r="P8702" t="str">
        <f t="shared" si="393"/>
        <v>2375500000</v>
      </c>
      <c r="Q8702" t="str">
        <f>VLOOKUP(N8702,'Base rates'!$F$2:$H$1126,3,FALSE)</f>
        <v>71-75</v>
      </c>
      <c r="R8702" s="24">
        <f t="shared" si="392"/>
        <v>0.16653074423750236</v>
      </c>
    </row>
    <row r="8703" spans="13:18">
      <c r="M8703">
        <v>23</v>
      </c>
      <c r="N8703" s="1">
        <v>76</v>
      </c>
      <c r="O8703">
        <f t="shared" si="394"/>
        <v>500000</v>
      </c>
      <c r="P8703" t="str">
        <f t="shared" si="393"/>
        <v>2376500000</v>
      </c>
      <c r="Q8703" t="str">
        <f>VLOOKUP(N8703,'Base rates'!$F$2:$H$1126,3,FALSE)</f>
        <v>76-80</v>
      </c>
      <c r="R8703" s="24">
        <f t="shared" si="392"/>
        <v>0.16995217724122913</v>
      </c>
    </row>
    <row r="8704" spans="13:18">
      <c r="M8704">
        <v>23</v>
      </c>
      <c r="N8704" s="1">
        <v>77</v>
      </c>
      <c r="O8704">
        <f t="shared" si="394"/>
        <v>500000</v>
      </c>
      <c r="P8704" t="str">
        <f t="shared" si="393"/>
        <v>2377500000</v>
      </c>
      <c r="Q8704" t="str">
        <f>VLOOKUP(N8704,'Base rates'!$F$2:$H$1126,3,FALSE)</f>
        <v>76-80</v>
      </c>
      <c r="R8704" s="24">
        <f t="shared" si="392"/>
        <v>0.16995217724122913</v>
      </c>
    </row>
    <row r="8705" spans="13:18">
      <c r="M8705">
        <v>23</v>
      </c>
      <c r="N8705" s="1">
        <v>78</v>
      </c>
      <c r="O8705">
        <f t="shared" si="394"/>
        <v>500000</v>
      </c>
      <c r="P8705" t="str">
        <f t="shared" si="393"/>
        <v>2378500000</v>
      </c>
      <c r="Q8705" t="str">
        <f>VLOOKUP(N8705,'Base rates'!$F$2:$H$1126,3,FALSE)</f>
        <v>76-80</v>
      </c>
      <c r="R8705" s="24">
        <f t="shared" si="392"/>
        <v>0.16995217724122913</v>
      </c>
    </row>
    <row r="8706" spans="13:18">
      <c r="M8706">
        <v>23</v>
      </c>
      <c r="N8706" s="1">
        <v>79</v>
      </c>
      <c r="O8706">
        <f t="shared" si="394"/>
        <v>500000</v>
      </c>
      <c r="P8706" t="str">
        <f t="shared" si="393"/>
        <v>2379500000</v>
      </c>
      <c r="Q8706" t="str">
        <f>VLOOKUP(N8706,'Base rates'!$F$2:$H$1126,3,FALSE)</f>
        <v>76-80</v>
      </c>
      <c r="R8706" s="24">
        <f t="shared" si="392"/>
        <v>0.16995217724122913</v>
      </c>
    </row>
    <row r="8707" spans="13:18">
      <c r="M8707">
        <v>23</v>
      </c>
      <c r="N8707" s="1">
        <v>80</v>
      </c>
      <c r="O8707">
        <f t="shared" si="394"/>
        <v>500000</v>
      </c>
      <c r="P8707" t="str">
        <f t="shared" si="393"/>
        <v>2380500000</v>
      </c>
      <c r="Q8707" t="str">
        <f>VLOOKUP(N8707,'Base rates'!$F$2:$H$1126,3,FALSE)</f>
        <v>76-80</v>
      </c>
      <c r="R8707" s="24">
        <f t="shared" ref="R8707:R8752" si="395">VLOOKUP(M8707&amp;O8707&amp;Q8707,$W$2:$X$694,2,FALSE)</f>
        <v>0.16995217724122913</v>
      </c>
    </row>
    <row r="8708" spans="13:18">
      <c r="M8708">
        <v>23</v>
      </c>
      <c r="N8708" s="1">
        <v>81</v>
      </c>
      <c r="O8708">
        <f t="shared" si="394"/>
        <v>500000</v>
      </c>
      <c r="P8708" t="str">
        <f t="shared" ref="P8708:P8752" si="396">M8708&amp;N8708&amp;O8708</f>
        <v>2381500000</v>
      </c>
      <c r="Q8708" t="str">
        <f>VLOOKUP(N8708,'Base rates'!$F$2:$H$1126,3,FALSE)</f>
        <v>&gt;80</v>
      </c>
      <c r="R8708" s="24">
        <f t="shared" si="395"/>
        <v>0.16847904770935151</v>
      </c>
    </row>
    <row r="8709" spans="13:18">
      <c r="M8709">
        <v>23</v>
      </c>
      <c r="N8709" s="1">
        <v>82</v>
      </c>
      <c r="O8709">
        <f t="shared" si="394"/>
        <v>500000</v>
      </c>
      <c r="P8709" t="str">
        <f t="shared" si="396"/>
        <v>2382500000</v>
      </c>
      <c r="Q8709" t="str">
        <f>VLOOKUP(N8709,'Base rates'!$F$2:$H$1126,3,FALSE)</f>
        <v>&gt;80</v>
      </c>
      <c r="R8709" s="24">
        <f t="shared" si="395"/>
        <v>0.16847904770935151</v>
      </c>
    </row>
    <row r="8710" spans="13:18">
      <c r="M8710">
        <v>23</v>
      </c>
      <c r="N8710" s="1">
        <v>83</v>
      </c>
      <c r="O8710">
        <f t="shared" si="394"/>
        <v>500000</v>
      </c>
      <c r="P8710" t="str">
        <f t="shared" si="396"/>
        <v>2383500000</v>
      </c>
      <c r="Q8710" t="str">
        <f>VLOOKUP(N8710,'Base rates'!$F$2:$H$1126,3,FALSE)</f>
        <v>&gt;80</v>
      </c>
      <c r="R8710" s="24">
        <f t="shared" si="395"/>
        <v>0.16847904770935151</v>
      </c>
    </row>
    <row r="8711" spans="13:18">
      <c r="M8711">
        <v>23</v>
      </c>
      <c r="N8711" s="1">
        <v>84</v>
      </c>
      <c r="O8711">
        <f t="shared" ref="O8711:O8752" si="397">$O$7877+50000</f>
        <v>500000</v>
      </c>
      <c r="P8711" t="str">
        <f t="shared" si="396"/>
        <v>2384500000</v>
      </c>
      <c r="Q8711" t="str">
        <f>VLOOKUP(N8711,'Base rates'!$F$2:$H$1126,3,FALSE)</f>
        <v>&gt;80</v>
      </c>
      <c r="R8711" s="24">
        <f t="shared" si="395"/>
        <v>0.16847904770935151</v>
      </c>
    </row>
    <row r="8712" spans="13:18">
      <c r="M8712">
        <v>23</v>
      </c>
      <c r="N8712" s="1">
        <v>85</v>
      </c>
      <c r="O8712">
        <f t="shared" si="397"/>
        <v>500000</v>
      </c>
      <c r="P8712" t="str">
        <f t="shared" si="396"/>
        <v>2385500000</v>
      </c>
      <c r="Q8712" t="str">
        <f>VLOOKUP(N8712,'Base rates'!$F$2:$H$1126,3,FALSE)</f>
        <v>&gt;80</v>
      </c>
      <c r="R8712" s="24">
        <f t="shared" si="395"/>
        <v>0.16847904770935151</v>
      </c>
    </row>
    <row r="8713" spans="13:18">
      <c r="M8713">
        <v>23</v>
      </c>
      <c r="N8713" s="1">
        <v>86</v>
      </c>
      <c r="O8713">
        <f t="shared" si="397"/>
        <v>500000</v>
      </c>
      <c r="P8713" t="str">
        <f t="shared" si="396"/>
        <v>2386500000</v>
      </c>
      <c r="Q8713" t="str">
        <f>VLOOKUP(N8713,'Base rates'!$F$2:$H$1126,3,FALSE)</f>
        <v>&gt;80</v>
      </c>
      <c r="R8713" s="24">
        <f t="shared" si="395"/>
        <v>0.16847904770935151</v>
      </c>
    </row>
    <row r="8714" spans="13:18">
      <c r="M8714">
        <v>23</v>
      </c>
      <c r="N8714" s="1">
        <v>87</v>
      </c>
      <c r="O8714">
        <f t="shared" si="397"/>
        <v>500000</v>
      </c>
      <c r="P8714" t="str">
        <f t="shared" si="396"/>
        <v>2387500000</v>
      </c>
      <c r="Q8714" t="str">
        <f>VLOOKUP(N8714,'Base rates'!$F$2:$H$1126,3,FALSE)</f>
        <v>&gt;80</v>
      </c>
      <c r="R8714" s="24">
        <f t="shared" si="395"/>
        <v>0.16847904770935151</v>
      </c>
    </row>
    <row r="8715" spans="13:18">
      <c r="M8715">
        <v>23</v>
      </c>
      <c r="N8715" s="1">
        <v>88</v>
      </c>
      <c r="O8715">
        <f t="shared" si="397"/>
        <v>500000</v>
      </c>
      <c r="P8715" t="str">
        <f t="shared" si="396"/>
        <v>2388500000</v>
      </c>
      <c r="Q8715" t="str">
        <f>VLOOKUP(N8715,'Base rates'!$F$2:$H$1126,3,FALSE)</f>
        <v>&gt;80</v>
      </c>
      <c r="R8715" s="24">
        <f t="shared" si="395"/>
        <v>0.16847904770935151</v>
      </c>
    </row>
    <row r="8716" spans="13:18">
      <c r="M8716">
        <v>23</v>
      </c>
      <c r="N8716" s="1">
        <v>89</v>
      </c>
      <c r="O8716">
        <f t="shared" si="397"/>
        <v>500000</v>
      </c>
      <c r="P8716" t="str">
        <f t="shared" si="396"/>
        <v>2389500000</v>
      </c>
      <c r="Q8716" t="str">
        <f>VLOOKUP(N8716,'Base rates'!$F$2:$H$1126,3,FALSE)</f>
        <v>&gt;80</v>
      </c>
      <c r="R8716" s="24">
        <f t="shared" si="395"/>
        <v>0.16847904770935151</v>
      </c>
    </row>
    <row r="8717" spans="13:18">
      <c r="M8717">
        <v>23</v>
      </c>
      <c r="N8717" s="1">
        <v>90</v>
      </c>
      <c r="O8717">
        <f t="shared" si="397"/>
        <v>500000</v>
      </c>
      <c r="P8717" t="str">
        <f t="shared" si="396"/>
        <v>2390500000</v>
      </c>
      <c r="Q8717" t="str">
        <f>VLOOKUP(N8717,'Base rates'!$F$2:$H$1126,3,FALSE)</f>
        <v>&gt;80</v>
      </c>
      <c r="R8717" s="24">
        <f t="shared" si="395"/>
        <v>0.16847904770935151</v>
      </c>
    </row>
    <row r="8718" spans="13:18">
      <c r="M8718">
        <v>23</v>
      </c>
      <c r="N8718" s="1">
        <v>91</v>
      </c>
      <c r="O8718">
        <f t="shared" si="397"/>
        <v>500000</v>
      </c>
      <c r="P8718" t="str">
        <f t="shared" si="396"/>
        <v>2391500000</v>
      </c>
      <c r="Q8718" t="str">
        <f>VLOOKUP(N8718,'Base rates'!$F$2:$H$1126,3,FALSE)</f>
        <v>&gt;80</v>
      </c>
      <c r="R8718" s="24">
        <f t="shared" si="395"/>
        <v>0.16847904770935151</v>
      </c>
    </row>
    <row r="8719" spans="13:18">
      <c r="M8719">
        <v>23</v>
      </c>
      <c r="N8719" s="1">
        <v>92</v>
      </c>
      <c r="O8719">
        <f t="shared" si="397"/>
        <v>500000</v>
      </c>
      <c r="P8719" t="str">
        <f t="shared" si="396"/>
        <v>2392500000</v>
      </c>
      <c r="Q8719" t="str">
        <f>VLOOKUP(N8719,'Base rates'!$F$2:$H$1126,3,FALSE)</f>
        <v>&gt;80</v>
      </c>
      <c r="R8719" s="24">
        <f t="shared" si="395"/>
        <v>0.16847904770935151</v>
      </c>
    </row>
    <row r="8720" spans="13:18">
      <c r="M8720">
        <v>23</v>
      </c>
      <c r="N8720" s="1">
        <v>93</v>
      </c>
      <c r="O8720">
        <f t="shared" si="397"/>
        <v>500000</v>
      </c>
      <c r="P8720" t="str">
        <f t="shared" si="396"/>
        <v>2393500000</v>
      </c>
      <c r="Q8720" t="str">
        <f>VLOOKUP(N8720,'Base rates'!$F$2:$H$1126,3,FALSE)</f>
        <v>&gt;80</v>
      </c>
      <c r="R8720" s="24">
        <f t="shared" si="395"/>
        <v>0.16847904770935151</v>
      </c>
    </row>
    <row r="8721" spans="13:18">
      <c r="M8721">
        <v>23</v>
      </c>
      <c r="N8721" s="1">
        <v>94</v>
      </c>
      <c r="O8721">
        <f t="shared" si="397"/>
        <v>500000</v>
      </c>
      <c r="P8721" t="str">
        <f t="shared" si="396"/>
        <v>2394500000</v>
      </c>
      <c r="Q8721" t="str">
        <f>VLOOKUP(N8721,'Base rates'!$F$2:$H$1126,3,FALSE)</f>
        <v>&gt;80</v>
      </c>
      <c r="R8721" s="24">
        <f t="shared" si="395"/>
        <v>0.16847904770935151</v>
      </c>
    </row>
    <row r="8722" spans="13:18">
      <c r="M8722">
        <v>23</v>
      </c>
      <c r="N8722" s="1">
        <v>95</v>
      </c>
      <c r="O8722">
        <f t="shared" si="397"/>
        <v>500000</v>
      </c>
      <c r="P8722" t="str">
        <f t="shared" si="396"/>
        <v>2395500000</v>
      </c>
      <c r="Q8722" t="str">
        <f>VLOOKUP(N8722,'Base rates'!$F$2:$H$1126,3,FALSE)</f>
        <v>&gt;80</v>
      </c>
      <c r="R8722" s="24">
        <f t="shared" si="395"/>
        <v>0.16847904770935151</v>
      </c>
    </row>
    <row r="8723" spans="13:18">
      <c r="M8723">
        <v>23</v>
      </c>
      <c r="N8723" s="1">
        <v>96</v>
      </c>
      <c r="O8723">
        <f t="shared" si="397"/>
        <v>500000</v>
      </c>
      <c r="P8723" t="str">
        <f t="shared" si="396"/>
        <v>2396500000</v>
      </c>
      <c r="Q8723" t="str">
        <f>VLOOKUP(N8723,'Base rates'!$F$2:$H$1126,3,FALSE)</f>
        <v>&gt;80</v>
      </c>
      <c r="R8723" s="24">
        <f t="shared" si="395"/>
        <v>0.16847904770935151</v>
      </c>
    </row>
    <row r="8724" spans="13:18">
      <c r="M8724">
        <v>23</v>
      </c>
      <c r="N8724" s="1">
        <v>97</v>
      </c>
      <c r="O8724">
        <f t="shared" si="397"/>
        <v>500000</v>
      </c>
      <c r="P8724" t="str">
        <f t="shared" si="396"/>
        <v>2397500000</v>
      </c>
      <c r="Q8724" t="str">
        <f>VLOOKUP(N8724,'Base rates'!$F$2:$H$1126,3,FALSE)</f>
        <v>&gt;80</v>
      </c>
      <c r="R8724" s="24">
        <f t="shared" si="395"/>
        <v>0.16847904770935151</v>
      </c>
    </row>
    <row r="8725" spans="13:18">
      <c r="M8725">
        <v>23</v>
      </c>
      <c r="N8725" s="1">
        <v>98</v>
      </c>
      <c r="O8725">
        <f t="shared" si="397"/>
        <v>500000</v>
      </c>
      <c r="P8725" t="str">
        <f t="shared" si="396"/>
        <v>2398500000</v>
      </c>
      <c r="Q8725" t="str">
        <f>VLOOKUP(N8725,'Base rates'!$F$2:$H$1126,3,FALSE)</f>
        <v>&gt;80</v>
      </c>
      <c r="R8725" s="24">
        <f t="shared" si="395"/>
        <v>0.16847904770935151</v>
      </c>
    </row>
    <row r="8726" spans="13:18">
      <c r="M8726">
        <v>23</v>
      </c>
      <c r="N8726" s="1">
        <v>99</v>
      </c>
      <c r="O8726">
        <f t="shared" si="397"/>
        <v>500000</v>
      </c>
      <c r="P8726" t="str">
        <f t="shared" si="396"/>
        <v>2399500000</v>
      </c>
      <c r="Q8726" t="str">
        <f>VLOOKUP(N8726,'Base rates'!$F$2:$H$1126,3,FALSE)</f>
        <v>&gt;80</v>
      </c>
      <c r="R8726" s="24">
        <f t="shared" si="395"/>
        <v>0.16847904770935151</v>
      </c>
    </row>
    <row r="8727" spans="13:18">
      <c r="M8727">
        <v>23</v>
      </c>
      <c r="N8727" s="1">
        <v>100</v>
      </c>
      <c r="O8727">
        <f t="shared" si="397"/>
        <v>500000</v>
      </c>
      <c r="P8727" t="str">
        <f t="shared" si="396"/>
        <v>23100500000</v>
      </c>
      <c r="Q8727" t="str">
        <f>VLOOKUP(N8727,'Base rates'!$F$2:$H$1126,3,FALSE)</f>
        <v>&gt;80</v>
      </c>
      <c r="R8727" s="24">
        <f t="shared" si="395"/>
        <v>0.16847904770935151</v>
      </c>
    </row>
    <row r="8728" spans="13:18">
      <c r="M8728">
        <v>23</v>
      </c>
      <c r="N8728" s="1">
        <v>101</v>
      </c>
      <c r="O8728">
        <f t="shared" si="397"/>
        <v>500000</v>
      </c>
      <c r="P8728" t="str">
        <f t="shared" si="396"/>
        <v>23101500000</v>
      </c>
      <c r="Q8728" t="str">
        <f>VLOOKUP(N8728,'Base rates'!$F$2:$H$1126,3,FALSE)</f>
        <v>&gt;80</v>
      </c>
      <c r="R8728" s="24">
        <f t="shared" si="395"/>
        <v>0.16847904770935151</v>
      </c>
    </row>
    <row r="8729" spans="13:18">
      <c r="M8729">
        <v>23</v>
      </c>
      <c r="N8729" s="1">
        <v>102</v>
      </c>
      <c r="O8729">
        <f t="shared" si="397"/>
        <v>500000</v>
      </c>
      <c r="P8729" t="str">
        <f t="shared" si="396"/>
        <v>23102500000</v>
      </c>
      <c r="Q8729" t="str">
        <f>VLOOKUP(N8729,'Base rates'!$F$2:$H$1126,3,FALSE)</f>
        <v>&gt;80</v>
      </c>
      <c r="R8729" s="24">
        <f t="shared" si="395"/>
        <v>0.16847904770935151</v>
      </c>
    </row>
    <row r="8730" spans="13:18">
      <c r="M8730">
        <v>23</v>
      </c>
      <c r="N8730" s="1">
        <v>103</v>
      </c>
      <c r="O8730">
        <f t="shared" si="397"/>
        <v>500000</v>
      </c>
      <c r="P8730" t="str">
        <f t="shared" si="396"/>
        <v>23103500000</v>
      </c>
      <c r="Q8730" t="str">
        <f>VLOOKUP(N8730,'Base rates'!$F$2:$H$1126,3,FALSE)</f>
        <v>&gt;80</v>
      </c>
      <c r="R8730" s="24">
        <f t="shared" si="395"/>
        <v>0.16847904770935151</v>
      </c>
    </row>
    <row r="8731" spans="13:18">
      <c r="M8731">
        <v>23</v>
      </c>
      <c r="N8731" s="1">
        <v>104</v>
      </c>
      <c r="O8731">
        <f t="shared" si="397"/>
        <v>500000</v>
      </c>
      <c r="P8731" t="str">
        <f t="shared" si="396"/>
        <v>23104500000</v>
      </c>
      <c r="Q8731" t="str">
        <f>VLOOKUP(N8731,'Base rates'!$F$2:$H$1126,3,FALSE)</f>
        <v>&gt;80</v>
      </c>
      <c r="R8731" s="24">
        <f t="shared" si="395"/>
        <v>0.16847904770935151</v>
      </c>
    </row>
    <row r="8732" spans="13:18">
      <c r="M8732">
        <v>23</v>
      </c>
      <c r="N8732" s="1">
        <v>105</v>
      </c>
      <c r="O8732">
        <f t="shared" si="397"/>
        <v>500000</v>
      </c>
      <c r="P8732" t="str">
        <f t="shared" si="396"/>
        <v>23105500000</v>
      </c>
      <c r="Q8732" t="str">
        <f>VLOOKUP(N8732,'Base rates'!$F$2:$H$1126,3,FALSE)</f>
        <v>&gt;80</v>
      </c>
      <c r="R8732" s="24">
        <f t="shared" si="395"/>
        <v>0.16847904770935151</v>
      </c>
    </row>
    <row r="8733" spans="13:18">
      <c r="M8733">
        <v>23</v>
      </c>
      <c r="N8733" s="1">
        <v>106</v>
      </c>
      <c r="O8733">
        <f t="shared" si="397"/>
        <v>500000</v>
      </c>
      <c r="P8733" t="str">
        <f t="shared" si="396"/>
        <v>23106500000</v>
      </c>
      <c r="Q8733" t="str">
        <f>VLOOKUP(N8733,'Base rates'!$F$2:$H$1126,3,FALSE)</f>
        <v>&gt;80</v>
      </c>
      <c r="R8733" s="24">
        <f t="shared" si="395"/>
        <v>0.16847904770935151</v>
      </c>
    </row>
    <row r="8734" spans="13:18">
      <c r="M8734">
        <v>23</v>
      </c>
      <c r="N8734" s="1">
        <v>107</v>
      </c>
      <c r="O8734">
        <f t="shared" si="397"/>
        <v>500000</v>
      </c>
      <c r="P8734" t="str">
        <f t="shared" si="396"/>
        <v>23107500000</v>
      </c>
      <c r="Q8734" t="str">
        <f>VLOOKUP(N8734,'Base rates'!$F$2:$H$1126,3,FALSE)</f>
        <v>&gt;80</v>
      </c>
      <c r="R8734" s="24">
        <f t="shared" si="395"/>
        <v>0.16847904770935151</v>
      </c>
    </row>
    <row r="8735" spans="13:18">
      <c r="M8735">
        <v>23</v>
      </c>
      <c r="N8735" s="1">
        <v>108</v>
      </c>
      <c r="O8735">
        <f t="shared" si="397"/>
        <v>500000</v>
      </c>
      <c r="P8735" t="str">
        <f t="shared" si="396"/>
        <v>23108500000</v>
      </c>
      <c r="Q8735" t="str">
        <f>VLOOKUP(N8735,'Base rates'!$F$2:$H$1126,3,FALSE)</f>
        <v>&gt;80</v>
      </c>
      <c r="R8735" s="24">
        <f t="shared" si="395"/>
        <v>0.16847904770935151</v>
      </c>
    </row>
    <row r="8736" spans="13:18">
      <c r="M8736">
        <v>23</v>
      </c>
      <c r="N8736" s="1">
        <v>109</v>
      </c>
      <c r="O8736">
        <f t="shared" si="397"/>
        <v>500000</v>
      </c>
      <c r="P8736" t="str">
        <f t="shared" si="396"/>
        <v>23109500000</v>
      </c>
      <c r="Q8736" t="str">
        <f>VLOOKUP(N8736,'Base rates'!$F$2:$H$1126,3,FALSE)</f>
        <v>&gt;80</v>
      </c>
      <c r="R8736" s="24">
        <f t="shared" si="395"/>
        <v>0.16847904770935151</v>
      </c>
    </row>
    <row r="8737" spans="13:18">
      <c r="M8737">
        <v>23</v>
      </c>
      <c r="N8737" s="1">
        <v>110</v>
      </c>
      <c r="O8737">
        <f t="shared" si="397"/>
        <v>500000</v>
      </c>
      <c r="P8737" t="str">
        <f t="shared" si="396"/>
        <v>23110500000</v>
      </c>
      <c r="Q8737" t="str">
        <f>VLOOKUP(N8737,'Base rates'!$F$2:$H$1126,3,FALSE)</f>
        <v>&gt;80</v>
      </c>
      <c r="R8737" s="24">
        <f t="shared" si="395"/>
        <v>0.16847904770935151</v>
      </c>
    </row>
    <row r="8738" spans="13:18">
      <c r="M8738">
        <v>23</v>
      </c>
      <c r="N8738" s="1">
        <v>111</v>
      </c>
      <c r="O8738">
        <f t="shared" si="397"/>
        <v>500000</v>
      </c>
      <c r="P8738" t="str">
        <f t="shared" si="396"/>
        <v>23111500000</v>
      </c>
      <c r="Q8738" t="str">
        <f>VLOOKUP(N8738,'Base rates'!$F$2:$H$1126,3,FALSE)</f>
        <v>&gt;80</v>
      </c>
      <c r="R8738" s="24">
        <f t="shared" si="395"/>
        <v>0.16847904770935151</v>
      </c>
    </row>
    <row r="8739" spans="13:18">
      <c r="M8739">
        <v>23</v>
      </c>
      <c r="N8739" s="1">
        <v>112</v>
      </c>
      <c r="O8739">
        <f t="shared" si="397"/>
        <v>500000</v>
      </c>
      <c r="P8739" t="str">
        <f t="shared" si="396"/>
        <v>23112500000</v>
      </c>
      <c r="Q8739" t="str">
        <f>VLOOKUP(N8739,'Base rates'!$F$2:$H$1126,3,FALSE)</f>
        <v>&gt;80</v>
      </c>
      <c r="R8739" s="24">
        <f t="shared" si="395"/>
        <v>0.16847904770935151</v>
      </c>
    </row>
    <row r="8740" spans="13:18">
      <c r="M8740">
        <v>23</v>
      </c>
      <c r="N8740" s="1">
        <v>113</v>
      </c>
      <c r="O8740">
        <f t="shared" si="397"/>
        <v>500000</v>
      </c>
      <c r="P8740" t="str">
        <f t="shared" si="396"/>
        <v>23113500000</v>
      </c>
      <c r="Q8740" t="str">
        <f>VLOOKUP(N8740,'Base rates'!$F$2:$H$1126,3,FALSE)</f>
        <v>&gt;80</v>
      </c>
      <c r="R8740" s="24">
        <f t="shared" si="395"/>
        <v>0.16847904770935151</v>
      </c>
    </row>
    <row r="8741" spans="13:18">
      <c r="M8741">
        <v>23</v>
      </c>
      <c r="N8741" s="1">
        <v>114</v>
      </c>
      <c r="O8741">
        <f t="shared" si="397"/>
        <v>500000</v>
      </c>
      <c r="P8741" t="str">
        <f t="shared" si="396"/>
        <v>23114500000</v>
      </c>
      <c r="Q8741" t="str">
        <f>VLOOKUP(N8741,'Base rates'!$F$2:$H$1126,3,FALSE)</f>
        <v>&gt;80</v>
      </c>
      <c r="R8741" s="24">
        <f t="shared" si="395"/>
        <v>0.16847904770935151</v>
      </c>
    </row>
    <row r="8742" spans="13:18">
      <c r="M8742">
        <v>23</v>
      </c>
      <c r="N8742" s="1">
        <v>115</v>
      </c>
      <c r="O8742">
        <f t="shared" si="397"/>
        <v>500000</v>
      </c>
      <c r="P8742" t="str">
        <f t="shared" si="396"/>
        <v>23115500000</v>
      </c>
      <c r="Q8742" t="str">
        <f>VLOOKUP(N8742,'Base rates'!$F$2:$H$1126,3,FALSE)</f>
        <v>&gt;80</v>
      </c>
      <c r="R8742" s="24">
        <f t="shared" si="395"/>
        <v>0.16847904770935151</v>
      </c>
    </row>
    <row r="8743" spans="13:18">
      <c r="M8743">
        <v>23</v>
      </c>
      <c r="N8743" s="1">
        <v>116</v>
      </c>
      <c r="O8743">
        <f t="shared" si="397"/>
        <v>500000</v>
      </c>
      <c r="P8743" t="str">
        <f t="shared" si="396"/>
        <v>23116500000</v>
      </c>
      <c r="Q8743" t="str">
        <f>VLOOKUP(N8743,'Base rates'!$F$2:$H$1126,3,FALSE)</f>
        <v>&gt;80</v>
      </c>
      <c r="R8743" s="24">
        <f t="shared" si="395"/>
        <v>0.16847904770935151</v>
      </c>
    </row>
    <row r="8744" spans="13:18">
      <c r="M8744">
        <v>23</v>
      </c>
      <c r="N8744" s="1">
        <v>117</v>
      </c>
      <c r="O8744">
        <f t="shared" si="397"/>
        <v>500000</v>
      </c>
      <c r="P8744" t="str">
        <f t="shared" si="396"/>
        <v>23117500000</v>
      </c>
      <c r="Q8744" t="str">
        <f>VLOOKUP(N8744,'Base rates'!$F$2:$H$1126,3,FALSE)</f>
        <v>&gt;80</v>
      </c>
      <c r="R8744" s="24">
        <f t="shared" si="395"/>
        <v>0.16847904770935151</v>
      </c>
    </row>
    <row r="8745" spans="13:18">
      <c r="M8745">
        <v>23</v>
      </c>
      <c r="N8745" s="1">
        <v>118</v>
      </c>
      <c r="O8745">
        <f t="shared" si="397"/>
        <v>500000</v>
      </c>
      <c r="P8745" t="str">
        <f t="shared" si="396"/>
        <v>23118500000</v>
      </c>
      <c r="Q8745" t="str">
        <f>VLOOKUP(N8745,'Base rates'!$F$2:$H$1126,3,FALSE)</f>
        <v>&gt;80</v>
      </c>
      <c r="R8745" s="24">
        <f t="shared" si="395"/>
        <v>0.16847904770935151</v>
      </c>
    </row>
    <row r="8746" spans="13:18">
      <c r="M8746">
        <v>23</v>
      </c>
      <c r="N8746" s="1">
        <v>119</v>
      </c>
      <c r="O8746">
        <f t="shared" si="397"/>
        <v>500000</v>
      </c>
      <c r="P8746" t="str">
        <f t="shared" si="396"/>
        <v>23119500000</v>
      </c>
      <c r="Q8746" t="str">
        <f>VLOOKUP(N8746,'Base rates'!$F$2:$H$1126,3,FALSE)</f>
        <v>&gt;80</v>
      </c>
      <c r="R8746" s="24">
        <f t="shared" si="395"/>
        <v>0.16847904770935151</v>
      </c>
    </row>
    <row r="8747" spans="13:18">
      <c r="M8747">
        <v>23</v>
      </c>
      <c r="N8747" s="1">
        <v>120</v>
      </c>
      <c r="O8747">
        <f t="shared" si="397"/>
        <v>500000</v>
      </c>
      <c r="P8747" t="str">
        <f t="shared" si="396"/>
        <v>23120500000</v>
      </c>
      <c r="Q8747" t="str">
        <f>VLOOKUP(N8747,'Base rates'!$F$2:$H$1126,3,FALSE)</f>
        <v>&gt;80</v>
      </c>
      <c r="R8747" s="24">
        <f t="shared" si="395"/>
        <v>0.16847904770935151</v>
      </c>
    </row>
    <row r="8748" spans="13:18">
      <c r="M8748">
        <v>23</v>
      </c>
      <c r="N8748" s="1">
        <v>121</v>
      </c>
      <c r="O8748">
        <f t="shared" si="397"/>
        <v>500000</v>
      </c>
      <c r="P8748" t="str">
        <f t="shared" si="396"/>
        <v>23121500000</v>
      </c>
      <c r="Q8748" t="str">
        <f>VLOOKUP(N8748,'Base rates'!$F$2:$H$1126,3,FALSE)</f>
        <v>&gt;80</v>
      </c>
      <c r="R8748" s="24">
        <f t="shared" si="395"/>
        <v>0.16847904770935151</v>
      </c>
    </row>
    <row r="8749" spans="13:18">
      <c r="M8749">
        <v>23</v>
      </c>
      <c r="N8749" s="1">
        <v>122</v>
      </c>
      <c r="O8749">
        <f t="shared" si="397"/>
        <v>500000</v>
      </c>
      <c r="P8749" t="str">
        <f t="shared" si="396"/>
        <v>23122500000</v>
      </c>
      <c r="Q8749" t="str">
        <f>VLOOKUP(N8749,'Base rates'!$F$2:$H$1126,3,FALSE)</f>
        <v>&gt;80</v>
      </c>
      <c r="R8749" s="24">
        <f t="shared" si="395"/>
        <v>0.16847904770935151</v>
      </c>
    </row>
    <row r="8750" spans="13:18">
      <c r="M8750">
        <v>23</v>
      </c>
      <c r="N8750" s="1">
        <v>123</v>
      </c>
      <c r="O8750">
        <f t="shared" si="397"/>
        <v>500000</v>
      </c>
      <c r="P8750" t="str">
        <f t="shared" si="396"/>
        <v>23123500000</v>
      </c>
      <c r="Q8750" t="str">
        <f>VLOOKUP(N8750,'Base rates'!$F$2:$H$1126,3,FALSE)</f>
        <v>&gt;80</v>
      </c>
      <c r="R8750" s="24">
        <f t="shared" si="395"/>
        <v>0.16847904770935151</v>
      </c>
    </row>
    <row r="8751" spans="13:18">
      <c r="M8751">
        <v>23</v>
      </c>
      <c r="N8751" s="1">
        <v>124</v>
      </c>
      <c r="O8751">
        <f t="shared" si="397"/>
        <v>500000</v>
      </c>
      <c r="P8751" t="str">
        <f t="shared" si="396"/>
        <v>23124500000</v>
      </c>
      <c r="Q8751" t="str">
        <f>VLOOKUP(N8751,'Base rates'!$F$2:$H$1126,3,FALSE)</f>
        <v>&gt;80</v>
      </c>
      <c r="R8751" s="24">
        <f t="shared" si="395"/>
        <v>0.16847904770935151</v>
      </c>
    </row>
    <row r="8752" spans="13:18">
      <c r="M8752">
        <v>23</v>
      </c>
      <c r="N8752" s="1">
        <v>125</v>
      </c>
      <c r="O8752">
        <f t="shared" si="397"/>
        <v>500000</v>
      </c>
      <c r="P8752" t="str">
        <f t="shared" si="396"/>
        <v>23125500000</v>
      </c>
      <c r="Q8752" t="str">
        <f>VLOOKUP(N8752,'Base rates'!$F$2:$H$1126,3,FALSE)</f>
        <v>&gt;80</v>
      </c>
      <c r="R8752" s="24">
        <f t="shared" si="395"/>
        <v>0.16847904770935151</v>
      </c>
    </row>
  </sheetData>
  <mergeCells count="2">
    <mergeCell ref="H1:I1"/>
    <mergeCell ref="M1:R1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69E6C-5967-4485-A327-12805D7D6259}">
  <dimension ref="A1:J1126"/>
  <sheetViews>
    <sheetView workbookViewId="0">
      <selection activeCell="L7" sqref="L7"/>
    </sheetView>
  </sheetViews>
  <sheetFormatPr defaultRowHeight="15"/>
  <cols>
    <col min="1" max="1" width="11.85546875" customWidth="1"/>
    <col min="2" max="3" width="11.42578125" customWidth="1"/>
    <col min="10" max="10" width="10.5703125" style="1" bestFit="1" customWidth="1"/>
  </cols>
  <sheetData>
    <row r="1" spans="1:10">
      <c r="F1" t="s">
        <v>15</v>
      </c>
      <c r="G1" t="s">
        <v>28</v>
      </c>
    </row>
    <row r="2" spans="1:10">
      <c r="A2" s="30" t="s">
        <v>38</v>
      </c>
      <c r="B2" s="30"/>
      <c r="C2" s="30"/>
      <c r="D2" s="27"/>
      <c r="F2" s="1">
        <v>1</v>
      </c>
      <c r="G2" s="27">
        <v>100000</v>
      </c>
      <c r="H2" t="s">
        <v>27</v>
      </c>
      <c r="I2" s="27" t="str">
        <f>F2&amp;G2</f>
        <v>1100000</v>
      </c>
      <c r="J2" s="1">
        <f>VLOOKUP(H2&amp;G2,$C$3:$D$101,2,FALSE)</f>
        <v>3411.104984290339</v>
      </c>
    </row>
    <row r="3" spans="1:10">
      <c r="A3" s="28" t="s">
        <v>27</v>
      </c>
      <c r="B3" s="27">
        <v>100000</v>
      </c>
      <c r="C3" s="27" t="str">
        <f>A3&amp;B3</f>
        <v>6-25100000</v>
      </c>
      <c r="D3" s="29">
        <v>3411.104984290339</v>
      </c>
      <c r="F3" s="1">
        <v>2</v>
      </c>
      <c r="G3" s="27">
        <v>100000</v>
      </c>
      <c r="H3" t="s">
        <v>27</v>
      </c>
      <c r="I3" s="27" t="str">
        <f t="shared" ref="I3:I66" si="0">F3&amp;G3</f>
        <v>2100000</v>
      </c>
      <c r="J3" s="1">
        <f t="shared" ref="J3:J66" si="1">VLOOKUP(H3&amp;G3,$C$3:$D$101,2,FALSE)</f>
        <v>3411.104984290339</v>
      </c>
    </row>
    <row r="4" spans="1:10">
      <c r="A4" s="28" t="s">
        <v>17</v>
      </c>
      <c r="B4" s="31">
        <f>B3</f>
        <v>100000</v>
      </c>
      <c r="C4" s="27" t="str">
        <f t="shared" ref="C4:C67" si="2">A4&amp;B4</f>
        <v>26-35100000</v>
      </c>
      <c r="D4" s="29">
        <v>3539.3063519270195</v>
      </c>
      <c r="F4" s="1">
        <v>3</v>
      </c>
      <c r="G4" s="27">
        <v>100000</v>
      </c>
      <c r="H4" t="s">
        <v>27</v>
      </c>
      <c r="I4" s="27" t="str">
        <f t="shared" si="0"/>
        <v>3100000</v>
      </c>
      <c r="J4" s="1">
        <f t="shared" si="1"/>
        <v>3411.104984290339</v>
      </c>
    </row>
    <row r="5" spans="1:10">
      <c r="A5" s="28" t="s">
        <v>18</v>
      </c>
      <c r="B5" s="31">
        <f t="shared" ref="B5:B13" si="3">B4</f>
        <v>100000</v>
      </c>
      <c r="C5" s="27" t="str">
        <f t="shared" si="2"/>
        <v>36-45100000</v>
      </c>
      <c r="D5" s="29">
        <v>3888.7825217963905</v>
      </c>
      <c r="F5" s="1">
        <v>4</v>
      </c>
      <c r="G5" s="27">
        <v>100000</v>
      </c>
      <c r="H5" t="s">
        <v>27</v>
      </c>
      <c r="I5" s="27" t="str">
        <f t="shared" si="0"/>
        <v>4100000</v>
      </c>
      <c r="J5" s="1">
        <f t="shared" si="1"/>
        <v>3411.104984290339</v>
      </c>
    </row>
    <row r="6" spans="1:10">
      <c r="A6" s="28" t="s">
        <v>19</v>
      </c>
      <c r="B6" s="31">
        <f t="shared" si="3"/>
        <v>100000</v>
      </c>
      <c r="C6" s="27" t="str">
        <f t="shared" si="2"/>
        <v>46-50100000</v>
      </c>
      <c r="D6" s="29">
        <v>5515.5555714661741</v>
      </c>
      <c r="F6" s="1">
        <v>5</v>
      </c>
      <c r="G6" s="27">
        <v>100000</v>
      </c>
      <c r="H6" t="s">
        <v>27</v>
      </c>
      <c r="I6" s="27" t="str">
        <f t="shared" si="0"/>
        <v>5100000</v>
      </c>
      <c r="J6" s="1">
        <f t="shared" si="1"/>
        <v>3411.104984290339</v>
      </c>
    </row>
    <row r="7" spans="1:10">
      <c r="A7" s="28" t="s">
        <v>20</v>
      </c>
      <c r="B7" s="31">
        <f t="shared" si="3"/>
        <v>100000</v>
      </c>
      <c r="C7" s="27" t="str">
        <f t="shared" si="2"/>
        <v>51-55100000</v>
      </c>
      <c r="D7" s="29">
        <v>7778.1162718742935</v>
      </c>
      <c r="F7" s="1">
        <v>6</v>
      </c>
      <c r="G7" s="27">
        <v>100000</v>
      </c>
      <c r="H7" t="s">
        <v>27</v>
      </c>
      <c r="I7" s="27" t="str">
        <f t="shared" si="0"/>
        <v>6100000</v>
      </c>
      <c r="J7" s="1">
        <f t="shared" si="1"/>
        <v>3411.104984290339</v>
      </c>
    </row>
    <row r="8" spans="1:10">
      <c r="A8" s="28" t="s">
        <v>21</v>
      </c>
      <c r="B8" s="31">
        <f t="shared" si="3"/>
        <v>100000</v>
      </c>
      <c r="C8" s="27" t="str">
        <f t="shared" si="2"/>
        <v>56-60100000</v>
      </c>
      <c r="D8" s="29">
        <v>10281.375350234141</v>
      </c>
      <c r="F8" s="1">
        <v>7</v>
      </c>
      <c r="G8" s="27">
        <v>100000</v>
      </c>
      <c r="H8" t="s">
        <v>27</v>
      </c>
      <c r="I8" s="27" t="str">
        <f t="shared" si="0"/>
        <v>7100000</v>
      </c>
      <c r="J8" s="1">
        <f t="shared" si="1"/>
        <v>3411.104984290339</v>
      </c>
    </row>
    <row r="9" spans="1:10">
      <c r="A9" s="28" t="s">
        <v>22</v>
      </c>
      <c r="B9" s="31">
        <f t="shared" si="3"/>
        <v>100000</v>
      </c>
      <c r="C9" s="27" t="str">
        <f t="shared" si="2"/>
        <v>61-65100000</v>
      </c>
      <c r="D9" s="29">
        <v>13598.892104275406</v>
      </c>
      <c r="F9" s="1">
        <v>8</v>
      </c>
      <c r="G9" s="27">
        <v>100000</v>
      </c>
      <c r="H9" t="s">
        <v>27</v>
      </c>
      <c r="I9" s="27" t="str">
        <f t="shared" si="0"/>
        <v>8100000</v>
      </c>
      <c r="J9" s="1">
        <f t="shared" si="1"/>
        <v>3411.104984290339</v>
      </c>
    </row>
    <row r="10" spans="1:10">
      <c r="A10" s="28" t="s">
        <v>23</v>
      </c>
      <c r="B10" s="31">
        <f t="shared" si="3"/>
        <v>100000</v>
      </c>
      <c r="C10" s="27" t="str">
        <f t="shared" si="2"/>
        <v>66-70100000</v>
      </c>
      <c r="D10" s="29">
        <v>17281.298489227971</v>
      </c>
      <c r="F10" s="1">
        <v>9</v>
      </c>
      <c r="G10" s="27">
        <v>100000</v>
      </c>
      <c r="H10" t="s">
        <v>27</v>
      </c>
      <c r="I10" s="27" t="str">
        <f t="shared" si="0"/>
        <v>9100000</v>
      </c>
      <c r="J10" s="1">
        <f t="shared" si="1"/>
        <v>3411.104984290339</v>
      </c>
    </row>
    <row r="11" spans="1:10">
      <c r="A11" s="28" t="s">
        <v>24</v>
      </c>
      <c r="B11" s="31">
        <f t="shared" si="3"/>
        <v>100000</v>
      </c>
      <c r="C11" s="27" t="str">
        <f t="shared" si="2"/>
        <v>71-75100000</v>
      </c>
      <c r="D11" s="29">
        <v>21554.93438012878</v>
      </c>
      <c r="F11" s="1">
        <v>10</v>
      </c>
      <c r="G11" s="27">
        <v>100000</v>
      </c>
      <c r="H11" t="s">
        <v>27</v>
      </c>
      <c r="I11" s="27" t="str">
        <f t="shared" si="0"/>
        <v>10100000</v>
      </c>
      <c r="J11" s="1">
        <f t="shared" si="1"/>
        <v>3411.104984290339</v>
      </c>
    </row>
    <row r="12" spans="1:10">
      <c r="A12" s="28" t="s">
        <v>25</v>
      </c>
      <c r="B12" s="31">
        <f t="shared" si="3"/>
        <v>100000</v>
      </c>
      <c r="C12" s="27" t="str">
        <f t="shared" si="2"/>
        <v>76-80100000</v>
      </c>
      <c r="D12" s="29">
        <v>26259.417212893404</v>
      </c>
      <c r="F12" s="1">
        <v>11</v>
      </c>
      <c r="G12" s="27">
        <v>100000</v>
      </c>
      <c r="H12" t="s">
        <v>27</v>
      </c>
      <c r="I12" s="27" t="str">
        <f t="shared" si="0"/>
        <v>11100000</v>
      </c>
      <c r="J12" s="1">
        <f t="shared" si="1"/>
        <v>3411.104984290339</v>
      </c>
    </row>
    <row r="13" spans="1:10">
      <c r="A13" s="28" t="s">
        <v>26</v>
      </c>
      <c r="B13" s="31">
        <f t="shared" si="3"/>
        <v>100000</v>
      </c>
      <c r="C13" s="27" t="str">
        <f t="shared" si="2"/>
        <v>&gt;80100000</v>
      </c>
      <c r="D13" s="29">
        <v>31465.332288854897</v>
      </c>
      <c r="F13" s="1">
        <v>12</v>
      </c>
      <c r="G13" s="27">
        <v>100000</v>
      </c>
      <c r="H13" t="s">
        <v>27</v>
      </c>
      <c r="I13" s="27" t="str">
        <f t="shared" si="0"/>
        <v>12100000</v>
      </c>
      <c r="J13" s="1">
        <f t="shared" si="1"/>
        <v>3411.104984290339</v>
      </c>
    </row>
    <row r="14" spans="1:10">
      <c r="A14" s="28" t="s">
        <v>27</v>
      </c>
      <c r="B14" s="27">
        <v>150000</v>
      </c>
      <c r="C14" s="27" t="str">
        <f t="shared" si="2"/>
        <v>6-25150000</v>
      </c>
      <c r="D14" s="29">
        <v>3567.3938662048658</v>
      </c>
      <c r="F14" s="1">
        <v>13</v>
      </c>
      <c r="G14" s="27">
        <v>100000</v>
      </c>
      <c r="H14" t="s">
        <v>27</v>
      </c>
      <c r="I14" s="27" t="str">
        <f t="shared" si="0"/>
        <v>13100000</v>
      </c>
      <c r="J14" s="1">
        <f t="shared" si="1"/>
        <v>3411.104984290339</v>
      </c>
    </row>
    <row r="15" spans="1:10">
      <c r="A15" s="28" t="s">
        <v>17</v>
      </c>
      <c r="B15" s="31">
        <f>B14</f>
        <v>150000</v>
      </c>
      <c r="C15" s="27" t="str">
        <f t="shared" si="2"/>
        <v>26-35150000</v>
      </c>
      <c r="D15" s="29">
        <v>3701.4691217752593</v>
      </c>
      <c r="F15" s="1">
        <v>14</v>
      </c>
      <c r="G15" s="27">
        <v>100000</v>
      </c>
      <c r="H15" t="s">
        <v>27</v>
      </c>
      <c r="I15" s="27" t="str">
        <f t="shared" si="0"/>
        <v>14100000</v>
      </c>
      <c r="J15" s="1">
        <f t="shared" si="1"/>
        <v>3411.104984290339</v>
      </c>
    </row>
    <row r="16" spans="1:10">
      <c r="A16" s="28" t="s">
        <v>18</v>
      </c>
      <c r="B16" s="31">
        <f t="shared" ref="B16:B24" si="4">B15</f>
        <v>150000</v>
      </c>
      <c r="C16" s="27" t="str">
        <f t="shared" si="2"/>
        <v>36-45150000</v>
      </c>
      <c r="D16" s="29">
        <v>4083.8546952630686</v>
      </c>
      <c r="F16" s="1">
        <v>15</v>
      </c>
      <c r="G16" s="27">
        <v>100000</v>
      </c>
      <c r="H16" t="s">
        <v>27</v>
      </c>
      <c r="I16" s="27" t="str">
        <f t="shared" si="0"/>
        <v>15100000</v>
      </c>
      <c r="J16" s="1">
        <f t="shared" si="1"/>
        <v>3411.104984290339</v>
      </c>
    </row>
    <row r="17" spans="1:10">
      <c r="A17" s="28" t="s">
        <v>19</v>
      </c>
      <c r="B17" s="31">
        <f t="shared" si="4"/>
        <v>150000</v>
      </c>
      <c r="C17" s="27" t="str">
        <f t="shared" si="2"/>
        <v>46-50150000</v>
      </c>
      <c r="D17" s="29">
        <v>5820.4156747162288</v>
      </c>
      <c r="F17" s="1">
        <v>16</v>
      </c>
      <c r="G17" s="27">
        <v>100000</v>
      </c>
      <c r="H17" t="s">
        <v>27</v>
      </c>
      <c r="I17" s="27" t="str">
        <f t="shared" si="0"/>
        <v>16100000</v>
      </c>
      <c r="J17" s="1">
        <f t="shared" si="1"/>
        <v>3411.104984290339</v>
      </c>
    </row>
    <row r="18" spans="1:10">
      <c r="A18" s="28" t="s">
        <v>20</v>
      </c>
      <c r="B18" s="31">
        <f t="shared" si="4"/>
        <v>150000</v>
      </c>
      <c r="C18" s="27" t="str">
        <f t="shared" si="2"/>
        <v>51-55150000</v>
      </c>
      <c r="D18" s="29">
        <v>8208.0344005215211</v>
      </c>
      <c r="F18" s="1">
        <v>17</v>
      </c>
      <c r="G18" s="27">
        <v>100000</v>
      </c>
      <c r="H18" t="s">
        <v>27</v>
      </c>
      <c r="I18" s="27" t="str">
        <f t="shared" si="0"/>
        <v>17100000</v>
      </c>
      <c r="J18" s="1">
        <f t="shared" si="1"/>
        <v>3411.104984290339</v>
      </c>
    </row>
    <row r="19" spans="1:10">
      <c r="A19" s="28" t="s">
        <v>21</v>
      </c>
      <c r="B19" s="31">
        <f t="shared" si="4"/>
        <v>150000</v>
      </c>
      <c r="C19" s="27" t="str">
        <f t="shared" si="2"/>
        <v>56-60150000</v>
      </c>
      <c r="D19" s="29">
        <v>10849.655573361646</v>
      </c>
      <c r="F19" s="1">
        <v>18</v>
      </c>
      <c r="G19" s="27">
        <v>100000</v>
      </c>
      <c r="H19" t="s">
        <v>27</v>
      </c>
      <c r="I19" s="27" t="str">
        <f t="shared" si="0"/>
        <v>18100000</v>
      </c>
      <c r="J19" s="1">
        <f t="shared" si="1"/>
        <v>3411.104984290339</v>
      </c>
    </row>
    <row r="20" spans="1:10">
      <c r="A20" s="28" t="s">
        <v>22</v>
      </c>
      <c r="B20" s="31">
        <f t="shared" si="4"/>
        <v>150000</v>
      </c>
      <c r="C20" s="27" t="str">
        <f t="shared" si="2"/>
        <v>61-65150000</v>
      </c>
      <c r="D20" s="29">
        <v>14350.540709257861</v>
      </c>
      <c r="F20" s="1">
        <v>19</v>
      </c>
      <c r="G20" s="27">
        <v>100000</v>
      </c>
      <c r="H20" t="s">
        <v>27</v>
      </c>
      <c r="I20" s="27" t="str">
        <f t="shared" si="0"/>
        <v>19100000</v>
      </c>
      <c r="J20" s="1">
        <f t="shared" si="1"/>
        <v>3411.104984290339</v>
      </c>
    </row>
    <row r="21" spans="1:10">
      <c r="A21" s="28" t="s">
        <v>23</v>
      </c>
      <c r="B21" s="31">
        <f t="shared" si="4"/>
        <v>150000</v>
      </c>
      <c r="C21" s="27" t="str">
        <f t="shared" si="2"/>
        <v>66-70150000</v>
      </c>
      <c r="D21" s="29">
        <v>18224.455866626056</v>
      </c>
      <c r="F21" s="1">
        <v>20</v>
      </c>
      <c r="G21" s="27">
        <v>100000</v>
      </c>
      <c r="H21" t="s">
        <v>27</v>
      </c>
      <c r="I21" s="27" t="str">
        <f t="shared" si="0"/>
        <v>20100000</v>
      </c>
      <c r="J21" s="1">
        <f t="shared" si="1"/>
        <v>3411.104984290339</v>
      </c>
    </row>
    <row r="22" spans="1:10">
      <c r="A22" s="28" t="s">
        <v>24</v>
      </c>
      <c r="B22" s="31">
        <f t="shared" si="4"/>
        <v>150000</v>
      </c>
      <c r="C22" s="27" t="str">
        <f t="shared" si="2"/>
        <v>71-75150000</v>
      </c>
      <c r="D22" s="29">
        <v>22704.800730413004</v>
      </c>
      <c r="F22" s="1">
        <v>21</v>
      </c>
      <c r="G22" s="27">
        <v>100000</v>
      </c>
      <c r="H22" t="s">
        <v>27</v>
      </c>
      <c r="I22" s="27" t="str">
        <f t="shared" si="0"/>
        <v>21100000</v>
      </c>
      <c r="J22" s="1">
        <f t="shared" si="1"/>
        <v>3411.104984290339</v>
      </c>
    </row>
    <row r="23" spans="1:10">
      <c r="A23" s="28" t="s">
        <v>25</v>
      </c>
      <c r="B23" s="31">
        <f t="shared" si="4"/>
        <v>150000</v>
      </c>
      <c r="C23" s="27" t="str">
        <f t="shared" si="2"/>
        <v>76-80150000</v>
      </c>
      <c r="D23" s="29">
        <v>27660.248210505564</v>
      </c>
      <c r="F23" s="1">
        <v>22</v>
      </c>
      <c r="G23" s="27">
        <v>100000</v>
      </c>
      <c r="H23" t="s">
        <v>27</v>
      </c>
      <c r="I23" s="27" t="str">
        <f t="shared" si="0"/>
        <v>22100000</v>
      </c>
      <c r="J23" s="1">
        <f t="shared" si="1"/>
        <v>3411.104984290339</v>
      </c>
    </row>
    <row r="24" spans="1:10">
      <c r="A24" s="28" t="s">
        <v>26</v>
      </c>
      <c r="B24" s="31">
        <f t="shared" si="4"/>
        <v>150000</v>
      </c>
      <c r="C24" s="27" t="str">
        <f t="shared" si="2"/>
        <v>&gt;80150000</v>
      </c>
      <c r="D24" s="29">
        <v>33143.877264283852</v>
      </c>
      <c r="F24" s="1">
        <v>23</v>
      </c>
      <c r="G24" s="27">
        <v>100000</v>
      </c>
      <c r="H24" t="s">
        <v>27</v>
      </c>
      <c r="I24" s="27" t="str">
        <f t="shared" si="0"/>
        <v>23100000</v>
      </c>
      <c r="J24" s="1">
        <f t="shared" si="1"/>
        <v>3411.104984290339</v>
      </c>
    </row>
    <row r="25" spans="1:10">
      <c r="A25" s="28" t="s">
        <v>27</v>
      </c>
      <c r="B25" s="27">
        <v>200000</v>
      </c>
      <c r="C25" s="27" t="str">
        <f t="shared" si="2"/>
        <v>6-25200000</v>
      </c>
      <c r="D25" s="29">
        <v>3709.1172117899541</v>
      </c>
      <c r="F25" s="1">
        <v>24</v>
      </c>
      <c r="G25" s="27">
        <v>100000</v>
      </c>
      <c r="H25" t="s">
        <v>27</v>
      </c>
      <c r="I25" s="27" t="str">
        <f t="shared" si="0"/>
        <v>24100000</v>
      </c>
      <c r="J25" s="1">
        <f t="shared" si="1"/>
        <v>3411.104984290339</v>
      </c>
    </row>
    <row r="26" spans="1:10">
      <c r="A26" s="28" t="s">
        <v>17</v>
      </c>
      <c r="B26" s="31">
        <f>B25</f>
        <v>200000</v>
      </c>
      <c r="C26" s="27" t="str">
        <f t="shared" si="2"/>
        <v>26-35200000</v>
      </c>
      <c r="D26" s="29">
        <v>3848.5189310176465</v>
      </c>
      <c r="F26" s="1">
        <v>25</v>
      </c>
      <c r="G26" s="27">
        <v>100000</v>
      </c>
      <c r="H26" t="s">
        <v>27</v>
      </c>
      <c r="I26" s="27" t="str">
        <f t="shared" si="0"/>
        <v>25100000</v>
      </c>
      <c r="J26" s="1">
        <f t="shared" si="1"/>
        <v>3411.104984290339</v>
      </c>
    </row>
    <row r="27" spans="1:10">
      <c r="A27" s="28" t="s">
        <v>18</v>
      </c>
      <c r="B27" s="31">
        <f t="shared" ref="B27:B35" si="5">B26</f>
        <v>200000</v>
      </c>
      <c r="C27" s="27" t="str">
        <f t="shared" si="2"/>
        <v>36-45200000</v>
      </c>
      <c r="D27" s="29">
        <v>4262.5725815941214</v>
      </c>
      <c r="F27" s="1">
        <v>26</v>
      </c>
      <c r="G27" s="27">
        <v>100000</v>
      </c>
      <c r="H27" t="s">
        <v>17</v>
      </c>
      <c r="I27" s="27" t="str">
        <f t="shared" si="0"/>
        <v>26100000</v>
      </c>
      <c r="J27" s="1">
        <f t="shared" si="1"/>
        <v>3539.3063519270195</v>
      </c>
    </row>
    <row r="28" spans="1:10">
      <c r="A28" s="28" t="s">
        <v>19</v>
      </c>
      <c r="B28" s="31">
        <f t="shared" si="5"/>
        <v>200000</v>
      </c>
      <c r="C28" s="27" t="str">
        <f t="shared" si="2"/>
        <v>46-50200000</v>
      </c>
      <c r="D28" s="29">
        <v>6102.4986727102651</v>
      </c>
      <c r="F28" s="1">
        <v>27</v>
      </c>
      <c r="G28" s="27">
        <v>100000</v>
      </c>
      <c r="H28" t="s">
        <v>17</v>
      </c>
      <c r="I28" s="27" t="str">
        <f t="shared" si="0"/>
        <v>27100000</v>
      </c>
      <c r="J28" s="1">
        <f t="shared" si="1"/>
        <v>3539.3063519270195</v>
      </c>
    </row>
    <row r="29" spans="1:10">
      <c r="A29" s="28" t="s">
        <v>20</v>
      </c>
      <c r="B29" s="31">
        <f t="shared" si="5"/>
        <v>200000</v>
      </c>
      <c r="C29" s="27" t="str">
        <f t="shared" si="2"/>
        <v>51-55200000</v>
      </c>
      <c r="D29" s="29">
        <v>8605.8319257730454</v>
      </c>
      <c r="F29" s="1">
        <v>28</v>
      </c>
      <c r="G29" s="27">
        <v>100000</v>
      </c>
      <c r="H29" t="s">
        <v>17</v>
      </c>
      <c r="I29" s="27" t="str">
        <f t="shared" si="0"/>
        <v>28100000</v>
      </c>
      <c r="J29" s="1">
        <f t="shared" si="1"/>
        <v>3539.3063519270195</v>
      </c>
    </row>
    <row r="30" spans="1:10">
      <c r="A30" s="28" t="s">
        <v>21</v>
      </c>
      <c r="B30" s="31">
        <f t="shared" si="5"/>
        <v>200000</v>
      </c>
      <c r="C30" s="27" t="str">
        <f t="shared" si="2"/>
        <v>56-60200000</v>
      </c>
      <c r="D30" s="29">
        <v>11375.477704009689</v>
      </c>
      <c r="F30" s="1">
        <v>29</v>
      </c>
      <c r="G30" s="27">
        <v>100000</v>
      </c>
      <c r="H30" t="s">
        <v>17</v>
      </c>
      <c r="I30" s="27" t="str">
        <f t="shared" si="0"/>
        <v>29100000</v>
      </c>
      <c r="J30" s="1">
        <f t="shared" si="1"/>
        <v>3539.3063519270195</v>
      </c>
    </row>
    <row r="31" spans="1:10">
      <c r="A31" s="28" t="s">
        <v>22</v>
      </c>
      <c r="B31" s="31">
        <f t="shared" si="5"/>
        <v>200000</v>
      </c>
      <c r="C31" s="27" t="str">
        <f t="shared" si="2"/>
        <v>61-65200000</v>
      </c>
      <c r="D31" s="29">
        <v>15046.03116429315</v>
      </c>
      <c r="F31" s="1">
        <v>30</v>
      </c>
      <c r="G31" s="27">
        <v>100000</v>
      </c>
      <c r="H31" t="s">
        <v>17</v>
      </c>
      <c r="I31" s="27" t="str">
        <f t="shared" si="0"/>
        <v>30100000</v>
      </c>
      <c r="J31" s="1">
        <f t="shared" si="1"/>
        <v>3539.3063519270195</v>
      </c>
    </row>
    <row r="32" spans="1:10">
      <c r="A32" s="28" t="s">
        <v>23</v>
      </c>
      <c r="B32" s="31">
        <f t="shared" si="5"/>
        <v>200000</v>
      </c>
      <c r="C32" s="27" t="str">
        <f t="shared" si="2"/>
        <v>66-70200000</v>
      </c>
      <c r="D32" s="29">
        <v>19096.069549187341</v>
      </c>
      <c r="F32" s="1">
        <v>31</v>
      </c>
      <c r="G32" s="27">
        <v>100000</v>
      </c>
      <c r="H32" t="s">
        <v>17</v>
      </c>
      <c r="I32" s="27" t="str">
        <f t="shared" si="0"/>
        <v>31100000</v>
      </c>
      <c r="J32" s="1">
        <f t="shared" si="1"/>
        <v>3539.3063519270195</v>
      </c>
    </row>
    <row r="33" spans="1:10">
      <c r="A33" s="28" t="s">
        <v>24</v>
      </c>
      <c r="B33" s="31">
        <f t="shared" si="5"/>
        <v>200000</v>
      </c>
      <c r="C33" s="27" t="str">
        <f t="shared" si="2"/>
        <v>71-75200000</v>
      </c>
      <c r="D33" s="29">
        <v>23765.036707780018</v>
      </c>
      <c r="F33" s="1">
        <v>32</v>
      </c>
      <c r="G33" s="27">
        <v>100000</v>
      </c>
      <c r="H33" t="s">
        <v>17</v>
      </c>
      <c r="I33" s="27" t="str">
        <f t="shared" si="0"/>
        <v>32100000</v>
      </c>
      <c r="J33" s="1">
        <f t="shared" si="1"/>
        <v>3539.3063519270195</v>
      </c>
    </row>
    <row r="34" spans="1:10">
      <c r="A34" s="28" t="s">
        <v>25</v>
      </c>
      <c r="B34" s="31">
        <f t="shared" si="5"/>
        <v>200000</v>
      </c>
      <c r="C34" s="27" t="str">
        <f t="shared" si="2"/>
        <v>76-80200000</v>
      </c>
      <c r="D34" s="29">
        <v>28951.886513959027</v>
      </c>
      <c r="F34" s="1">
        <v>33</v>
      </c>
      <c r="G34" s="27">
        <v>100000</v>
      </c>
      <c r="H34" t="s">
        <v>17</v>
      </c>
      <c r="I34" s="27" t="str">
        <f t="shared" si="0"/>
        <v>33100000</v>
      </c>
      <c r="J34" s="1">
        <f t="shared" si="1"/>
        <v>3539.3063519270195</v>
      </c>
    </row>
    <row r="35" spans="1:10">
      <c r="A35" s="28" t="s">
        <v>26</v>
      </c>
      <c r="B35" s="31">
        <f t="shared" si="5"/>
        <v>200000</v>
      </c>
      <c r="C35" s="27" t="str">
        <f t="shared" si="2"/>
        <v>&gt;80200000</v>
      </c>
      <c r="D35" s="29">
        <v>34691.582153759489</v>
      </c>
      <c r="F35" s="1">
        <v>34</v>
      </c>
      <c r="G35" s="27">
        <v>100000</v>
      </c>
      <c r="H35" t="s">
        <v>17</v>
      </c>
      <c r="I35" s="27" t="str">
        <f t="shared" si="0"/>
        <v>34100000</v>
      </c>
      <c r="J35" s="1">
        <f t="shared" si="1"/>
        <v>3539.3063519270195</v>
      </c>
    </row>
    <row r="36" spans="1:10">
      <c r="A36" s="28" t="s">
        <v>27</v>
      </c>
      <c r="B36" s="27">
        <v>250000</v>
      </c>
      <c r="C36" s="27" t="str">
        <f t="shared" si="2"/>
        <v>6-25250000</v>
      </c>
      <c r="D36" s="29">
        <v>3845.2897052785029</v>
      </c>
      <c r="F36" s="1">
        <v>35</v>
      </c>
      <c r="G36" s="27">
        <v>100000</v>
      </c>
      <c r="H36" t="s">
        <v>17</v>
      </c>
      <c r="I36" s="27" t="str">
        <f t="shared" si="0"/>
        <v>35100000</v>
      </c>
      <c r="J36" s="1">
        <f t="shared" si="1"/>
        <v>3539.3063519270195</v>
      </c>
    </row>
    <row r="37" spans="1:10">
      <c r="A37" s="28" t="s">
        <v>17</v>
      </c>
      <c r="B37" s="31">
        <f>B36</f>
        <v>250000</v>
      </c>
      <c r="C37" s="27" t="str">
        <f t="shared" si="2"/>
        <v>26-35250000</v>
      </c>
      <c r="D37" s="29">
        <v>3989.8092675453654</v>
      </c>
      <c r="F37" s="1">
        <v>36</v>
      </c>
      <c r="G37" s="27">
        <v>100000</v>
      </c>
      <c r="H37" t="s">
        <v>18</v>
      </c>
      <c r="I37" s="27" t="str">
        <f t="shared" si="0"/>
        <v>36100000</v>
      </c>
      <c r="J37" s="1">
        <f t="shared" si="1"/>
        <v>3888.7825217963905</v>
      </c>
    </row>
    <row r="38" spans="1:10">
      <c r="A38" s="28" t="s">
        <v>18</v>
      </c>
      <c r="B38" s="31">
        <f t="shared" ref="B38:B46" si="6">B37</f>
        <v>250000</v>
      </c>
      <c r="C38" s="27" t="str">
        <f t="shared" si="2"/>
        <v>36-45250000</v>
      </c>
      <c r="D38" s="29">
        <v>4435.116438417077</v>
      </c>
      <c r="F38" s="1">
        <v>37</v>
      </c>
      <c r="G38" s="27">
        <v>100000</v>
      </c>
      <c r="H38" t="s">
        <v>18</v>
      </c>
      <c r="I38" s="27" t="str">
        <f t="shared" si="0"/>
        <v>37100000</v>
      </c>
      <c r="J38" s="1">
        <f t="shared" si="1"/>
        <v>3888.7825217963905</v>
      </c>
    </row>
    <row r="39" spans="1:10">
      <c r="A39" s="28" t="s">
        <v>19</v>
      </c>
      <c r="B39" s="31">
        <f t="shared" si="6"/>
        <v>250000</v>
      </c>
      <c r="C39" s="27" t="str">
        <f t="shared" si="2"/>
        <v>46-50250000</v>
      </c>
      <c r="D39" s="29">
        <v>6376.0820008471601</v>
      </c>
      <c r="F39" s="1">
        <v>38</v>
      </c>
      <c r="G39" s="27">
        <v>100000</v>
      </c>
      <c r="H39" t="s">
        <v>18</v>
      </c>
      <c r="I39" s="27" t="str">
        <f t="shared" si="0"/>
        <v>38100000</v>
      </c>
      <c r="J39" s="1">
        <f t="shared" si="1"/>
        <v>3888.7825217963905</v>
      </c>
    </row>
    <row r="40" spans="1:10">
      <c r="A40" s="28" t="s">
        <v>20</v>
      </c>
      <c r="B40" s="31">
        <f t="shared" si="6"/>
        <v>250000</v>
      </c>
      <c r="C40" s="27" t="str">
        <f t="shared" si="2"/>
        <v>51-55250000</v>
      </c>
      <c r="D40" s="29">
        <v>8991.6430936096585</v>
      </c>
      <c r="F40" s="1">
        <v>39</v>
      </c>
      <c r="G40" s="27">
        <v>100000</v>
      </c>
      <c r="H40" t="s">
        <v>18</v>
      </c>
      <c r="I40" s="27" t="str">
        <f t="shared" si="0"/>
        <v>39100000</v>
      </c>
      <c r="J40" s="1">
        <f t="shared" si="1"/>
        <v>3888.7825217963905</v>
      </c>
    </row>
    <row r="41" spans="1:10">
      <c r="A41" s="28" t="s">
        <v>21</v>
      </c>
      <c r="B41" s="31">
        <f t="shared" si="6"/>
        <v>250000</v>
      </c>
      <c r="C41" s="27" t="str">
        <f t="shared" si="2"/>
        <v>56-60250000</v>
      </c>
      <c r="D41" s="29">
        <v>11885.45586481244</v>
      </c>
      <c r="F41" s="1">
        <v>40</v>
      </c>
      <c r="G41" s="27">
        <v>100000</v>
      </c>
      <c r="H41" t="s">
        <v>18</v>
      </c>
      <c r="I41" s="27" t="str">
        <f t="shared" si="0"/>
        <v>40100000</v>
      </c>
      <c r="J41" s="1">
        <f t="shared" si="1"/>
        <v>3888.7825217963905</v>
      </c>
    </row>
    <row r="42" spans="1:10">
      <c r="A42" s="28" t="s">
        <v>22</v>
      </c>
      <c r="B42" s="31">
        <f t="shared" si="6"/>
        <v>250000</v>
      </c>
      <c r="C42" s="27" t="str">
        <f t="shared" si="2"/>
        <v>61-65250000</v>
      </c>
      <c r="D42" s="29">
        <v>15720.56523663742</v>
      </c>
      <c r="F42" s="1">
        <v>41</v>
      </c>
      <c r="G42" s="27">
        <v>100000</v>
      </c>
      <c r="H42" t="s">
        <v>18</v>
      </c>
      <c r="I42" s="27" t="str">
        <f t="shared" si="0"/>
        <v>41100000</v>
      </c>
      <c r="J42" s="1">
        <f t="shared" si="1"/>
        <v>3888.7825217963905</v>
      </c>
    </row>
    <row r="43" spans="1:10">
      <c r="A43" s="28" t="s">
        <v>23</v>
      </c>
      <c r="B43" s="31">
        <f t="shared" si="6"/>
        <v>250000</v>
      </c>
      <c r="C43" s="27" t="str">
        <f t="shared" si="2"/>
        <v>66-70250000</v>
      </c>
      <c r="D43" s="29">
        <v>19940.942404247304</v>
      </c>
      <c r="F43" s="1">
        <v>42</v>
      </c>
      <c r="G43" s="27">
        <v>100000</v>
      </c>
      <c r="H43" t="s">
        <v>18</v>
      </c>
      <c r="I43" s="27" t="str">
        <f t="shared" si="0"/>
        <v>42100000</v>
      </c>
      <c r="J43" s="1">
        <f t="shared" si="1"/>
        <v>3888.7825217963905</v>
      </c>
    </row>
    <row r="44" spans="1:10">
      <c r="A44" s="28" t="s">
        <v>24</v>
      </c>
      <c r="B44" s="31">
        <f t="shared" si="6"/>
        <v>250000</v>
      </c>
      <c r="C44" s="27" t="str">
        <f t="shared" si="2"/>
        <v>71-75250000</v>
      </c>
      <c r="D44" s="29">
        <v>24791.676860647494</v>
      </c>
      <c r="F44" s="1">
        <v>43</v>
      </c>
      <c r="G44" s="27">
        <v>100000</v>
      </c>
      <c r="H44" t="s">
        <v>18</v>
      </c>
      <c r="I44" s="27" t="str">
        <f t="shared" si="0"/>
        <v>43100000</v>
      </c>
      <c r="J44" s="1">
        <f t="shared" si="1"/>
        <v>3888.7825217963905</v>
      </c>
    </row>
    <row r="45" spans="1:10">
      <c r="A45" s="28" t="s">
        <v>25</v>
      </c>
      <c r="B45" s="31">
        <f t="shared" si="6"/>
        <v>250000</v>
      </c>
      <c r="C45" s="27" t="str">
        <f t="shared" si="2"/>
        <v>76-80250000</v>
      </c>
      <c r="D45" s="29">
        <v>30202.596519669311</v>
      </c>
      <c r="F45" s="1">
        <v>44</v>
      </c>
      <c r="G45" s="27">
        <v>100000</v>
      </c>
      <c r="H45" t="s">
        <v>18</v>
      </c>
      <c r="I45" s="27" t="str">
        <f t="shared" si="0"/>
        <v>44100000</v>
      </c>
      <c r="J45" s="1">
        <f t="shared" si="1"/>
        <v>3888.7825217963905</v>
      </c>
    </row>
    <row r="46" spans="1:10">
      <c r="A46" s="28" t="s">
        <v>26</v>
      </c>
      <c r="B46" s="31">
        <f t="shared" si="6"/>
        <v>250000</v>
      </c>
      <c r="C46" s="27" t="str">
        <f t="shared" si="2"/>
        <v>&gt;80250000</v>
      </c>
      <c r="D46" s="29">
        <v>36190.244732887368</v>
      </c>
      <c r="F46" s="1">
        <v>45</v>
      </c>
      <c r="G46" s="27">
        <v>100000</v>
      </c>
      <c r="H46" t="s">
        <v>18</v>
      </c>
      <c r="I46" s="27" t="str">
        <f t="shared" si="0"/>
        <v>45100000</v>
      </c>
      <c r="J46" s="1">
        <f t="shared" si="1"/>
        <v>3888.7825217963905</v>
      </c>
    </row>
    <row r="47" spans="1:10">
      <c r="A47" s="28" t="s">
        <v>27</v>
      </c>
      <c r="B47" s="27">
        <v>300000</v>
      </c>
      <c r="C47" s="27" t="str">
        <f t="shared" si="2"/>
        <v>6-25300000</v>
      </c>
      <c r="D47" s="29">
        <v>3978.9786339966581</v>
      </c>
      <c r="F47" s="1">
        <v>46</v>
      </c>
      <c r="G47" s="27">
        <v>100000</v>
      </c>
      <c r="H47" t="s">
        <v>19</v>
      </c>
      <c r="I47" s="27" t="str">
        <f t="shared" si="0"/>
        <v>46100000</v>
      </c>
      <c r="J47" s="1">
        <f t="shared" si="1"/>
        <v>5515.5555714661741</v>
      </c>
    </row>
    <row r="48" spans="1:10">
      <c r="A48" s="28" t="s">
        <v>17</v>
      </c>
      <c r="B48" s="31">
        <f>B47</f>
        <v>300000</v>
      </c>
      <c r="C48" s="27" t="str">
        <f t="shared" si="2"/>
        <v>26-35300000</v>
      </c>
      <c r="D48" s="29">
        <v>4128.5226981708156</v>
      </c>
      <c r="F48" s="1">
        <v>47</v>
      </c>
      <c r="G48" s="27">
        <v>100000</v>
      </c>
      <c r="H48" t="s">
        <v>19</v>
      </c>
      <c r="I48" s="27" t="str">
        <f t="shared" si="0"/>
        <v>47100000</v>
      </c>
      <c r="J48" s="1">
        <f t="shared" si="1"/>
        <v>5515.5555714661741</v>
      </c>
    </row>
    <row r="49" spans="1:10">
      <c r="A49" s="28" t="s">
        <v>18</v>
      </c>
      <c r="B49" s="31">
        <f t="shared" ref="B49:B57" si="7">B48</f>
        <v>300000</v>
      </c>
      <c r="C49" s="27" t="str">
        <f t="shared" si="2"/>
        <v>36-45300000</v>
      </c>
      <c r="D49" s="29">
        <v>4604.4901683530088</v>
      </c>
      <c r="F49" s="1">
        <v>48</v>
      </c>
      <c r="G49" s="27">
        <v>100000</v>
      </c>
      <c r="H49" t="s">
        <v>19</v>
      </c>
      <c r="I49" s="27" t="str">
        <f t="shared" si="0"/>
        <v>48100000</v>
      </c>
      <c r="J49" s="1">
        <f t="shared" si="1"/>
        <v>5515.5555714661741</v>
      </c>
    </row>
    <row r="50" spans="1:10">
      <c r="A50" s="28" t="s">
        <v>19</v>
      </c>
      <c r="B50" s="31">
        <f t="shared" si="7"/>
        <v>300000</v>
      </c>
      <c r="C50" s="27" t="str">
        <f t="shared" si="2"/>
        <v>46-50300000</v>
      </c>
      <c r="D50" s="29">
        <v>6646.025080264576</v>
      </c>
      <c r="F50" s="1">
        <v>49</v>
      </c>
      <c r="G50" s="27">
        <v>100000</v>
      </c>
      <c r="H50" t="s">
        <v>19</v>
      </c>
      <c r="I50" s="27" t="str">
        <f t="shared" si="0"/>
        <v>49100000</v>
      </c>
      <c r="J50" s="1">
        <f t="shared" si="1"/>
        <v>5515.5555714661741</v>
      </c>
    </row>
    <row r="51" spans="1:10">
      <c r="A51" s="28" t="s">
        <v>20</v>
      </c>
      <c r="B51" s="31">
        <f t="shared" si="7"/>
        <v>300000</v>
      </c>
      <c r="C51" s="27" t="str">
        <f t="shared" si="2"/>
        <v>51-55300000</v>
      </c>
      <c r="D51" s="29">
        <v>9372.3207300310278</v>
      </c>
      <c r="F51" s="1">
        <v>50</v>
      </c>
      <c r="G51" s="27">
        <v>100000</v>
      </c>
      <c r="H51" t="s">
        <v>19</v>
      </c>
      <c r="I51" s="27" t="str">
        <f t="shared" si="0"/>
        <v>50100000</v>
      </c>
      <c r="J51" s="1">
        <f t="shared" si="1"/>
        <v>5515.5555714661741</v>
      </c>
    </row>
    <row r="52" spans="1:10">
      <c r="A52" s="28" t="s">
        <v>21</v>
      </c>
      <c r="B52" s="31">
        <f t="shared" si="7"/>
        <v>300000</v>
      </c>
      <c r="C52" s="27" t="str">
        <f t="shared" si="2"/>
        <v>56-60300000</v>
      </c>
      <c r="D52" s="29">
        <v>12388.648351358406</v>
      </c>
      <c r="F52" s="1">
        <v>51</v>
      </c>
      <c r="G52" s="27">
        <v>100000</v>
      </c>
      <c r="H52" t="s">
        <v>20</v>
      </c>
      <c r="I52" s="27" t="str">
        <f t="shared" si="0"/>
        <v>51100000</v>
      </c>
      <c r="J52" s="1">
        <f t="shared" si="1"/>
        <v>7778.1162718742935</v>
      </c>
    </row>
    <row r="53" spans="1:10">
      <c r="A53" s="28" t="s">
        <v>22</v>
      </c>
      <c r="B53" s="31">
        <f t="shared" si="7"/>
        <v>300000</v>
      </c>
      <c r="C53" s="27" t="str">
        <f t="shared" si="2"/>
        <v>61-65300000</v>
      </c>
      <c r="D53" s="29">
        <v>16386.124084468494</v>
      </c>
      <c r="F53" s="1">
        <v>52</v>
      </c>
      <c r="G53" s="27">
        <v>100000</v>
      </c>
      <c r="H53" t="s">
        <v>20</v>
      </c>
      <c r="I53" s="27" t="str">
        <f t="shared" si="0"/>
        <v>52100000</v>
      </c>
      <c r="J53" s="1">
        <f t="shared" si="1"/>
        <v>7778.1162718742935</v>
      </c>
    </row>
    <row r="54" spans="1:10">
      <c r="A54" s="28" t="s">
        <v>23</v>
      </c>
      <c r="B54" s="31">
        <f t="shared" si="7"/>
        <v>300000</v>
      </c>
      <c r="C54" s="27" t="str">
        <f t="shared" si="2"/>
        <v>66-70300000</v>
      </c>
      <c r="D54" s="29">
        <v>20772.245820871529</v>
      </c>
      <c r="F54" s="1">
        <v>53</v>
      </c>
      <c r="G54" s="27">
        <v>100000</v>
      </c>
      <c r="H54" t="s">
        <v>20</v>
      </c>
      <c r="I54" s="27" t="str">
        <f t="shared" si="0"/>
        <v>53100000</v>
      </c>
      <c r="J54" s="1">
        <f t="shared" si="1"/>
        <v>7778.1162718742935</v>
      </c>
    </row>
    <row r="55" spans="1:10">
      <c r="A55" s="28" t="s">
        <v>24</v>
      </c>
      <c r="B55" s="31">
        <f t="shared" si="7"/>
        <v>300000</v>
      </c>
      <c r="C55" s="27" t="str">
        <f t="shared" si="2"/>
        <v>71-75300000</v>
      </c>
      <c r="D55" s="29">
        <v>25803.791738182994</v>
      </c>
      <c r="F55" s="1">
        <v>54</v>
      </c>
      <c r="G55" s="27">
        <v>100000</v>
      </c>
      <c r="H55" t="s">
        <v>20</v>
      </c>
      <c r="I55" s="27" t="str">
        <f t="shared" si="0"/>
        <v>54100000</v>
      </c>
      <c r="J55" s="1">
        <f t="shared" si="1"/>
        <v>7778.1162718742935</v>
      </c>
    </row>
    <row r="56" spans="1:10">
      <c r="A56" s="28" t="s">
        <v>25</v>
      </c>
      <c r="B56" s="31">
        <f t="shared" si="7"/>
        <v>300000</v>
      </c>
      <c r="C56" s="27" t="str">
        <f t="shared" si="2"/>
        <v>76-80300000</v>
      </c>
      <c r="D56" s="29">
        <v>31435.611028917028</v>
      </c>
      <c r="F56" s="1">
        <v>55</v>
      </c>
      <c r="G56" s="27">
        <v>100000</v>
      </c>
      <c r="H56" t="s">
        <v>20</v>
      </c>
      <c r="I56" s="27" t="str">
        <f t="shared" si="0"/>
        <v>55100000</v>
      </c>
      <c r="J56" s="1">
        <f t="shared" si="1"/>
        <v>7778.1162718742935</v>
      </c>
    </row>
    <row r="57" spans="1:10">
      <c r="A57" s="28" t="s">
        <v>26</v>
      </c>
      <c r="B57" s="31">
        <f t="shared" si="7"/>
        <v>300000</v>
      </c>
      <c r="C57" s="27" t="str">
        <f t="shared" si="2"/>
        <v>&gt;80300000</v>
      </c>
      <c r="D57" s="29">
        <v>37667.703693073629</v>
      </c>
      <c r="F57" s="1">
        <v>56</v>
      </c>
      <c r="G57" s="27">
        <v>100000</v>
      </c>
      <c r="H57" t="s">
        <v>21</v>
      </c>
      <c r="I57" s="27" t="str">
        <f t="shared" si="0"/>
        <v>56100000</v>
      </c>
      <c r="J57" s="1">
        <f t="shared" si="1"/>
        <v>10281.375350234141</v>
      </c>
    </row>
    <row r="58" spans="1:10">
      <c r="A58" s="28" t="s">
        <v>27</v>
      </c>
      <c r="B58" s="27">
        <v>350000</v>
      </c>
      <c r="C58" s="27" t="str">
        <f t="shared" si="2"/>
        <v>6-25350000</v>
      </c>
      <c r="D58" s="29">
        <v>4103.5709008427457</v>
      </c>
      <c r="F58" s="1">
        <v>57</v>
      </c>
      <c r="G58" s="27">
        <v>100000</v>
      </c>
      <c r="H58" t="s">
        <v>21</v>
      </c>
      <c r="I58" s="27" t="str">
        <f t="shared" si="0"/>
        <v>57100000</v>
      </c>
      <c r="J58" s="1">
        <f t="shared" si="1"/>
        <v>10281.375350234141</v>
      </c>
    </row>
    <row r="59" spans="1:10">
      <c r="A59" s="28" t="s">
        <v>17</v>
      </c>
      <c r="B59" s="31">
        <f>B58</f>
        <v>350000</v>
      </c>
      <c r="C59" s="27" t="str">
        <f t="shared" si="2"/>
        <v>26-35350000</v>
      </c>
      <c r="D59" s="29">
        <v>4257.7975822568251</v>
      </c>
      <c r="F59" s="1">
        <v>58</v>
      </c>
      <c r="G59" s="27">
        <v>100000</v>
      </c>
      <c r="H59" t="s">
        <v>21</v>
      </c>
      <c r="I59" s="27" t="str">
        <f t="shared" si="0"/>
        <v>58100000</v>
      </c>
      <c r="J59" s="1">
        <f t="shared" si="1"/>
        <v>10281.375350234141</v>
      </c>
    </row>
    <row r="60" spans="1:10">
      <c r="A60" s="28" t="s">
        <v>18</v>
      </c>
      <c r="B60" s="31">
        <f t="shared" ref="B60:B68" si="8">B59</f>
        <v>350000</v>
      </c>
      <c r="C60" s="27" t="str">
        <f t="shared" si="2"/>
        <v>36-45350000</v>
      </c>
      <c r="D60" s="29">
        <v>4764.355483316368</v>
      </c>
      <c r="F60" s="1">
        <v>59</v>
      </c>
      <c r="G60" s="27">
        <v>100000</v>
      </c>
      <c r="H60" t="s">
        <v>21</v>
      </c>
      <c r="I60" s="27" t="str">
        <f t="shared" si="0"/>
        <v>59100000</v>
      </c>
      <c r="J60" s="1">
        <f t="shared" si="1"/>
        <v>10281.375350234141</v>
      </c>
    </row>
    <row r="61" spans="1:10">
      <c r="A61" s="28" t="s">
        <v>19</v>
      </c>
      <c r="B61" s="31">
        <f t="shared" si="8"/>
        <v>350000</v>
      </c>
      <c r="C61" s="27" t="str">
        <f t="shared" si="2"/>
        <v>46-50350000</v>
      </c>
      <c r="D61" s="29">
        <v>6901.0779465713231</v>
      </c>
      <c r="F61" s="1">
        <v>60</v>
      </c>
      <c r="G61" s="27">
        <v>100000</v>
      </c>
      <c r="H61" t="s">
        <v>21</v>
      </c>
      <c r="I61" s="27" t="str">
        <f t="shared" si="0"/>
        <v>60100000</v>
      </c>
      <c r="J61" s="1">
        <f t="shared" si="1"/>
        <v>10281.375350234141</v>
      </c>
    </row>
    <row r="62" spans="1:10">
      <c r="A62" s="28" t="s">
        <v>20</v>
      </c>
      <c r="B62" s="31">
        <f t="shared" si="8"/>
        <v>350000</v>
      </c>
      <c r="C62" s="27" t="str">
        <f t="shared" si="2"/>
        <v>51-55350000</v>
      </c>
      <c r="D62" s="29">
        <v>9731.9999724761074</v>
      </c>
      <c r="F62" s="1">
        <v>61</v>
      </c>
      <c r="G62" s="27">
        <v>100000</v>
      </c>
      <c r="H62" t="s">
        <v>22</v>
      </c>
      <c r="I62" s="27" t="str">
        <f t="shared" si="0"/>
        <v>61100000</v>
      </c>
      <c r="J62" s="1">
        <f t="shared" si="1"/>
        <v>13598.892104275406</v>
      </c>
    </row>
    <row r="63" spans="1:10">
      <c r="A63" s="28" t="s">
        <v>21</v>
      </c>
      <c r="B63" s="31">
        <f t="shared" si="8"/>
        <v>350000</v>
      </c>
      <c r="C63" s="27" t="str">
        <f t="shared" si="2"/>
        <v>56-60350000</v>
      </c>
      <c r="D63" s="29">
        <v>12864.084455423565</v>
      </c>
      <c r="F63" s="1">
        <v>62</v>
      </c>
      <c r="G63" s="27">
        <v>100000</v>
      </c>
      <c r="H63" t="s">
        <v>22</v>
      </c>
      <c r="I63" s="27" t="str">
        <f t="shared" si="0"/>
        <v>62100000</v>
      </c>
      <c r="J63" s="1">
        <f t="shared" si="1"/>
        <v>13598.892104275406</v>
      </c>
    </row>
    <row r="64" spans="1:10">
      <c r="A64" s="28" t="s">
        <v>22</v>
      </c>
      <c r="B64" s="31">
        <f t="shared" si="8"/>
        <v>350000</v>
      </c>
      <c r="C64" s="27" t="str">
        <f t="shared" si="2"/>
        <v>61-65350000</v>
      </c>
      <c r="D64" s="29">
        <v>17014.970329393487</v>
      </c>
      <c r="F64" s="1">
        <v>63</v>
      </c>
      <c r="G64" s="27">
        <v>100000</v>
      </c>
      <c r="H64" t="s">
        <v>22</v>
      </c>
      <c r="I64" s="27" t="str">
        <f t="shared" si="0"/>
        <v>63100000</v>
      </c>
      <c r="J64" s="1">
        <f t="shared" si="1"/>
        <v>13598.892104275406</v>
      </c>
    </row>
    <row r="65" spans="1:10">
      <c r="A65" s="28" t="s">
        <v>23</v>
      </c>
      <c r="B65" s="31">
        <f t="shared" si="8"/>
        <v>350000</v>
      </c>
      <c r="C65" s="27" t="str">
        <f t="shared" si="2"/>
        <v>66-70350000</v>
      </c>
      <c r="D65" s="29">
        <v>21561.091629099017</v>
      </c>
      <c r="F65" s="1">
        <v>64</v>
      </c>
      <c r="G65" s="27">
        <v>100000</v>
      </c>
      <c r="H65" t="s">
        <v>22</v>
      </c>
      <c r="I65" s="27" t="str">
        <f t="shared" si="0"/>
        <v>64100000</v>
      </c>
      <c r="J65" s="1">
        <f t="shared" si="1"/>
        <v>13598.892104275406</v>
      </c>
    </row>
    <row r="66" spans="1:10">
      <c r="A66" s="28" t="s">
        <v>24</v>
      </c>
      <c r="B66" s="31">
        <f t="shared" si="8"/>
        <v>350000</v>
      </c>
      <c r="C66" s="27" t="str">
        <f t="shared" si="2"/>
        <v>71-75350000</v>
      </c>
      <c r="D66" s="29">
        <v>26757.85978942443</v>
      </c>
      <c r="F66" s="1">
        <v>65</v>
      </c>
      <c r="G66" s="27">
        <v>100000</v>
      </c>
      <c r="H66" t="s">
        <v>22</v>
      </c>
      <c r="I66" s="27" t="str">
        <f t="shared" si="0"/>
        <v>65100000</v>
      </c>
      <c r="J66" s="1">
        <f t="shared" si="1"/>
        <v>13598.892104275406</v>
      </c>
    </row>
    <row r="67" spans="1:10">
      <c r="A67" s="28" t="s">
        <v>25</v>
      </c>
      <c r="B67" s="31">
        <f t="shared" si="8"/>
        <v>350000</v>
      </c>
      <c r="C67" s="27" t="str">
        <f t="shared" si="2"/>
        <v>76-80350000</v>
      </c>
      <c r="D67" s="29">
        <v>32597.909673172577</v>
      </c>
      <c r="F67" s="1">
        <v>66</v>
      </c>
      <c r="G67" s="27">
        <v>100000</v>
      </c>
      <c r="H67" t="s">
        <v>23</v>
      </c>
      <c r="I67" s="27" t="str">
        <f t="shared" ref="I67:I130" si="9">F67&amp;G67</f>
        <v>66100000</v>
      </c>
      <c r="J67" s="1">
        <f t="shared" ref="J67:J130" si="10">VLOOKUP(H67&amp;G67,$C$3:$D$101,2,FALSE)</f>
        <v>17281.298489227971</v>
      </c>
    </row>
    <row r="68" spans="1:10">
      <c r="A68" s="28" t="s">
        <v>26</v>
      </c>
      <c r="B68" s="31">
        <f t="shared" si="8"/>
        <v>350000</v>
      </c>
      <c r="C68" s="27" t="str">
        <f t="shared" ref="C68:C101" si="11">A68&amp;B68</f>
        <v>&gt;80350000</v>
      </c>
      <c r="D68" s="29">
        <v>39060.427406775445</v>
      </c>
      <c r="F68" s="1">
        <v>67</v>
      </c>
      <c r="G68" s="27">
        <v>100000</v>
      </c>
      <c r="H68" t="s">
        <v>23</v>
      </c>
      <c r="I68" s="27" t="str">
        <f t="shared" si="9"/>
        <v>67100000</v>
      </c>
      <c r="J68" s="1">
        <f t="shared" si="10"/>
        <v>17281.298489227971</v>
      </c>
    </row>
    <row r="69" spans="1:10">
      <c r="A69" s="28" t="s">
        <v>27</v>
      </c>
      <c r="B69" s="27">
        <v>400000</v>
      </c>
      <c r="C69" s="27" t="str">
        <f t="shared" si="11"/>
        <v>6-25400000</v>
      </c>
      <c r="D69" s="29">
        <v>4222.3046456997108</v>
      </c>
      <c r="F69" s="1">
        <v>68</v>
      </c>
      <c r="G69" s="27">
        <v>100000</v>
      </c>
      <c r="H69" t="s">
        <v>23</v>
      </c>
      <c r="I69" s="27" t="str">
        <f t="shared" si="9"/>
        <v>68100000</v>
      </c>
      <c r="J69" s="1">
        <f t="shared" si="10"/>
        <v>17281.298489227971</v>
      </c>
    </row>
    <row r="70" spans="1:10">
      <c r="A70" s="28" t="s">
        <v>17</v>
      </c>
      <c r="B70" s="31">
        <f>B69</f>
        <v>400000</v>
      </c>
      <c r="C70" s="27" t="str">
        <f t="shared" si="11"/>
        <v>26-35400000</v>
      </c>
      <c r="D70" s="29">
        <v>4380.9937604148445</v>
      </c>
      <c r="F70" s="1">
        <v>69</v>
      </c>
      <c r="G70" s="27">
        <v>100000</v>
      </c>
      <c r="H70" t="s">
        <v>23</v>
      </c>
      <c r="I70" s="27" t="str">
        <f t="shared" si="9"/>
        <v>69100000</v>
      </c>
      <c r="J70" s="1">
        <f t="shared" si="10"/>
        <v>17281.298489227971</v>
      </c>
    </row>
    <row r="71" spans="1:10">
      <c r="A71" s="28" t="s">
        <v>18</v>
      </c>
      <c r="B71" s="31">
        <f t="shared" ref="B71:B79" si="12">B70</f>
        <v>400000</v>
      </c>
      <c r="C71" s="27" t="str">
        <f t="shared" si="11"/>
        <v>36-45400000</v>
      </c>
      <c r="D71" s="29">
        <v>4916.9954158692981</v>
      </c>
      <c r="F71" s="1">
        <v>70</v>
      </c>
      <c r="G71" s="27">
        <v>100000</v>
      </c>
      <c r="H71" t="s">
        <v>23</v>
      </c>
      <c r="I71" s="27" t="str">
        <f t="shared" si="9"/>
        <v>70100000</v>
      </c>
      <c r="J71" s="1">
        <f t="shared" si="10"/>
        <v>17281.298489227971</v>
      </c>
    </row>
    <row r="72" spans="1:10">
      <c r="A72" s="28" t="s">
        <v>19</v>
      </c>
      <c r="B72" s="31">
        <f t="shared" si="12"/>
        <v>400000</v>
      </c>
      <c r="C72" s="27" t="str">
        <f t="shared" si="11"/>
        <v>46-50400000</v>
      </c>
      <c r="D72" s="29">
        <v>7146.3924822975268</v>
      </c>
      <c r="F72" s="1">
        <v>71</v>
      </c>
      <c r="G72" s="27">
        <v>100000</v>
      </c>
      <c r="H72" t="s">
        <v>24</v>
      </c>
      <c r="I72" s="27" t="str">
        <f t="shared" si="9"/>
        <v>71100000</v>
      </c>
      <c r="J72" s="1">
        <f t="shared" si="10"/>
        <v>21554.93438012878</v>
      </c>
    </row>
    <row r="73" spans="1:10">
      <c r="A73" s="28" t="s">
        <v>20</v>
      </c>
      <c r="B73" s="31">
        <f t="shared" si="12"/>
        <v>400000</v>
      </c>
      <c r="C73" s="27" t="str">
        <f t="shared" si="11"/>
        <v>51-55400000</v>
      </c>
      <c r="D73" s="29">
        <v>10077.946080231859</v>
      </c>
      <c r="F73" s="1">
        <v>72</v>
      </c>
      <c r="G73" s="27">
        <v>100000</v>
      </c>
      <c r="H73" t="s">
        <v>24</v>
      </c>
      <c r="I73" s="27" t="str">
        <f t="shared" si="9"/>
        <v>72100000</v>
      </c>
      <c r="J73" s="1">
        <f t="shared" si="10"/>
        <v>21554.93438012878</v>
      </c>
    </row>
    <row r="74" spans="1:10">
      <c r="A74" s="28" t="s">
        <v>21</v>
      </c>
      <c r="B74" s="31">
        <f t="shared" si="12"/>
        <v>400000</v>
      </c>
      <c r="C74" s="27" t="str">
        <f t="shared" si="11"/>
        <v>56-60400000</v>
      </c>
      <c r="D74" s="29">
        <v>13321.367640768947</v>
      </c>
      <c r="F74" s="1">
        <v>73</v>
      </c>
      <c r="G74" s="27">
        <v>100000</v>
      </c>
      <c r="H74" t="s">
        <v>24</v>
      </c>
      <c r="I74" s="27" t="str">
        <f t="shared" si="9"/>
        <v>73100000</v>
      </c>
      <c r="J74" s="1">
        <f t="shared" si="10"/>
        <v>21554.93438012878</v>
      </c>
    </row>
    <row r="75" spans="1:10">
      <c r="A75" s="28" t="s">
        <v>22</v>
      </c>
      <c r="B75" s="31">
        <f t="shared" si="12"/>
        <v>400000</v>
      </c>
      <c r="C75" s="27" t="str">
        <f t="shared" si="11"/>
        <v>61-65400000</v>
      </c>
      <c r="D75" s="29">
        <v>17619.806208522212</v>
      </c>
      <c r="F75" s="1">
        <v>74</v>
      </c>
      <c r="G75" s="27">
        <v>100000</v>
      </c>
      <c r="H75" t="s">
        <v>24</v>
      </c>
      <c r="I75" s="27" t="str">
        <f t="shared" si="9"/>
        <v>74100000</v>
      </c>
      <c r="J75" s="1">
        <f t="shared" si="10"/>
        <v>21554.93438012878</v>
      </c>
    </row>
    <row r="76" spans="1:10">
      <c r="A76" s="28" t="s">
        <v>23</v>
      </c>
      <c r="B76" s="31">
        <f t="shared" si="12"/>
        <v>400000</v>
      </c>
      <c r="C76" s="27" t="str">
        <f t="shared" si="11"/>
        <v>66-70400000</v>
      </c>
      <c r="D76" s="29">
        <v>22317.409369652141</v>
      </c>
      <c r="F76" s="1">
        <v>75</v>
      </c>
      <c r="G76" s="27">
        <v>100000</v>
      </c>
      <c r="H76" t="s">
        <v>24</v>
      </c>
      <c r="I76" s="27" t="str">
        <f t="shared" si="9"/>
        <v>75100000</v>
      </c>
      <c r="J76" s="1">
        <f t="shared" si="10"/>
        <v>21554.93438012878</v>
      </c>
    </row>
    <row r="77" spans="1:10">
      <c r="A77" s="28" t="s">
        <v>24</v>
      </c>
      <c r="B77" s="31">
        <f t="shared" si="12"/>
        <v>400000</v>
      </c>
      <c r="C77" s="27" t="str">
        <f t="shared" si="11"/>
        <v>71-75400000</v>
      </c>
      <c r="D77" s="29">
        <v>27674.081605521966</v>
      </c>
      <c r="F77" s="1">
        <v>76</v>
      </c>
      <c r="G77" s="27">
        <v>100000</v>
      </c>
      <c r="H77" t="s">
        <v>25</v>
      </c>
      <c r="I77" s="27" t="str">
        <f t="shared" si="9"/>
        <v>76100000</v>
      </c>
      <c r="J77" s="1">
        <f t="shared" si="10"/>
        <v>26259.417212893404</v>
      </c>
    </row>
    <row r="78" spans="1:10">
      <c r="A78" s="28" t="s">
        <v>25</v>
      </c>
      <c r="B78" s="31">
        <f t="shared" si="12"/>
        <v>400000</v>
      </c>
      <c r="C78" s="27" t="str">
        <f t="shared" si="11"/>
        <v>76-80400000</v>
      </c>
      <c r="D78" s="29">
        <v>33714.101933569356</v>
      </c>
      <c r="F78" s="1">
        <v>77</v>
      </c>
      <c r="G78" s="27">
        <v>100000</v>
      </c>
      <c r="H78" t="s">
        <v>25</v>
      </c>
      <c r="I78" s="27" t="str">
        <f t="shared" si="9"/>
        <v>77100000</v>
      </c>
      <c r="J78" s="1">
        <f t="shared" si="10"/>
        <v>26259.417212893404</v>
      </c>
    </row>
    <row r="79" spans="1:10">
      <c r="A79" s="28" t="s">
        <v>26</v>
      </c>
      <c r="B79" s="31">
        <f t="shared" si="12"/>
        <v>400000</v>
      </c>
      <c r="C79" s="27" t="str">
        <f t="shared" si="11"/>
        <v>&gt;80400000</v>
      </c>
      <c r="D79" s="29">
        <v>40397.904171278358</v>
      </c>
      <c r="F79" s="1">
        <v>78</v>
      </c>
      <c r="G79" s="27">
        <v>100000</v>
      </c>
      <c r="H79" t="s">
        <v>25</v>
      </c>
      <c r="I79" s="27" t="str">
        <f t="shared" si="9"/>
        <v>78100000</v>
      </c>
      <c r="J79" s="1">
        <f t="shared" si="10"/>
        <v>26259.417212893404</v>
      </c>
    </row>
    <row r="80" spans="1:10">
      <c r="A80" s="28" t="s">
        <v>27</v>
      </c>
      <c r="B80" s="27">
        <v>450000</v>
      </c>
      <c r="C80" s="27" t="str">
        <f t="shared" si="11"/>
        <v>6-25450000</v>
      </c>
      <c r="D80" s="29">
        <v>4336.8076243786218</v>
      </c>
      <c r="F80" s="1">
        <v>79</v>
      </c>
      <c r="G80" s="27">
        <v>100000</v>
      </c>
      <c r="H80" t="s">
        <v>25</v>
      </c>
      <c r="I80" s="27" t="str">
        <f t="shared" si="9"/>
        <v>79100000</v>
      </c>
      <c r="J80" s="1">
        <f t="shared" si="10"/>
        <v>26259.417212893404</v>
      </c>
    </row>
    <row r="81" spans="1:10">
      <c r="A81" s="28" t="s">
        <v>17</v>
      </c>
      <c r="B81" s="31">
        <f>B80</f>
        <v>450000</v>
      </c>
      <c r="C81" s="27" t="str">
        <f t="shared" si="11"/>
        <v>26-35450000</v>
      </c>
      <c r="D81" s="29">
        <v>4499.8001652658368</v>
      </c>
      <c r="F81" s="1">
        <v>80</v>
      </c>
      <c r="G81" s="27">
        <v>100000</v>
      </c>
      <c r="H81" t="s">
        <v>25</v>
      </c>
      <c r="I81" s="27" t="str">
        <f t="shared" si="9"/>
        <v>80100000</v>
      </c>
      <c r="J81" s="1">
        <f t="shared" si="10"/>
        <v>26259.417212893404</v>
      </c>
    </row>
    <row r="82" spans="1:10">
      <c r="A82" s="28" t="s">
        <v>18</v>
      </c>
      <c r="B82" s="31">
        <f t="shared" ref="B82:B90" si="13">B81</f>
        <v>450000</v>
      </c>
      <c r="C82" s="27" t="str">
        <f t="shared" si="11"/>
        <v>36-45450000</v>
      </c>
      <c r="D82" s="29">
        <v>5064.7084993081316</v>
      </c>
      <c r="F82" s="1">
        <v>81</v>
      </c>
      <c r="G82" s="27">
        <v>100000</v>
      </c>
      <c r="H82" t="s">
        <v>26</v>
      </c>
      <c r="I82" s="27" t="str">
        <f t="shared" si="9"/>
        <v>81100000</v>
      </c>
      <c r="J82" s="1">
        <f t="shared" si="10"/>
        <v>31465.332288854897</v>
      </c>
    </row>
    <row r="83" spans="1:10">
      <c r="A83" s="28" t="s">
        <v>19</v>
      </c>
      <c r="B83" s="31">
        <f t="shared" si="13"/>
        <v>450000</v>
      </c>
      <c r="C83" s="27" t="str">
        <f t="shared" si="11"/>
        <v>46-50450000</v>
      </c>
      <c r="D83" s="29">
        <v>7384.5463041136154</v>
      </c>
      <c r="F83" s="1">
        <v>82</v>
      </c>
      <c r="G83" s="27">
        <v>100000</v>
      </c>
      <c r="H83" t="s">
        <v>26</v>
      </c>
      <c r="I83" s="27" t="str">
        <f t="shared" si="9"/>
        <v>82100000</v>
      </c>
      <c r="J83" s="1">
        <f t="shared" si="10"/>
        <v>31465.332288854897</v>
      </c>
    </row>
    <row r="84" spans="1:10">
      <c r="A84" s="28" t="s">
        <v>20</v>
      </c>
      <c r="B84" s="31">
        <f t="shared" si="13"/>
        <v>450000</v>
      </c>
      <c r="C84" s="27" t="str">
        <f t="shared" si="11"/>
        <v>51-55450000</v>
      </c>
      <c r="D84" s="29">
        <v>10413.794045622652</v>
      </c>
      <c r="F84" s="1">
        <v>83</v>
      </c>
      <c r="G84" s="27">
        <v>100000</v>
      </c>
      <c r="H84" t="s">
        <v>26</v>
      </c>
      <c r="I84" s="27" t="str">
        <f t="shared" si="9"/>
        <v>83100000</v>
      </c>
      <c r="J84" s="1">
        <f t="shared" si="10"/>
        <v>31465.332288854897</v>
      </c>
    </row>
    <row r="85" spans="1:10">
      <c r="A85" s="28" t="s">
        <v>21</v>
      </c>
      <c r="B85" s="31">
        <f t="shared" si="13"/>
        <v>450000</v>
      </c>
      <c r="C85" s="27" t="str">
        <f t="shared" si="11"/>
        <v>56-60450000</v>
      </c>
      <c r="D85" s="29">
        <v>13765.302762346028</v>
      </c>
      <c r="F85" s="1">
        <v>84</v>
      </c>
      <c r="G85" s="27">
        <v>100000</v>
      </c>
      <c r="H85" t="s">
        <v>26</v>
      </c>
      <c r="I85" s="27" t="str">
        <f t="shared" si="9"/>
        <v>84100000</v>
      </c>
      <c r="J85" s="1">
        <f t="shared" si="10"/>
        <v>31465.332288854897</v>
      </c>
    </row>
    <row r="86" spans="1:10">
      <c r="A86" s="28" t="s">
        <v>22</v>
      </c>
      <c r="B86" s="31">
        <f t="shared" si="13"/>
        <v>450000</v>
      </c>
      <c r="C86" s="27" t="str">
        <f t="shared" si="11"/>
        <v>61-65450000</v>
      </c>
      <c r="D86" s="29">
        <v>18206.986971209531</v>
      </c>
      <c r="F86" s="1">
        <v>85</v>
      </c>
      <c r="G86" s="27">
        <v>100000</v>
      </c>
      <c r="H86" t="s">
        <v>26</v>
      </c>
      <c r="I86" s="27" t="str">
        <f t="shared" si="9"/>
        <v>85100000</v>
      </c>
      <c r="J86" s="1">
        <f t="shared" si="10"/>
        <v>31465.332288854897</v>
      </c>
    </row>
    <row r="87" spans="1:10">
      <c r="A87" s="28" t="s">
        <v>23</v>
      </c>
      <c r="B87" s="31">
        <f t="shared" si="13"/>
        <v>450000</v>
      </c>
      <c r="C87" s="27" t="str">
        <f t="shared" si="11"/>
        <v>66-70450000</v>
      </c>
      <c r="D87" s="29">
        <v>23051.364976568351</v>
      </c>
      <c r="F87" s="1">
        <v>86</v>
      </c>
      <c r="G87" s="27">
        <v>100000</v>
      </c>
      <c r="H87" t="s">
        <v>26</v>
      </c>
      <c r="I87" s="27" t="str">
        <f t="shared" si="9"/>
        <v>86100000</v>
      </c>
      <c r="J87" s="1">
        <f t="shared" si="10"/>
        <v>31465.332288854897</v>
      </c>
    </row>
    <row r="88" spans="1:10">
      <c r="A88" s="28" t="s">
        <v>24</v>
      </c>
      <c r="B88" s="31">
        <f t="shared" si="13"/>
        <v>450000</v>
      </c>
      <c r="C88" s="27" t="str">
        <f t="shared" si="11"/>
        <v>71-75450000</v>
      </c>
      <c r="D88" s="29">
        <v>28562.573880932618</v>
      </c>
      <c r="F88" s="1">
        <v>87</v>
      </c>
      <c r="G88" s="27">
        <v>100000</v>
      </c>
      <c r="H88" t="s">
        <v>26</v>
      </c>
      <c r="I88" s="27" t="str">
        <f t="shared" si="9"/>
        <v>87100000</v>
      </c>
      <c r="J88" s="1">
        <f t="shared" si="10"/>
        <v>31465.332288854897</v>
      </c>
    </row>
    <row r="89" spans="1:10">
      <c r="A89" s="28" t="s">
        <v>25</v>
      </c>
      <c r="B89" s="31">
        <f t="shared" si="13"/>
        <v>450000</v>
      </c>
      <c r="C89" s="27" t="str">
        <f t="shared" si="11"/>
        <v>76-80450000</v>
      </c>
      <c r="D89" s="29">
        <v>34796.512528702042</v>
      </c>
      <c r="F89" s="1">
        <v>88</v>
      </c>
      <c r="G89" s="27">
        <v>100000</v>
      </c>
      <c r="H89" t="s">
        <v>26</v>
      </c>
      <c r="I89" s="27" t="str">
        <f t="shared" si="9"/>
        <v>88100000</v>
      </c>
      <c r="J89" s="1">
        <f t="shared" si="10"/>
        <v>31465.332288854897</v>
      </c>
    </row>
    <row r="90" spans="1:10">
      <c r="A90" s="28" t="s">
        <v>26</v>
      </c>
      <c r="B90" s="31">
        <f t="shared" si="13"/>
        <v>450000</v>
      </c>
      <c r="C90" s="27" t="str">
        <f t="shared" si="11"/>
        <v>&gt;80450000</v>
      </c>
      <c r="D90" s="29">
        <v>41694.902073886209</v>
      </c>
      <c r="F90" s="1">
        <v>89</v>
      </c>
      <c r="G90" s="27">
        <v>100000</v>
      </c>
      <c r="H90" t="s">
        <v>26</v>
      </c>
      <c r="I90" s="27" t="str">
        <f t="shared" si="9"/>
        <v>89100000</v>
      </c>
      <c r="J90" s="1">
        <f t="shared" si="10"/>
        <v>31465.332288854897</v>
      </c>
    </row>
    <row r="91" spans="1:10">
      <c r="A91" s="28" t="s">
        <v>27</v>
      </c>
      <c r="B91" s="27">
        <v>500000</v>
      </c>
      <c r="C91" s="27" t="str">
        <f t="shared" si="11"/>
        <v>6-25500000</v>
      </c>
      <c r="D91" s="29">
        <v>4450.8342848369666</v>
      </c>
      <c r="F91" s="1">
        <v>90</v>
      </c>
      <c r="G91" s="27">
        <v>100000</v>
      </c>
      <c r="H91" t="s">
        <v>26</v>
      </c>
      <c r="I91" s="27" t="str">
        <f t="shared" si="9"/>
        <v>90100000</v>
      </c>
      <c r="J91" s="1">
        <f t="shared" si="10"/>
        <v>31465.332288854897</v>
      </c>
    </row>
    <row r="92" spans="1:10">
      <c r="A92" s="28" t="s">
        <v>17</v>
      </c>
      <c r="B92" s="31">
        <f>B91</f>
        <v>500000</v>
      </c>
      <c r="C92" s="27" t="str">
        <f t="shared" si="11"/>
        <v>26-35500000</v>
      </c>
      <c r="D92" s="29">
        <v>4617.5317579195507</v>
      </c>
      <c r="F92" s="1">
        <v>91</v>
      </c>
      <c r="G92" s="27">
        <v>100000</v>
      </c>
      <c r="H92" t="s">
        <v>26</v>
      </c>
      <c r="I92" s="27" t="str">
        <f t="shared" si="9"/>
        <v>91100000</v>
      </c>
      <c r="J92" s="1">
        <f t="shared" si="10"/>
        <v>31465.332288854897</v>
      </c>
    </row>
    <row r="93" spans="1:10">
      <c r="A93" s="28" t="s">
        <v>18</v>
      </c>
      <c r="B93" s="31">
        <f t="shared" ref="B93:B101" si="14">B92</f>
        <v>500000</v>
      </c>
      <c r="C93" s="27" t="str">
        <f t="shared" si="11"/>
        <v>36-45500000</v>
      </c>
      <c r="D93" s="29">
        <v>5210.4691464447715</v>
      </c>
      <c r="F93" s="1">
        <v>92</v>
      </c>
      <c r="G93" s="27">
        <v>100000</v>
      </c>
      <c r="H93" t="s">
        <v>26</v>
      </c>
      <c r="I93" s="27" t="str">
        <f t="shared" si="9"/>
        <v>92100000</v>
      </c>
      <c r="J93" s="1">
        <f t="shared" si="10"/>
        <v>31465.332288854897</v>
      </c>
    </row>
    <row r="94" spans="1:10">
      <c r="A94" s="28" t="s">
        <v>19</v>
      </c>
      <c r="B94" s="31">
        <f t="shared" si="14"/>
        <v>500000</v>
      </c>
      <c r="C94" s="27" t="str">
        <f t="shared" si="11"/>
        <v>46-50500000</v>
      </c>
      <c r="D94" s="29">
        <v>7619.3134986438454</v>
      </c>
      <c r="F94" s="1">
        <v>93</v>
      </c>
      <c r="G94" s="27">
        <v>100000</v>
      </c>
      <c r="H94" t="s">
        <v>26</v>
      </c>
      <c r="I94" s="27" t="str">
        <f t="shared" si="9"/>
        <v>93100000</v>
      </c>
      <c r="J94" s="1">
        <f t="shared" si="10"/>
        <v>31465.332288854897</v>
      </c>
    </row>
    <row r="95" spans="1:10">
      <c r="A95" s="28" t="s">
        <v>20</v>
      </c>
      <c r="B95" s="31">
        <f t="shared" si="14"/>
        <v>500000</v>
      </c>
      <c r="C95" s="27" t="str">
        <f t="shared" si="11"/>
        <v>51-55500000</v>
      </c>
      <c r="D95" s="29">
        <v>10745.026844729731</v>
      </c>
      <c r="F95" s="1">
        <v>94</v>
      </c>
      <c r="G95" s="27">
        <v>100000</v>
      </c>
      <c r="H95" t="s">
        <v>26</v>
      </c>
      <c r="I95" s="27" t="str">
        <f t="shared" si="9"/>
        <v>94100000</v>
      </c>
      <c r="J95" s="1">
        <f t="shared" si="10"/>
        <v>31465.332288854897</v>
      </c>
    </row>
    <row r="96" spans="1:10">
      <c r="A96" s="28" t="s">
        <v>21</v>
      </c>
      <c r="B96" s="31">
        <f t="shared" si="14"/>
        <v>500000</v>
      </c>
      <c r="C96" s="27" t="str">
        <f t="shared" si="11"/>
        <v>56-60500000</v>
      </c>
      <c r="D96" s="29">
        <v>14202.53010575724</v>
      </c>
      <c r="F96" s="1">
        <v>95</v>
      </c>
      <c r="G96" s="27">
        <v>100000</v>
      </c>
      <c r="H96" t="s">
        <v>26</v>
      </c>
      <c r="I96" s="27" t="str">
        <f t="shared" si="9"/>
        <v>95100000</v>
      </c>
      <c r="J96" s="1">
        <f t="shared" si="10"/>
        <v>31465.332288854897</v>
      </c>
    </row>
    <row r="97" spans="1:10">
      <c r="A97" s="28" t="s">
        <v>22</v>
      </c>
      <c r="B97" s="31">
        <f t="shared" si="14"/>
        <v>500000</v>
      </c>
      <c r="C97" s="27" t="str">
        <f t="shared" si="11"/>
        <v>61-65500000</v>
      </c>
      <c r="D97" s="29">
        <v>18785.363758109117</v>
      </c>
      <c r="F97" s="1">
        <v>96</v>
      </c>
      <c r="G97" s="27">
        <v>100000</v>
      </c>
      <c r="H97" t="s">
        <v>26</v>
      </c>
      <c r="I97" s="27" t="str">
        <f t="shared" si="9"/>
        <v>96100000</v>
      </c>
      <c r="J97" s="1">
        <f t="shared" si="10"/>
        <v>31465.332288854897</v>
      </c>
    </row>
    <row r="98" spans="1:10">
      <c r="A98" s="28" t="s">
        <v>23</v>
      </c>
      <c r="B98" s="31">
        <f t="shared" si="14"/>
        <v>500000</v>
      </c>
      <c r="C98" s="27" t="str">
        <f t="shared" si="11"/>
        <v>66-70500000</v>
      </c>
      <c r="D98" s="29">
        <v>23772.32667749318</v>
      </c>
      <c r="F98" s="1">
        <v>97</v>
      </c>
      <c r="G98" s="27">
        <v>100000</v>
      </c>
      <c r="H98" t="s">
        <v>26</v>
      </c>
      <c r="I98" s="27" t="str">
        <f t="shared" si="9"/>
        <v>97100000</v>
      </c>
      <c r="J98" s="1">
        <f t="shared" si="10"/>
        <v>31465.332288854897</v>
      </c>
    </row>
    <row r="99" spans="1:10">
      <c r="A99" s="28" t="s">
        <v>24</v>
      </c>
      <c r="B99" s="31">
        <f t="shared" si="14"/>
        <v>500000</v>
      </c>
      <c r="C99" s="27" t="str">
        <f t="shared" si="11"/>
        <v>71-75500000</v>
      </c>
      <c r="D99" s="29">
        <v>29485.511518161005</v>
      </c>
      <c r="F99" s="1">
        <v>98</v>
      </c>
      <c r="G99" s="27">
        <v>100000</v>
      </c>
      <c r="H99" t="s">
        <v>26</v>
      </c>
      <c r="I99" s="27" t="str">
        <f t="shared" si="9"/>
        <v>98100000</v>
      </c>
      <c r="J99" s="1">
        <f t="shared" si="10"/>
        <v>31465.332288854897</v>
      </c>
    </row>
    <row r="100" spans="1:10">
      <c r="A100" s="28" t="s">
        <v>25</v>
      </c>
      <c r="B100" s="31">
        <f t="shared" si="14"/>
        <v>500000</v>
      </c>
      <c r="C100" s="27" t="str">
        <f t="shared" si="11"/>
        <v>76-80500000</v>
      </c>
      <c r="D100" s="29">
        <v>35867.23471814987</v>
      </c>
      <c r="F100" s="1">
        <v>99</v>
      </c>
      <c r="G100" s="27">
        <v>100000</v>
      </c>
      <c r="H100" t="s">
        <v>26</v>
      </c>
      <c r="I100" s="27" t="str">
        <f t="shared" si="9"/>
        <v>99100000</v>
      </c>
      <c r="J100" s="1">
        <f t="shared" si="10"/>
        <v>31465.332288854897</v>
      </c>
    </row>
    <row r="101" spans="1:10">
      <c r="A101" s="28" t="s">
        <v>26</v>
      </c>
      <c r="B101" s="31">
        <f t="shared" si="14"/>
        <v>500000</v>
      </c>
      <c r="C101" s="27" t="str">
        <f t="shared" si="11"/>
        <v>&gt;80500000</v>
      </c>
      <c r="D101" s="29">
        <v>42917.496277459759</v>
      </c>
      <c r="F101" s="1">
        <v>100</v>
      </c>
      <c r="G101" s="27">
        <v>100000</v>
      </c>
      <c r="H101" t="s">
        <v>26</v>
      </c>
      <c r="I101" s="27" t="str">
        <f t="shared" si="9"/>
        <v>100100000</v>
      </c>
      <c r="J101" s="1">
        <f t="shared" si="10"/>
        <v>31465.332288854897</v>
      </c>
    </row>
    <row r="102" spans="1:10">
      <c r="F102" s="1">
        <v>101</v>
      </c>
      <c r="G102" s="27">
        <v>100000</v>
      </c>
      <c r="H102" t="s">
        <v>26</v>
      </c>
      <c r="I102" s="27" t="str">
        <f t="shared" si="9"/>
        <v>101100000</v>
      </c>
      <c r="J102" s="1">
        <f t="shared" si="10"/>
        <v>31465.332288854897</v>
      </c>
    </row>
    <row r="103" spans="1:10">
      <c r="F103" s="1">
        <v>102</v>
      </c>
      <c r="G103" s="27">
        <v>100000</v>
      </c>
      <c r="H103" t="s">
        <v>26</v>
      </c>
      <c r="I103" s="27" t="str">
        <f t="shared" si="9"/>
        <v>102100000</v>
      </c>
      <c r="J103" s="1">
        <f t="shared" si="10"/>
        <v>31465.332288854897</v>
      </c>
    </row>
    <row r="104" spans="1:10">
      <c r="F104" s="1">
        <v>103</v>
      </c>
      <c r="G104" s="27">
        <v>100000</v>
      </c>
      <c r="H104" t="s">
        <v>26</v>
      </c>
      <c r="I104" s="27" t="str">
        <f t="shared" si="9"/>
        <v>103100000</v>
      </c>
      <c r="J104" s="1">
        <f t="shared" si="10"/>
        <v>31465.332288854897</v>
      </c>
    </row>
    <row r="105" spans="1:10">
      <c r="F105" s="1">
        <v>104</v>
      </c>
      <c r="G105" s="27">
        <v>100000</v>
      </c>
      <c r="H105" t="s">
        <v>26</v>
      </c>
      <c r="I105" s="27" t="str">
        <f t="shared" si="9"/>
        <v>104100000</v>
      </c>
      <c r="J105" s="1">
        <f t="shared" si="10"/>
        <v>31465.332288854897</v>
      </c>
    </row>
    <row r="106" spans="1:10">
      <c r="F106" s="1">
        <v>105</v>
      </c>
      <c r="G106" s="27">
        <v>100000</v>
      </c>
      <c r="H106" t="s">
        <v>26</v>
      </c>
      <c r="I106" s="27" t="str">
        <f t="shared" si="9"/>
        <v>105100000</v>
      </c>
      <c r="J106" s="1">
        <f t="shared" si="10"/>
        <v>31465.332288854897</v>
      </c>
    </row>
    <row r="107" spans="1:10">
      <c r="F107" s="1">
        <v>106</v>
      </c>
      <c r="G107" s="27">
        <v>100000</v>
      </c>
      <c r="H107" t="s">
        <v>26</v>
      </c>
      <c r="I107" s="27" t="str">
        <f t="shared" si="9"/>
        <v>106100000</v>
      </c>
      <c r="J107" s="1">
        <f t="shared" si="10"/>
        <v>31465.332288854897</v>
      </c>
    </row>
    <row r="108" spans="1:10">
      <c r="F108" s="1">
        <v>107</v>
      </c>
      <c r="G108" s="27">
        <v>100000</v>
      </c>
      <c r="H108" t="s">
        <v>26</v>
      </c>
      <c r="I108" s="27" t="str">
        <f t="shared" si="9"/>
        <v>107100000</v>
      </c>
      <c r="J108" s="1">
        <f t="shared" si="10"/>
        <v>31465.332288854897</v>
      </c>
    </row>
    <row r="109" spans="1:10">
      <c r="F109" s="1">
        <v>108</v>
      </c>
      <c r="G109" s="27">
        <v>100000</v>
      </c>
      <c r="H109" t="s">
        <v>26</v>
      </c>
      <c r="I109" s="27" t="str">
        <f t="shared" si="9"/>
        <v>108100000</v>
      </c>
      <c r="J109" s="1">
        <f t="shared" si="10"/>
        <v>31465.332288854897</v>
      </c>
    </row>
    <row r="110" spans="1:10">
      <c r="F110" s="1">
        <v>109</v>
      </c>
      <c r="G110" s="27">
        <v>100000</v>
      </c>
      <c r="H110" t="s">
        <v>26</v>
      </c>
      <c r="I110" s="27" t="str">
        <f t="shared" si="9"/>
        <v>109100000</v>
      </c>
      <c r="J110" s="1">
        <f t="shared" si="10"/>
        <v>31465.332288854897</v>
      </c>
    </row>
    <row r="111" spans="1:10">
      <c r="F111" s="1">
        <v>110</v>
      </c>
      <c r="G111" s="27">
        <v>100000</v>
      </c>
      <c r="H111" t="s">
        <v>26</v>
      </c>
      <c r="I111" s="27" t="str">
        <f t="shared" si="9"/>
        <v>110100000</v>
      </c>
      <c r="J111" s="1">
        <f t="shared" si="10"/>
        <v>31465.332288854897</v>
      </c>
    </row>
    <row r="112" spans="1:10">
      <c r="F112" s="1">
        <v>111</v>
      </c>
      <c r="G112" s="27">
        <v>100000</v>
      </c>
      <c r="H112" t="s">
        <v>26</v>
      </c>
      <c r="I112" s="27" t="str">
        <f t="shared" si="9"/>
        <v>111100000</v>
      </c>
      <c r="J112" s="1">
        <f t="shared" si="10"/>
        <v>31465.332288854897</v>
      </c>
    </row>
    <row r="113" spans="6:10">
      <c r="F113" s="1">
        <v>112</v>
      </c>
      <c r="G113" s="27">
        <v>100000</v>
      </c>
      <c r="H113" t="s">
        <v>26</v>
      </c>
      <c r="I113" s="27" t="str">
        <f t="shared" si="9"/>
        <v>112100000</v>
      </c>
      <c r="J113" s="1">
        <f t="shared" si="10"/>
        <v>31465.332288854897</v>
      </c>
    </row>
    <row r="114" spans="6:10">
      <c r="F114" s="1">
        <v>113</v>
      </c>
      <c r="G114" s="27">
        <v>100000</v>
      </c>
      <c r="H114" t="s">
        <v>26</v>
      </c>
      <c r="I114" s="27" t="str">
        <f t="shared" si="9"/>
        <v>113100000</v>
      </c>
      <c r="J114" s="1">
        <f t="shared" si="10"/>
        <v>31465.332288854897</v>
      </c>
    </row>
    <row r="115" spans="6:10">
      <c r="F115" s="1">
        <v>114</v>
      </c>
      <c r="G115" s="27">
        <v>100000</v>
      </c>
      <c r="H115" t="s">
        <v>26</v>
      </c>
      <c r="I115" s="27" t="str">
        <f t="shared" si="9"/>
        <v>114100000</v>
      </c>
      <c r="J115" s="1">
        <f t="shared" si="10"/>
        <v>31465.332288854897</v>
      </c>
    </row>
    <row r="116" spans="6:10">
      <c r="F116" s="1">
        <v>115</v>
      </c>
      <c r="G116" s="27">
        <v>100000</v>
      </c>
      <c r="H116" t="s">
        <v>26</v>
      </c>
      <c r="I116" s="27" t="str">
        <f t="shared" si="9"/>
        <v>115100000</v>
      </c>
      <c r="J116" s="1">
        <f t="shared" si="10"/>
        <v>31465.332288854897</v>
      </c>
    </row>
    <row r="117" spans="6:10">
      <c r="F117" s="1">
        <v>116</v>
      </c>
      <c r="G117" s="27">
        <v>100000</v>
      </c>
      <c r="H117" t="s">
        <v>26</v>
      </c>
      <c r="I117" s="27" t="str">
        <f t="shared" si="9"/>
        <v>116100000</v>
      </c>
      <c r="J117" s="1">
        <f t="shared" si="10"/>
        <v>31465.332288854897</v>
      </c>
    </row>
    <row r="118" spans="6:10">
      <c r="F118" s="1">
        <v>117</v>
      </c>
      <c r="G118" s="27">
        <v>100000</v>
      </c>
      <c r="H118" t="s">
        <v>26</v>
      </c>
      <c r="I118" s="27" t="str">
        <f t="shared" si="9"/>
        <v>117100000</v>
      </c>
      <c r="J118" s="1">
        <f t="shared" si="10"/>
        <v>31465.332288854897</v>
      </c>
    </row>
    <row r="119" spans="6:10">
      <c r="F119" s="1">
        <v>118</v>
      </c>
      <c r="G119" s="27">
        <v>100000</v>
      </c>
      <c r="H119" t="s">
        <v>26</v>
      </c>
      <c r="I119" s="27" t="str">
        <f t="shared" si="9"/>
        <v>118100000</v>
      </c>
      <c r="J119" s="1">
        <f t="shared" si="10"/>
        <v>31465.332288854897</v>
      </c>
    </row>
    <row r="120" spans="6:10">
      <c r="F120" s="1">
        <v>119</v>
      </c>
      <c r="G120" s="27">
        <v>100000</v>
      </c>
      <c r="H120" t="s">
        <v>26</v>
      </c>
      <c r="I120" s="27" t="str">
        <f t="shared" si="9"/>
        <v>119100000</v>
      </c>
      <c r="J120" s="1">
        <f t="shared" si="10"/>
        <v>31465.332288854897</v>
      </c>
    </row>
    <row r="121" spans="6:10">
      <c r="F121" s="1">
        <v>120</v>
      </c>
      <c r="G121" s="27">
        <v>100000</v>
      </c>
      <c r="H121" t="s">
        <v>26</v>
      </c>
      <c r="I121" s="27" t="str">
        <f t="shared" si="9"/>
        <v>120100000</v>
      </c>
      <c r="J121" s="1">
        <f t="shared" si="10"/>
        <v>31465.332288854897</v>
      </c>
    </row>
    <row r="122" spans="6:10">
      <c r="F122" s="1">
        <v>121</v>
      </c>
      <c r="G122" s="27">
        <v>100000</v>
      </c>
      <c r="H122" t="s">
        <v>26</v>
      </c>
      <c r="I122" s="27" t="str">
        <f t="shared" si="9"/>
        <v>121100000</v>
      </c>
      <c r="J122" s="1">
        <f t="shared" si="10"/>
        <v>31465.332288854897</v>
      </c>
    </row>
    <row r="123" spans="6:10">
      <c r="F123" s="1">
        <v>122</v>
      </c>
      <c r="G123" s="27">
        <v>100000</v>
      </c>
      <c r="H123" t="s">
        <v>26</v>
      </c>
      <c r="I123" s="27" t="str">
        <f t="shared" si="9"/>
        <v>122100000</v>
      </c>
      <c r="J123" s="1">
        <f t="shared" si="10"/>
        <v>31465.332288854897</v>
      </c>
    </row>
    <row r="124" spans="6:10">
      <c r="F124" s="1">
        <v>123</v>
      </c>
      <c r="G124" s="27">
        <v>100000</v>
      </c>
      <c r="H124" t="s">
        <v>26</v>
      </c>
      <c r="I124" s="27" t="str">
        <f t="shared" si="9"/>
        <v>123100000</v>
      </c>
      <c r="J124" s="1">
        <f t="shared" si="10"/>
        <v>31465.332288854897</v>
      </c>
    </row>
    <row r="125" spans="6:10">
      <c r="F125" s="1">
        <v>124</v>
      </c>
      <c r="G125" s="27">
        <v>100000</v>
      </c>
      <c r="H125" t="s">
        <v>26</v>
      </c>
      <c r="I125" s="27" t="str">
        <f t="shared" si="9"/>
        <v>124100000</v>
      </c>
      <c r="J125" s="1">
        <f t="shared" si="10"/>
        <v>31465.332288854897</v>
      </c>
    </row>
    <row r="126" spans="6:10">
      <c r="F126" s="1">
        <v>125</v>
      </c>
      <c r="G126" s="27">
        <v>100000</v>
      </c>
      <c r="H126" t="s">
        <v>26</v>
      </c>
      <c r="I126" s="27" t="str">
        <f t="shared" si="9"/>
        <v>125100000</v>
      </c>
      <c r="J126" s="1">
        <f t="shared" si="10"/>
        <v>31465.332288854897</v>
      </c>
    </row>
    <row r="127" spans="6:10">
      <c r="F127" s="1">
        <v>1</v>
      </c>
      <c r="G127" s="27">
        <v>150000</v>
      </c>
      <c r="H127" t="s">
        <v>27</v>
      </c>
      <c r="I127" s="27" t="str">
        <f t="shared" si="9"/>
        <v>1150000</v>
      </c>
      <c r="J127" s="1">
        <f t="shared" si="10"/>
        <v>3567.3938662048658</v>
      </c>
    </row>
    <row r="128" spans="6:10">
      <c r="F128" s="1">
        <v>2</v>
      </c>
      <c r="G128" s="27">
        <v>150000</v>
      </c>
      <c r="H128" t="s">
        <v>27</v>
      </c>
      <c r="I128" s="27" t="str">
        <f t="shared" si="9"/>
        <v>2150000</v>
      </c>
      <c r="J128" s="1">
        <f t="shared" si="10"/>
        <v>3567.3938662048658</v>
      </c>
    </row>
    <row r="129" spans="6:10">
      <c r="F129" s="1">
        <v>3</v>
      </c>
      <c r="G129" s="27">
        <v>150000</v>
      </c>
      <c r="H129" t="s">
        <v>27</v>
      </c>
      <c r="I129" s="27" t="str">
        <f t="shared" si="9"/>
        <v>3150000</v>
      </c>
      <c r="J129" s="1">
        <f t="shared" si="10"/>
        <v>3567.3938662048658</v>
      </c>
    </row>
    <row r="130" spans="6:10">
      <c r="F130" s="1">
        <v>4</v>
      </c>
      <c r="G130" s="27">
        <v>150000</v>
      </c>
      <c r="H130" t="s">
        <v>27</v>
      </c>
      <c r="I130" s="27" t="str">
        <f t="shared" si="9"/>
        <v>4150000</v>
      </c>
      <c r="J130" s="1">
        <f t="shared" si="10"/>
        <v>3567.3938662048658</v>
      </c>
    </row>
    <row r="131" spans="6:10">
      <c r="F131" s="1">
        <v>5</v>
      </c>
      <c r="G131" s="27">
        <v>150000</v>
      </c>
      <c r="H131" t="s">
        <v>27</v>
      </c>
      <c r="I131" s="27" t="str">
        <f t="shared" ref="I131:I194" si="15">F131&amp;G131</f>
        <v>5150000</v>
      </c>
      <c r="J131" s="1">
        <f t="shared" ref="J131:J194" si="16">VLOOKUP(H131&amp;G131,$C$3:$D$101,2,FALSE)</f>
        <v>3567.3938662048658</v>
      </c>
    </row>
    <row r="132" spans="6:10">
      <c r="F132" s="1">
        <v>6</v>
      </c>
      <c r="G132" s="27">
        <v>150000</v>
      </c>
      <c r="H132" t="s">
        <v>27</v>
      </c>
      <c r="I132" s="27" t="str">
        <f t="shared" si="15"/>
        <v>6150000</v>
      </c>
      <c r="J132" s="1">
        <f t="shared" si="16"/>
        <v>3567.3938662048658</v>
      </c>
    </row>
    <row r="133" spans="6:10">
      <c r="F133" s="1">
        <v>7</v>
      </c>
      <c r="G133" s="27">
        <v>150000</v>
      </c>
      <c r="H133" t="s">
        <v>27</v>
      </c>
      <c r="I133" s="27" t="str">
        <f t="shared" si="15"/>
        <v>7150000</v>
      </c>
      <c r="J133" s="1">
        <f t="shared" si="16"/>
        <v>3567.3938662048658</v>
      </c>
    </row>
    <row r="134" spans="6:10">
      <c r="F134" s="1">
        <v>8</v>
      </c>
      <c r="G134" s="27">
        <v>150000</v>
      </c>
      <c r="H134" t="s">
        <v>27</v>
      </c>
      <c r="I134" s="27" t="str">
        <f t="shared" si="15"/>
        <v>8150000</v>
      </c>
      <c r="J134" s="1">
        <f t="shared" si="16"/>
        <v>3567.3938662048658</v>
      </c>
    </row>
    <row r="135" spans="6:10">
      <c r="F135" s="1">
        <v>9</v>
      </c>
      <c r="G135" s="27">
        <v>150000</v>
      </c>
      <c r="H135" t="s">
        <v>27</v>
      </c>
      <c r="I135" s="27" t="str">
        <f t="shared" si="15"/>
        <v>9150000</v>
      </c>
      <c r="J135" s="1">
        <f t="shared" si="16"/>
        <v>3567.3938662048658</v>
      </c>
    </row>
    <row r="136" spans="6:10">
      <c r="F136" s="1">
        <v>10</v>
      </c>
      <c r="G136" s="27">
        <v>150000</v>
      </c>
      <c r="H136" t="s">
        <v>27</v>
      </c>
      <c r="I136" s="27" t="str">
        <f t="shared" si="15"/>
        <v>10150000</v>
      </c>
      <c r="J136" s="1">
        <f t="shared" si="16"/>
        <v>3567.3938662048658</v>
      </c>
    </row>
    <row r="137" spans="6:10">
      <c r="F137" s="1">
        <v>11</v>
      </c>
      <c r="G137" s="27">
        <v>150000</v>
      </c>
      <c r="H137" t="s">
        <v>27</v>
      </c>
      <c r="I137" s="27" t="str">
        <f t="shared" si="15"/>
        <v>11150000</v>
      </c>
      <c r="J137" s="1">
        <f t="shared" si="16"/>
        <v>3567.3938662048658</v>
      </c>
    </row>
    <row r="138" spans="6:10">
      <c r="F138" s="1">
        <v>12</v>
      </c>
      <c r="G138" s="27">
        <v>150000</v>
      </c>
      <c r="H138" t="s">
        <v>27</v>
      </c>
      <c r="I138" s="27" t="str">
        <f t="shared" si="15"/>
        <v>12150000</v>
      </c>
      <c r="J138" s="1">
        <f t="shared" si="16"/>
        <v>3567.3938662048658</v>
      </c>
    </row>
    <row r="139" spans="6:10">
      <c r="F139" s="1">
        <v>13</v>
      </c>
      <c r="G139" s="27">
        <v>150000</v>
      </c>
      <c r="H139" t="s">
        <v>27</v>
      </c>
      <c r="I139" s="27" t="str">
        <f t="shared" si="15"/>
        <v>13150000</v>
      </c>
      <c r="J139" s="1">
        <f t="shared" si="16"/>
        <v>3567.3938662048658</v>
      </c>
    </row>
    <row r="140" spans="6:10">
      <c r="F140" s="1">
        <v>14</v>
      </c>
      <c r="G140" s="27">
        <v>150000</v>
      </c>
      <c r="H140" t="s">
        <v>27</v>
      </c>
      <c r="I140" s="27" t="str">
        <f t="shared" si="15"/>
        <v>14150000</v>
      </c>
      <c r="J140" s="1">
        <f t="shared" si="16"/>
        <v>3567.3938662048658</v>
      </c>
    </row>
    <row r="141" spans="6:10">
      <c r="F141" s="1">
        <v>15</v>
      </c>
      <c r="G141" s="27">
        <v>150000</v>
      </c>
      <c r="H141" t="s">
        <v>27</v>
      </c>
      <c r="I141" s="27" t="str">
        <f t="shared" si="15"/>
        <v>15150000</v>
      </c>
      <c r="J141" s="1">
        <f t="shared" si="16"/>
        <v>3567.3938662048658</v>
      </c>
    </row>
    <row r="142" spans="6:10">
      <c r="F142" s="1">
        <v>16</v>
      </c>
      <c r="G142" s="27">
        <v>150000</v>
      </c>
      <c r="H142" t="s">
        <v>27</v>
      </c>
      <c r="I142" s="27" t="str">
        <f t="shared" si="15"/>
        <v>16150000</v>
      </c>
      <c r="J142" s="1">
        <f t="shared" si="16"/>
        <v>3567.3938662048658</v>
      </c>
    </row>
    <row r="143" spans="6:10">
      <c r="F143" s="1">
        <v>17</v>
      </c>
      <c r="G143" s="27">
        <v>150000</v>
      </c>
      <c r="H143" t="s">
        <v>27</v>
      </c>
      <c r="I143" s="27" t="str">
        <f t="shared" si="15"/>
        <v>17150000</v>
      </c>
      <c r="J143" s="1">
        <f t="shared" si="16"/>
        <v>3567.3938662048658</v>
      </c>
    </row>
    <row r="144" spans="6:10">
      <c r="F144" s="1">
        <v>18</v>
      </c>
      <c r="G144" s="27">
        <v>150000</v>
      </c>
      <c r="H144" t="s">
        <v>27</v>
      </c>
      <c r="I144" s="27" t="str">
        <f t="shared" si="15"/>
        <v>18150000</v>
      </c>
      <c r="J144" s="1">
        <f t="shared" si="16"/>
        <v>3567.3938662048658</v>
      </c>
    </row>
    <row r="145" spans="6:10">
      <c r="F145" s="1">
        <v>19</v>
      </c>
      <c r="G145" s="27">
        <v>150000</v>
      </c>
      <c r="H145" t="s">
        <v>27</v>
      </c>
      <c r="I145" s="27" t="str">
        <f t="shared" si="15"/>
        <v>19150000</v>
      </c>
      <c r="J145" s="1">
        <f t="shared" si="16"/>
        <v>3567.3938662048658</v>
      </c>
    </row>
    <row r="146" spans="6:10">
      <c r="F146" s="1">
        <v>20</v>
      </c>
      <c r="G146" s="27">
        <v>150000</v>
      </c>
      <c r="H146" t="s">
        <v>27</v>
      </c>
      <c r="I146" s="27" t="str">
        <f t="shared" si="15"/>
        <v>20150000</v>
      </c>
      <c r="J146" s="1">
        <f t="shared" si="16"/>
        <v>3567.3938662048658</v>
      </c>
    </row>
    <row r="147" spans="6:10">
      <c r="F147" s="1">
        <v>21</v>
      </c>
      <c r="G147" s="27">
        <v>150000</v>
      </c>
      <c r="H147" t="s">
        <v>27</v>
      </c>
      <c r="I147" s="27" t="str">
        <f t="shared" si="15"/>
        <v>21150000</v>
      </c>
      <c r="J147" s="1">
        <f t="shared" si="16"/>
        <v>3567.3938662048658</v>
      </c>
    </row>
    <row r="148" spans="6:10">
      <c r="F148" s="1">
        <v>22</v>
      </c>
      <c r="G148" s="27">
        <v>150000</v>
      </c>
      <c r="H148" t="s">
        <v>27</v>
      </c>
      <c r="I148" s="27" t="str">
        <f t="shared" si="15"/>
        <v>22150000</v>
      </c>
      <c r="J148" s="1">
        <f t="shared" si="16"/>
        <v>3567.3938662048658</v>
      </c>
    </row>
    <row r="149" spans="6:10">
      <c r="F149" s="1">
        <v>23</v>
      </c>
      <c r="G149" s="27">
        <v>150000</v>
      </c>
      <c r="H149" t="s">
        <v>27</v>
      </c>
      <c r="I149" s="27" t="str">
        <f t="shared" si="15"/>
        <v>23150000</v>
      </c>
      <c r="J149" s="1">
        <f t="shared" si="16"/>
        <v>3567.3938662048658</v>
      </c>
    </row>
    <row r="150" spans="6:10">
      <c r="F150" s="1">
        <v>24</v>
      </c>
      <c r="G150" s="27">
        <v>150000</v>
      </c>
      <c r="H150" t="s">
        <v>27</v>
      </c>
      <c r="I150" s="27" t="str">
        <f t="shared" si="15"/>
        <v>24150000</v>
      </c>
      <c r="J150" s="1">
        <f t="shared" si="16"/>
        <v>3567.3938662048658</v>
      </c>
    </row>
    <row r="151" spans="6:10">
      <c r="F151" s="1">
        <v>25</v>
      </c>
      <c r="G151" s="27">
        <v>150000</v>
      </c>
      <c r="H151" t="s">
        <v>27</v>
      </c>
      <c r="I151" s="27" t="str">
        <f t="shared" si="15"/>
        <v>25150000</v>
      </c>
      <c r="J151" s="1">
        <f t="shared" si="16"/>
        <v>3567.3938662048658</v>
      </c>
    </row>
    <row r="152" spans="6:10">
      <c r="F152" s="1">
        <v>26</v>
      </c>
      <c r="G152" s="27">
        <v>150000</v>
      </c>
      <c r="H152" t="s">
        <v>17</v>
      </c>
      <c r="I152" s="27" t="str">
        <f t="shared" si="15"/>
        <v>26150000</v>
      </c>
      <c r="J152" s="1">
        <f t="shared" si="16"/>
        <v>3701.4691217752593</v>
      </c>
    </row>
    <row r="153" spans="6:10">
      <c r="F153" s="1">
        <v>27</v>
      </c>
      <c r="G153" s="27">
        <v>150000</v>
      </c>
      <c r="H153" t="s">
        <v>17</v>
      </c>
      <c r="I153" s="27" t="str">
        <f t="shared" si="15"/>
        <v>27150000</v>
      </c>
      <c r="J153" s="1">
        <f t="shared" si="16"/>
        <v>3701.4691217752593</v>
      </c>
    </row>
    <row r="154" spans="6:10">
      <c r="F154" s="1">
        <v>28</v>
      </c>
      <c r="G154" s="27">
        <v>150000</v>
      </c>
      <c r="H154" t="s">
        <v>17</v>
      </c>
      <c r="I154" s="27" t="str">
        <f t="shared" si="15"/>
        <v>28150000</v>
      </c>
      <c r="J154" s="1">
        <f t="shared" si="16"/>
        <v>3701.4691217752593</v>
      </c>
    </row>
    <row r="155" spans="6:10">
      <c r="F155" s="1">
        <v>29</v>
      </c>
      <c r="G155" s="27">
        <v>150000</v>
      </c>
      <c r="H155" t="s">
        <v>17</v>
      </c>
      <c r="I155" s="27" t="str">
        <f t="shared" si="15"/>
        <v>29150000</v>
      </c>
      <c r="J155" s="1">
        <f t="shared" si="16"/>
        <v>3701.4691217752593</v>
      </c>
    </row>
    <row r="156" spans="6:10">
      <c r="F156" s="1">
        <v>30</v>
      </c>
      <c r="G156" s="27">
        <v>150000</v>
      </c>
      <c r="H156" t="s">
        <v>17</v>
      </c>
      <c r="I156" s="27" t="str">
        <f t="shared" si="15"/>
        <v>30150000</v>
      </c>
      <c r="J156" s="1">
        <f t="shared" si="16"/>
        <v>3701.4691217752593</v>
      </c>
    </row>
    <row r="157" spans="6:10">
      <c r="F157" s="1">
        <v>31</v>
      </c>
      <c r="G157" s="27">
        <v>150000</v>
      </c>
      <c r="H157" t="s">
        <v>17</v>
      </c>
      <c r="I157" s="27" t="str">
        <f t="shared" si="15"/>
        <v>31150000</v>
      </c>
      <c r="J157" s="1">
        <f t="shared" si="16"/>
        <v>3701.4691217752593</v>
      </c>
    </row>
    <row r="158" spans="6:10">
      <c r="F158" s="1">
        <v>32</v>
      </c>
      <c r="G158" s="27">
        <v>150000</v>
      </c>
      <c r="H158" t="s">
        <v>17</v>
      </c>
      <c r="I158" s="27" t="str">
        <f t="shared" si="15"/>
        <v>32150000</v>
      </c>
      <c r="J158" s="1">
        <f t="shared" si="16"/>
        <v>3701.4691217752593</v>
      </c>
    </row>
    <row r="159" spans="6:10">
      <c r="F159" s="1">
        <v>33</v>
      </c>
      <c r="G159" s="27">
        <v>150000</v>
      </c>
      <c r="H159" t="s">
        <v>17</v>
      </c>
      <c r="I159" s="27" t="str">
        <f t="shared" si="15"/>
        <v>33150000</v>
      </c>
      <c r="J159" s="1">
        <f t="shared" si="16"/>
        <v>3701.4691217752593</v>
      </c>
    </row>
    <row r="160" spans="6:10">
      <c r="F160" s="1">
        <v>34</v>
      </c>
      <c r="G160" s="27">
        <v>150000</v>
      </c>
      <c r="H160" t="s">
        <v>17</v>
      </c>
      <c r="I160" s="27" t="str">
        <f t="shared" si="15"/>
        <v>34150000</v>
      </c>
      <c r="J160" s="1">
        <f t="shared" si="16"/>
        <v>3701.4691217752593</v>
      </c>
    </row>
    <row r="161" spans="6:10">
      <c r="F161" s="1">
        <v>35</v>
      </c>
      <c r="G161" s="27">
        <v>150000</v>
      </c>
      <c r="H161" t="s">
        <v>17</v>
      </c>
      <c r="I161" s="27" t="str">
        <f t="shared" si="15"/>
        <v>35150000</v>
      </c>
      <c r="J161" s="1">
        <f t="shared" si="16"/>
        <v>3701.4691217752593</v>
      </c>
    </row>
    <row r="162" spans="6:10">
      <c r="F162" s="1">
        <v>36</v>
      </c>
      <c r="G162" s="27">
        <v>150000</v>
      </c>
      <c r="H162" t="s">
        <v>18</v>
      </c>
      <c r="I162" s="27" t="str">
        <f t="shared" si="15"/>
        <v>36150000</v>
      </c>
      <c r="J162" s="1">
        <f t="shared" si="16"/>
        <v>4083.8546952630686</v>
      </c>
    </row>
    <row r="163" spans="6:10">
      <c r="F163" s="1">
        <v>37</v>
      </c>
      <c r="G163" s="27">
        <v>150000</v>
      </c>
      <c r="H163" t="s">
        <v>18</v>
      </c>
      <c r="I163" s="27" t="str">
        <f t="shared" si="15"/>
        <v>37150000</v>
      </c>
      <c r="J163" s="1">
        <f t="shared" si="16"/>
        <v>4083.8546952630686</v>
      </c>
    </row>
    <row r="164" spans="6:10">
      <c r="F164" s="1">
        <v>38</v>
      </c>
      <c r="G164" s="27">
        <v>150000</v>
      </c>
      <c r="H164" t="s">
        <v>18</v>
      </c>
      <c r="I164" s="27" t="str">
        <f t="shared" si="15"/>
        <v>38150000</v>
      </c>
      <c r="J164" s="1">
        <f t="shared" si="16"/>
        <v>4083.8546952630686</v>
      </c>
    </row>
    <row r="165" spans="6:10">
      <c r="F165" s="1">
        <v>39</v>
      </c>
      <c r="G165" s="27">
        <v>150000</v>
      </c>
      <c r="H165" t="s">
        <v>18</v>
      </c>
      <c r="I165" s="27" t="str">
        <f t="shared" si="15"/>
        <v>39150000</v>
      </c>
      <c r="J165" s="1">
        <f t="shared" si="16"/>
        <v>4083.8546952630686</v>
      </c>
    </row>
    <row r="166" spans="6:10">
      <c r="F166" s="1">
        <v>40</v>
      </c>
      <c r="G166" s="27">
        <v>150000</v>
      </c>
      <c r="H166" t="s">
        <v>18</v>
      </c>
      <c r="I166" s="27" t="str">
        <f t="shared" si="15"/>
        <v>40150000</v>
      </c>
      <c r="J166" s="1">
        <f t="shared" si="16"/>
        <v>4083.8546952630686</v>
      </c>
    </row>
    <row r="167" spans="6:10">
      <c r="F167" s="1">
        <v>41</v>
      </c>
      <c r="G167" s="27">
        <v>150000</v>
      </c>
      <c r="H167" t="s">
        <v>18</v>
      </c>
      <c r="I167" s="27" t="str">
        <f t="shared" si="15"/>
        <v>41150000</v>
      </c>
      <c r="J167" s="1">
        <f t="shared" si="16"/>
        <v>4083.8546952630686</v>
      </c>
    </row>
    <row r="168" spans="6:10">
      <c r="F168" s="1">
        <v>42</v>
      </c>
      <c r="G168" s="27">
        <v>150000</v>
      </c>
      <c r="H168" t="s">
        <v>18</v>
      </c>
      <c r="I168" s="27" t="str">
        <f t="shared" si="15"/>
        <v>42150000</v>
      </c>
      <c r="J168" s="1">
        <f t="shared" si="16"/>
        <v>4083.8546952630686</v>
      </c>
    </row>
    <row r="169" spans="6:10">
      <c r="F169" s="1">
        <v>43</v>
      </c>
      <c r="G169" s="27">
        <v>150000</v>
      </c>
      <c r="H169" t="s">
        <v>18</v>
      </c>
      <c r="I169" s="27" t="str">
        <f t="shared" si="15"/>
        <v>43150000</v>
      </c>
      <c r="J169" s="1">
        <f t="shared" si="16"/>
        <v>4083.8546952630686</v>
      </c>
    </row>
    <row r="170" spans="6:10">
      <c r="F170" s="1">
        <v>44</v>
      </c>
      <c r="G170" s="27">
        <v>150000</v>
      </c>
      <c r="H170" t="s">
        <v>18</v>
      </c>
      <c r="I170" s="27" t="str">
        <f t="shared" si="15"/>
        <v>44150000</v>
      </c>
      <c r="J170" s="1">
        <f t="shared" si="16"/>
        <v>4083.8546952630686</v>
      </c>
    </row>
    <row r="171" spans="6:10">
      <c r="F171" s="1">
        <v>45</v>
      </c>
      <c r="G171" s="27">
        <v>150000</v>
      </c>
      <c r="H171" t="s">
        <v>18</v>
      </c>
      <c r="I171" s="27" t="str">
        <f t="shared" si="15"/>
        <v>45150000</v>
      </c>
      <c r="J171" s="1">
        <f t="shared" si="16"/>
        <v>4083.8546952630686</v>
      </c>
    </row>
    <row r="172" spans="6:10">
      <c r="F172" s="1">
        <v>46</v>
      </c>
      <c r="G172" s="27">
        <v>150000</v>
      </c>
      <c r="H172" t="s">
        <v>19</v>
      </c>
      <c r="I172" s="27" t="str">
        <f t="shared" si="15"/>
        <v>46150000</v>
      </c>
      <c r="J172" s="1">
        <f t="shared" si="16"/>
        <v>5820.4156747162288</v>
      </c>
    </row>
    <row r="173" spans="6:10">
      <c r="F173" s="1">
        <v>47</v>
      </c>
      <c r="G173" s="27">
        <v>150000</v>
      </c>
      <c r="H173" t="s">
        <v>19</v>
      </c>
      <c r="I173" s="27" t="str">
        <f t="shared" si="15"/>
        <v>47150000</v>
      </c>
      <c r="J173" s="1">
        <f t="shared" si="16"/>
        <v>5820.4156747162288</v>
      </c>
    </row>
    <row r="174" spans="6:10">
      <c r="F174" s="1">
        <v>48</v>
      </c>
      <c r="G174" s="27">
        <v>150000</v>
      </c>
      <c r="H174" t="s">
        <v>19</v>
      </c>
      <c r="I174" s="27" t="str">
        <f t="shared" si="15"/>
        <v>48150000</v>
      </c>
      <c r="J174" s="1">
        <f t="shared" si="16"/>
        <v>5820.4156747162288</v>
      </c>
    </row>
    <row r="175" spans="6:10">
      <c r="F175" s="1">
        <v>49</v>
      </c>
      <c r="G175" s="27">
        <v>150000</v>
      </c>
      <c r="H175" t="s">
        <v>19</v>
      </c>
      <c r="I175" s="27" t="str">
        <f t="shared" si="15"/>
        <v>49150000</v>
      </c>
      <c r="J175" s="1">
        <f t="shared" si="16"/>
        <v>5820.4156747162288</v>
      </c>
    </row>
    <row r="176" spans="6:10">
      <c r="F176" s="1">
        <v>50</v>
      </c>
      <c r="G176" s="27">
        <v>150000</v>
      </c>
      <c r="H176" t="s">
        <v>19</v>
      </c>
      <c r="I176" s="27" t="str">
        <f t="shared" si="15"/>
        <v>50150000</v>
      </c>
      <c r="J176" s="1">
        <f t="shared" si="16"/>
        <v>5820.4156747162288</v>
      </c>
    </row>
    <row r="177" spans="6:10">
      <c r="F177" s="1">
        <v>51</v>
      </c>
      <c r="G177" s="27">
        <v>150000</v>
      </c>
      <c r="H177" t="s">
        <v>20</v>
      </c>
      <c r="I177" s="27" t="str">
        <f t="shared" si="15"/>
        <v>51150000</v>
      </c>
      <c r="J177" s="1">
        <f t="shared" si="16"/>
        <v>8208.0344005215211</v>
      </c>
    </row>
    <row r="178" spans="6:10">
      <c r="F178" s="1">
        <v>52</v>
      </c>
      <c r="G178" s="27">
        <v>150000</v>
      </c>
      <c r="H178" t="s">
        <v>20</v>
      </c>
      <c r="I178" s="27" t="str">
        <f t="shared" si="15"/>
        <v>52150000</v>
      </c>
      <c r="J178" s="1">
        <f t="shared" si="16"/>
        <v>8208.0344005215211</v>
      </c>
    </row>
    <row r="179" spans="6:10">
      <c r="F179" s="1">
        <v>53</v>
      </c>
      <c r="G179" s="27">
        <v>150000</v>
      </c>
      <c r="H179" t="s">
        <v>20</v>
      </c>
      <c r="I179" s="27" t="str">
        <f t="shared" si="15"/>
        <v>53150000</v>
      </c>
      <c r="J179" s="1">
        <f t="shared" si="16"/>
        <v>8208.0344005215211</v>
      </c>
    </row>
    <row r="180" spans="6:10">
      <c r="F180" s="1">
        <v>54</v>
      </c>
      <c r="G180" s="27">
        <v>150000</v>
      </c>
      <c r="H180" t="s">
        <v>20</v>
      </c>
      <c r="I180" s="27" t="str">
        <f t="shared" si="15"/>
        <v>54150000</v>
      </c>
      <c r="J180" s="1">
        <f t="shared" si="16"/>
        <v>8208.0344005215211</v>
      </c>
    </row>
    <row r="181" spans="6:10">
      <c r="F181" s="1">
        <v>55</v>
      </c>
      <c r="G181" s="27">
        <v>150000</v>
      </c>
      <c r="H181" t="s">
        <v>20</v>
      </c>
      <c r="I181" s="27" t="str">
        <f t="shared" si="15"/>
        <v>55150000</v>
      </c>
      <c r="J181" s="1">
        <f t="shared" si="16"/>
        <v>8208.0344005215211</v>
      </c>
    </row>
    <row r="182" spans="6:10">
      <c r="F182" s="1">
        <v>56</v>
      </c>
      <c r="G182" s="27">
        <v>150000</v>
      </c>
      <c r="H182" t="s">
        <v>21</v>
      </c>
      <c r="I182" s="27" t="str">
        <f t="shared" si="15"/>
        <v>56150000</v>
      </c>
      <c r="J182" s="1">
        <f t="shared" si="16"/>
        <v>10849.655573361646</v>
      </c>
    </row>
    <row r="183" spans="6:10">
      <c r="F183" s="1">
        <v>57</v>
      </c>
      <c r="G183" s="27">
        <v>150000</v>
      </c>
      <c r="H183" t="s">
        <v>21</v>
      </c>
      <c r="I183" s="27" t="str">
        <f t="shared" si="15"/>
        <v>57150000</v>
      </c>
      <c r="J183" s="1">
        <f t="shared" si="16"/>
        <v>10849.655573361646</v>
      </c>
    </row>
    <row r="184" spans="6:10">
      <c r="F184" s="1">
        <v>58</v>
      </c>
      <c r="G184" s="27">
        <v>150000</v>
      </c>
      <c r="H184" t="s">
        <v>21</v>
      </c>
      <c r="I184" s="27" t="str">
        <f t="shared" si="15"/>
        <v>58150000</v>
      </c>
      <c r="J184" s="1">
        <f t="shared" si="16"/>
        <v>10849.655573361646</v>
      </c>
    </row>
    <row r="185" spans="6:10">
      <c r="F185" s="1">
        <v>59</v>
      </c>
      <c r="G185" s="27">
        <v>150000</v>
      </c>
      <c r="H185" t="s">
        <v>21</v>
      </c>
      <c r="I185" s="27" t="str">
        <f t="shared" si="15"/>
        <v>59150000</v>
      </c>
      <c r="J185" s="1">
        <f t="shared" si="16"/>
        <v>10849.655573361646</v>
      </c>
    </row>
    <row r="186" spans="6:10">
      <c r="F186" s="1">
        <v>60</v>
      </c>
      <c r="G186" s="27">
        <v>150000</v>
      </c>
      <c r="H186" t="s">
        <v>21</v>
      </c>
      <c r="I186" s="27" t="str">
        <f t="shared" si="15"/>
        <v>60150000</v>
      </c>
      <c r="J186" s="1">
        <f t="shared" si="16"/>
        <v>10849.655573361646</v>
      </c>
    </row>
    <row r="187" spans="6:10">
      <c r="F187" s="1">
        <v>61</v>
      </c>
      <c r="G187" s="27">
        <v>150000</v>
      </c>
      <c r="H187" t="s">
        <v>22</v>
      </c>
      <c r="I187" s="27" t="str">
        <f t="shared" si="15"/>
        <v>61150000</v>
      </c>
      <c r="J187" s="1">
        <f t="shared" si="16"/>
        <v>14350.540709257861</v>
      </c>
    </row>
    <row r="188" spans="6:10">
      <c r="F188" s="1">
        <v>62</v>
      </c>
      <c r="G188" s="27">
        <v>150000</v>
      </c>
      <c r="H188" t="s">
        <v>22</v>
      </c>
      <c r="I188" s="27" t="str">
        <f t="shared" si="15"/>
        <v>62150000</v>
      </c>
      <c r="J188" s="1">
        <f t="shared" si="16"/>
        <v>14350.540709257861</v>
      </c>
    </row>
    <row r="189" spans="6:10">
      <c r="F189" s="1">
        <v>63</v>
      </c>
      <c r="G189" s="27">
        <v>150000</v>
      </c>
      <c r="H189" t="s">
        <v>22</v>
      </c>
      <c r="I189" s="27" t="str">
        <f t="shared" si="15"/>
        <v>63150000</v>
      </c>
      <c r="J189" s="1">
        <f t="shared" si="16"/>
        <v>14350.540709257861</v>
      </c>
    </row>
    <row r="190" spans="6:10">
      <c r="F190" s="1">
        <v>64</v>
      </c>
      <c r="G190" s="27">
        <v>150000</v>
      </c>
      <c r="H190" t="s">
        <v>22</v>
      </c>
      <c r="I190" s="27" t="str">
        <f t="shared" si="15"/>
        <v>64150000</v>
      </c>
      <c r="J190" s="1">
        <f t="shared" si="16"/>
        <v>14350.540709257861</v>
      </c>
    </row>
    <row r="191" spans="6:10">
      <c r="F191" s="1">
        <v>65</v>
      </c>
      <c r="G191" s="27">
        <v>150000</v>
      </c>
      <c r="H191" t="s">
        <v>22</v>
      </c>
      <c r="I191" s="27" t="str">
        <f t="shared" si="15"/>
        <v>65150000</v>
      </c>
      <c r="J191" s="1">
        <f t="shared" si="16"/>
        <v>14350.540709257861</v>
      </c>
    </row>
    <row r="192" spans="6:10">
      <c r="F192" s="1">
        <v>66</v>
      </c>
      <c r="G192" s="27">
        <v>150000</v>
      </c>
      <c r="H192" t="s">
        <v>23</v>
      </c>
      <c r="I192" s="27" t="str">
        <f t="shared" si="15"/>
        <v>66150000</v>
      </c>
      <c r="J192" s="1">
        <f t="shared" si="16"/>
        <v>18224.455866626056</v>
      </c>
    </row>
    <row r="193" spans="6:10">
      <c r="F193" s="1">
        <v>67</v>
      </c>
      <c r="G193" s="27">
        <v>150000</v>
      </c>
      <c r="H193" t="s">
        <v>23</v>
      </c>
      <c r="I193" s="27" t="str">
        <f t="shared" si="15"/>
        <v>67150000</v>
      </c>
      <c r="J193" s="1">
        <f t="shared" si="16"/>
        <v>18224.455866626056</v>
      </c>
    </row>
    <row r="194" spans="6:10">
      <c r="F194" s="1">
        <v>68</v>
      </c>
      <c r="G194" s="27">
        <v>150000</v>
      </c>
      <c r="H194" t="s">
        <v>23</v>
      </c>
      <c r="I194" s="27" t="str">
        <f t="shared" si="15"/>
        <v>68150000</v>
      </c>
      <c r="J194" s="1">
        <f t="shared" si="16"/>
        <v>18224.455866626056</v>
      </c>
    </row>
    <row r="195" spans="6:10">
      <c r="F195" s="1">
        <v>69</v>
      </c>
      <c r="G195" s="27">
        <v>150000</v>
      </c>
      <c r="H195" t="s">
        <v>23</v>
      </c>
      <c r="I195" s="27" t="str">
        <f t="shared" ref="I195:I258" si="17">F195&amp;G195</f>
        <v>69150000</v>
      </c>
      <c r="J195" s="1">
        <f t="shared" ref="J195:J258" si="18">VLOOKUP(H195&amp;G195,$C$3:$D$101,2,FALSE)</f>
        <v>18224.455866626056</v>
      </c>
    </row>
    <row r="196" spans="6:10">
      <c r="F196" s="1">
        <v>70</v>
      </c>
      <c r="G196" s="27">
        <v>150000</v>
      </c>
      <c r="H196" t="s">
        <v>23</v>
      </c>
      <c r="I196" s="27" t="str">
        <f t="shared" si="17"/>
        <v>70150000</v>
      </c>
      <c r="J196" s="1">
        <f t="shared" si="18"/>
        <v>18224.455866626056</v>
      </c>
    </row>
    <row r="197" spans="6:10">
      <c r="F197" s="1">
        <v>71</v>
      </c>
      <c r="G197" s="27">
        <v>150000</v>
      </c>
      <c r="H197" t="s">
        <v>24</v>
      </c>
      <c r="I197" s="27" t="str">
        <f t="shared" si="17"/>
        <v>71150000</v>
      </c>
      <c r="J197" s="1">
        <f t="shared" si="18"/>
        <v>22704.800730413004</v>
      </c>
    </row>
    <row r="198" spans="6:10">
      <c r="F198" s="1">
        <v>72</v>
      </c>
      <c r="G198" s="27">
        <v>150000</v>
      </c>
      <c r="H198" t="s">
        <v>24</v>
      </c>
      <c r="I198" s="27" t="str">
        <f t="shared" si="17"/>
        <v>72150000</v>
      </c>
      <c r="J198" s="1">
        <f t="shared" si="18"/>
        <v>22704.800730413004</v>
      </c>
    </row>
    <row r="199" spans="6:10">
      <c r="F199" s="1">
        <v>73</v>
      </c>
      <c r="G199" s="27">
        <v>150000</v>
      </c>
      <c r="H199" t="s">
        <v>24</v>
      </c>
      <c r="I199" s="27" t="str">
        <f t="shared" si="17"/>
        <v>73150000</v>
      </c>
      <c r="J199" s="1">
        <f t="shared" si="18"/>
        <v>22704.800730413004</v>
      </c>
    </row>
    <row r="200" spans="6:10">
      <c r="F200" s="1">
        <v>74</v>
      </c>
      <c r="G200" s="27">
        <v>150000</v>
      </c>
      <c r="H200" t="s">
        <v>24</v>
      </c>
      <c r="I200" s="27" t="str">
        <f t="shared" si="17"/>
        <v>74150000</v>
      </c>
      <c r="J200" s="1">
        <f t="shared" si="18"/>
        <v>22704.800730413004</v>
      </c>
    </row>
    <row r="201" spans="6:10">
      <c r="F201" s="1">
        <v>75</v>
      </c>
      <c r="G201" s="27">
        <v>150000</v>
      </c>
      <c r="H201" t="s">
        <v>24</v>
      </c>
      <c r="I201" s="27" t="str">
        <f t="shared" si="17"/>
        <v>75150000</v>
      </c>
      <c r="J201" s="1">
        <f t="shared" si="18"/>
        <v>22704.800730413004</v>
      </c>
    </row>
    <row r="202" spans="6:10">
      <c r="F202" s="1">
        <v>76</v>
      </c>
      <c r="G202" s="27">
        <v>150000</v>
      </c>
      <c r="H202" t="s">
        <v>25</v>
      </c>
      <c r="I202" s="27" t="str">
        <f t="shared" si="17"/>
        <v>76150000</v>
      </c>
      <c r="J202" s="1">
        <f t="shared" si="18"/>
        <v>27660.248210505564</v>
      </c>
    </row>
    <row r="203" spans="6:10">
      <c r="F203" s="1">
        <v>77</v>
      </c>
      <c r="G203" s="27">
        <v>150000</v>
      </c>
      <c r="H203" t="s">
        <v>25</v>
      </c>
      <c r="I203" s="27" t="str">
        <f t="shared" si="17"/>
        <v>77150000</v>
      </c>
      <c r="J203" s="1">
        <f t="shared" si="18"/>
        <v>27660.248210505564</v>
      </c>
    </row>
    <row r="204" spans="6:10">
      <c r="F204" s="1">
        <v>78</v>
      </c>
      <c r="G204" s="27">
        <v>150000</v>
      </c>
      <c r="H204" t="s">
        <v>25</v>
      </c>
      <c r="I204" s="27" t="str">
        <f t="shared" si="17"/>
        <v>78150000</v>
      </c>
      <c r="J204" s="1">
        <f t="shared" si="18"/>
        <v>27660.248210505564</v>
      </c>
    </row>
    <row r="205" spans="6:10">
      <c r="F205" s="1">
        <v>79</v>
      </c>
      <c r="G205" s="27">
        <v>150000</v>
      </c>
      <c r="H205" t="s">
        <v>25</v>
      </c>
      <c r="I205" s="27" t="str">
        <f t="shared" si="17"/>
        <v>79150000</v>
      </c>
      <c r="J205" s="1">
        <f t="shared" si="18"/>
        <v>27660.248210505564</v>
      </c>
    </row>
    <row r="206" spans="6:10">
      <c r="F206" s="1">
        <v>80</v>
      </c>
      <c r="G206" s="27">
        <v>150000</v>
      </c>
      <c r="H206" t="s">
        <v>25</v>
      </c>
      <c r="I206" s="27" t="str">
        <f t="shared" si="17"/>
        <v>80150000</v>
      </c>
      <c r="J206" s="1">
        <f t="shared" si="18"/>
        <v>27660.248210505564</v>
      </c>
    </row>
    <row r="207" spans="6:10">
      <c r="F207" s="1">
        <v>81</v>
      </c>
      <c r="G207" s="27">
        <v>150000</v>
      </c>
      <c r="H207" t="s">
        <v>26</v>
      </c>
      <c r="I207" s="27" t="str">
        <f t="shared" si="17"/>
        <v>81150000</v>
      </c>
      <c r="J207" s="1">
        <f t="shared" si="18"/>
        <v>33143.877264283852</v>
      </c>
    </row>
    <row r="208" spans="6:10">
      <c r="F208" s="1">
        <v>82</v>
      </c>
      <c r="G208" s="27">
        <v>150000</v>
      </c>
      <c r="H208" t="s">
        <v>26</v>
      </c>
      <c r="I208" s="27" t="str">
        <f t="shared" si="17"/>
        <v>82150000</v>
      </c>
      <c r="J208" s="1">
        <f t="shared" si="18"/>
        <v>33143.877264283852</v>
      </c>
    </row>
    <row r="209" spans="6:10">
      <c r="F209" s="1">
        <v>83</v>
      </c>
      <c r="G209" s="27">
        <v>150000</v>
      </c>
      <c r="H209" t="s">
        <v>26</v>
      </c>
      <c r="I209" s="27" t="str">
        <f t="shared" si="17"/>
        <v>83150000</v>
      </c>
      <c r="J209" s="1">
        <f t="shared" si="18"/>
        <v>33143.877264283852</v>
      </c>
    </row>
    <row r="210" spans="6:10">
      <c r="F210" s="1">
        <v>84</v>
      </c>
      <c r="G210" s="27">
        <v>150000</v>
      </c>
      <c r="H210" t="s">
        <v>26</v>
      </c>
      <c r="I210" s="27" t="str">
        <f t="shared" si="17"/>
        <v>84150000</v>
      </c>
      <c r="J210" s="1">
        <f t="shared" si="18"/>
        <v>33143.877264283852</v>
      </c>
    </row>
    <row r="211" spans="6:10">
      <c r="F211" s="1">
        <v>85</v>
      </c>
      <c r="G211" s="27">
        <v>150000</v>
      </c>
      <c r="H211" t="s">
        <v>26</v>
      </c>
      <c r="I211" s="27" t="str">
        <f t="shared" si="17"/>
        <v>85150000</v>
      </c>
      <c r="J211" s="1">
        <f t="shared" si="18"/>
        <v>33143.877264283852</v>
      </c>
    </row>
    <row r="212" spans="6:10">
      <c r="F212" s="1">
        <v>86</v>
      </c>
      <c r="G212" s="27">
        <v>150000</v>
      </c>
      <c r="H212" t="s">
        <v>26</v>
      </c>
      <c r="I212" s="27" t="str">
        <f t="shared" si="17"/>
        <v>86150000</v>
      </c>
      <c r="J212" s="1">
        <f t="shared" si="18"/>
        <v>33143.877264283852</v>
      </c>
    </row>
    <row r="213" spans="6:10">
      <c r="F213" s="1">
        <v>87</v>
      </c>
      <c r="G213" s="27">
        <v>150000</v>
      </c>
      <c r="H213" t="s">
        <v>26</v>
      </c>
      <c r="I213" s="27" t="str">
        <f t="shared" si="17"/>
        <v>87150000</v>
      </c>
      <c r="J213" s="1">
        <f t="shared" si="18"/>
        <v>33143.877264283852</v>
      </c>
    </row>
    <row r="214" spans="6:10">
      <c r="F214" s="1">
        <v>88</v>
      </c>
      <c r="G214" s="27">
        <v>150000</v>
      </c>
      <c r="H214" t="s">
        <v>26</v>
      </c>
      <c r="I214" s="27" t="str">
        <f t="shared" si="17"/>
        <v>88150000</v>
      </c>
      <c r="J214" s="1">
        <f t="shared" si="18"/>
        <v>33143.877264283852</v>
      </c>
    </row>
    <row r="215" spans="6:10">
      <c r="F215" s="1">
        <v>89</v>
      </c>
      <c r="G215" s="27">
        <v>150000</v>
      </c>
      <c r="H215" t="s">
        <v>26</v>
      </c>
      <c r="I215" s="27" t="str">
        <f t="shared" si="17"/>
        <v>89150000</v>
      </c>
      <c r="J215" s="1">
        <f t="shared" si="18"/>
        <v>33143.877264283852</v>
      </c>
    </row>
    <row r="216" spans="6:10">
      <c r="F216" s="1">
        <v>90</v>
      </c>
      <c r="G216" s="27">
        <v>150000</v>
      </c>
      <c r="H216" t="s">
        <v>26</v>
      </c>
      <c r="I216" s="27" t="str">
        <f t="shared" si="17"/>
        <v>90150000</v>
      </c>
      <c r="J216" s="1">
        <f t="shared" si="18"/>
        <v>33143.877264283852</v>
      </c>
    </row>
    <row r="217" spans="6:10">
      <c r="F217" s="1">
        <v>91</v>
      </c>
      <c r="G217" s="27">
        <v>150000</v>
      </c>
      <c r="H217" t="s">
        <v>26</v>
      </c>
      <c r="I217" s="27" t="str">
        <f t="shared" si="17"/>
        <v>91150000</v>
      </c>
      <c r="J217" s="1">
        <f t="shared" si="18"/>
        <v>33143.877264283852</v>
      </c>
    </row>
    <row r="218" spans="6:10">
      <c r="F218" s="1">
        <v>92</v>
      </c>
      <c r="G218" s="27">
        <v>150000</v>
      </c>
      <c r="H218" t="s">
        <v>26</v>
      </c>
      <c r="I218" s="27" t="str">
        <f t="shared" si="17"/>
        <v>92150000</v>
      </c>
      <c r="J218" s="1">
        <f t="shared" si="18"/>
        <v>33143.877264283852</v>
      </c>
    </row>
    <row r="219" spans="6:10">
      <c r="F219" s="1">
        <v>93</v>
      </c>
      <c r="G219" s="27">
        <v>150000</v>
      </c>
      <c r="H219" t="s">
        <v>26</v>
      </c>
      <c r="I219" s="27" t="str">
        <f t="shared" si="17"/>
        <v>93150000</v>
      </c>
      <c r="J219" s="1">
        <f t="shared" si="18"/>
        <v>33143.877264283852</v>
      </c>
    </row>
    <row r="220" spans="6:10">
      <c r="F220" s="1">
        <v>94</v>
      </c>
      <c r="G220" s="27">
        <v>150000</v>
      </c>
      <c r="H220" t="s">
        <v>26</v>
      </c>
      <c r="I220" s="27" t="str">
        <f t="shared" si="17"/>
        <v>94150000</v>
      </c>
      <c r="J220" s="1">
        <f t="shared" si="18"/>
        <v>33143.877264283852</v>
      </c>
    </row>
    <row r="221" spans="6:10">
      <c r="F221" s="1">
        <v>95</v>
      </c>
      <c r="G221" s="27">
        <v>150000</v>
      </c>
      <c r="H221" t="s">
        <v>26</v>
      </c>
      <c r="I221" s="27" t="str">
        <f t="shared" si="17"/>
        <v>95150000</v>
      </c>
      <c r="J221" s="1">
        <f t="shared" si="18"/>
        <v>33143.877264283852</v>
      </c>
    </row>
    <row r="222" spans="6:10">
      <c r="F222" s="1">
        <v>96</v>
      </c>
      <c r="G222" s="27">
        <v>150000</v>
      </c>
      <c r="H222" t="s">
        <v>26</v>
      </c>
      <c r="I222" s="27" t="str">
        <f t="shared" si="17"/>
        <v>96150000</v>
      </c>
      <c r="J222" s="1">
        <f t="shared" si="18"/>
        <v>33143.877264283852</v>
      </c>
    </row>
    <row r="223" spans="6:10">
      <c r="F223" s="1">
        <v>97</v>
      </c>
      <c r="G223" s="27">
        <v>150000</v>
      </c>
      <c r="H223" t="s">
        <v>26</v>
      </c>
      <c r="I223" s="27" t="str">
        <f t="shared" si="17"/>
        <v>97150000</v>
      </c>
      <c r="J223" s="1">
        <f t="shared" si="18"/>
        <v>33143.877264283852</v>
      </c>
    </row>
    <row r="224" spans="6:10">
      <c r="F224" s="1">
        <v>98</v>
      </c>
      <c r="G224" s="27">
        <v>150000</v>
      </c>
      <c r="H224" t="s">
        <v>26</v>
      </c>
      <c r="I224" s="27" t="str">
        <f t="shared" si="17"/>
        <v>98150000</v>
      </c>
      <c r="J224" s="1">
        <f t="shared" si="18"/>
        <v>33143.877264283852</v>
      </c>
    </row>
    <row r="225" spans="6:10">
      <c r="F225" s="1">
        <v>99</v>
      </c>
      <c r="G225" s="27">
        <v>150000</v>
      </c>
      <c r="H225" t="s">
        <v>26</v>
      </c>
      <c r="I225" s="27" t="str">
        <f t="shared" si="17"/>
        <v>99150000</v>
      </c>
      <c r="J225" s="1">
        <f t="shared" si="18"/>
        <v>33143.877264283852</v>
      </c>
    </row>
    <row r="226" spans="6:10">
      <c r="F226" s="1">
        <v>100</v>
      </c>
      <c r="G226" s="27">
        <v>150000</v>
      </c>
      <c r="H226" t="s">
        <v>26</v>
      </c>
      <c r="I226" s="27" t="str">
        <f t="shared" si="17"/>
        <v>100150000</v>
      </c>
      <c r="J226" s="1">
        <f t="shared" si="18"/>
        <v>33143.877264283852</v>
      </c>
    </row>
    <row r="227" spans="6:10">
      <c r="F227" s="1">
        <v>101</v>
      </c>
      <c r="G227" s="27">
        <v>150000</v>
      </c>
      <c r="H227" t="s">
        <v>26</v>
      </c>
      <c r="I227" s="27" t="str">
        <f t="shared" si="17"/>
        <v>101150000</v>
      </c>
      <c r="J227" s="1">
        <f t="shared" si="18"/>
        <v>33143.877264283852</v>
      </c>
    </row>
    <row r="228" spans="6:10">
      <c r="F228" s="1">
        <v>102</v>
      </c>
      <c r="G228" s="27">
        <v>150000</v>
      </c>
      <c r="H228" t="s">
        <v>26</v>
      </c>
      <c r="I228" s="27" t="str">
        <f t="shared" si="17"/>
        <v>102150000</v>
      </c>
      <c r="J228" s="1">
        <f t="shared" si="18"/>
        <v>33143.877264283852</v>
      </c>
    </row>
    <row r="229" spans="6:10">
      <c r="F229" s="1">
        <v>103</v>
      </c>
      <c r="G229" s="27">
        <v>150000</v>
      </c>
      <c r="H229" t="s">
        <v>26</v>
      </c>
      <c r="I229" s="27" t="str">
        <f t="shared" si="17"/>
        <v>103150000</v>
      </c>
      <c r="J229" s="1">
        <f t="shared" si="18"/>
        <v>33143.877264283852</v>
      </c>
    </row>
    <row r="230" spans="6:10">
      <c r="F230" s="1">
        <v>104</v>
      </c>
      <c r="G230" s="27">
        <v>150000</v>
      </c>
      <c r="H230" t="s">
        <v>26</v>
      </c>
      <c r="I230" s="27" t="str">
        <f t="shared" si="17"/>
        <v>104150000</v>
      </c>
      <c r="J230" s="1">
        <f t="shared" si="18"/>
        <v>33143.877264283852</v>
      </c>
    </row>
    <row r="231" spans="6:10">
      <c r="F231" s="1">
        <v>105</v>
      </c>
      <c r="G231" s="27">
        <v>150000</v>
      </c>
      <c r="H231" t="s">
        <v>26</v>
      </c>
      <c r="I231" s="27" t="str">
        <f t="shared" si="17"/>
        <v>105150000</v>
      </c>
      <c r="J231" s="1">
        <f t="shared" si="18"/>
        <v>33143.877264283852</v>
      </c>
    </row>
    <row r="232" spans="6:10">
      <c r="F232" s="1">
        <v>106</v>
      </c>
      <c r="G232" s="27">
        <v>150000</v>
      </c>
      <c r="H232" t="s">
        <v>26</v>
      </c>
      <c r="I232" s="27" t="str">
        <f t="shared" si="17"/>
        <v>106150000</v>
      </c>
      <c r="J232" s="1">
        <f t="shared" si="18"/>
        <v>33143.877264283852</v>
      </c>
    </row>
    <row r="233" spans="6:10">
      <c r="F233" s="1">
        <v>107</v>
      </c>
      <c r="G233" s="27">
        <v>150000</v>
      </c>
      <c r="H233" t="s">
        <v>26</v>
      </c>
      <c r="I233" s="27" t="str">
        <f t="shared" si="17"/>
        <v>107150000</v>
      </c>
      <c r="J233" s="1">
        <f t="shared" si="18"/>
        <v>33143.877264283852</v>
      </c>
    </row>
    <row r="234" spans="6:10">
      <c r="F234" s="1">
        <v>108</v>
      </c>
      <c r="G234" s="27">
        <v>150000</v>
      </c>
      <c r="H234" t="s">
        <v>26</v>
      </c>
      <c r="I234" s="27" t="str">
        <f t="shared" si="17"/>
        <v>108150000</v>
      </c>
      <c r="J234" s="1">
        <f t="shared" si="18"/>
        <v>33143.877264283852</v>
      </c>
    </row>
    <row r="235" spans="6:10">
      <c r="F235" s="1">
        <v>109</v>
      </c>
      <c r="G235" s="27">
        <v>150000</v>
      </c>
      <c r="H235" t="s">
        <v>26</v>
      </c>
      <c r="I235" s="27" t="str">
        <f t="shared" si="17"/>
        <v>109150000</v>
      </c>
      <c r="J235" s="1">
        <f t="shared" si="18"/>
        <v>33143.877264283852</v>
      </c>
    </row>
    <row r="236" spans="6:10">
      <c r="F236" s="1">
        <v>110</v>
      </c>
      <c r="G236" s="27">
        <v>150000</v>
      </c>
      <c r="H236" t="s">
        <v>26</v>
      </c>
      <c r="I236" s="27" t="str">
        <f t="shared" si="17"/>
        <v>110150000</v>
      </c>
      <c r="J236" s="1">
        <f t="shared" si="18"/>
        <v>33143.877264283852</v>
      </c>
    </row>
    <row r="237" spans="6:10">
      <c r="F237" s="1">
        <v>111</v>
      </c>
      <c r="G237" s="27">
        <v>150000</v>
      </c>
      <c r="H237" t="s">
        <v>26</v>
      </c>
      <c r="I237" s="27" t="str">
        <f t="shared" si="17"/>
        <v>111150000</v>
      </c>
      <c r="J237" s="1">
        <f t="shared" si="18"/>
        <v>33143.877264283852</v>
      </c>
    </row>
    <row r="238" spans="6:10">
      <c r="F238" s="1">
        <v>112</v>
      </c>
      <c r="G238" s="27">
        <v>150000</v>
      </c>
      <c r="H238" t="s">
        <v>26</v>
      </c>
      <c r="I238" s="27" t="str">
        <f t="shared" si="17"/>
        <v>112150000</v>
      </c>
      <c r="J238" s="1">
        <f t="shared" si="18"/>
        <v>33143.877264283852</v>
      </c>
    </row>
    <row r="239" spans="6:10">
      <c r="F239" s="1">
        <v>113</v>
      </c>
      <c r="G239" s="27">
        <v>150000</v>
      </c>
      <c r="H239" t="s">
        <v>26</v>
      </c>
      <c r="I239" s="27" t="str">
        <f t="shared" si="17"/>
        <v>113150000</v>
      </c>
      <c r="J239" s="1">
        <f t="shared" si="18"/>
        <v>33143.877264283852</v>
      </c>
    </row>
    <row r="240" spans="6:10">
      <c r="F240" s="1">
        <v>114</v>
      </c>
      <c r="G240" s="27">
        <v>150000</v>
      </c>
      <c r="H240" t="s">
        <v>26</v>
      </c>
      <c r="I240" s="27" t="str">
        <f t="shared" si="17"/>
        <v>114150000</v>
      </c>
      <c r="J240" s="1">
        <f t="shared" si="18"/>
        <v>33143.877264283852</v>
      </c>
    </row>
    <row r="241" spans="6:10">
      <c r="F241" s="1">
        <v>115</v>
      </c>
      <c r="G241" s="27">
        <v>150000</v>
      </c>
      <c r="H241" t="s">
        <v>26</v>
      </c>
      <c r="I241" s="27" t="str">
        <f t="shared" si="17"/>
        <v>115150000</v>
      </c>
      <c r="J241" s="1">
        <f t="shared" si="18"/>
        <v>33143.877264283852</v>
      </c>
    </row>
    <row r="242" spans="6:10">
      <c r="F242" s="1">
        <v>116</v>
      </c>
      <c r="G242" s="27">
        <v>150000</v>
      </c>
      <c r="H242" t="s">
        <v>26</v>
      </c>
      <c r="I242" s="27" t="str">
        <f t="shared" si="17"/>
        <v>116150000</v>
      </c>
      <c r="J242" s="1">
        <f t="shared" si="18"/>
        <v>33143.877264283852</v>
      </c>
    </row>
    <row r="243" spans="6:10">
      <c r="F243" s="1">
        <v>117</v>
      </c>
      <c r="G243" s="27">
        <v>150000</v>
      </c>
      <c r="H243" t="s">
        <v>26</v>
      </c>
      <c r="I243" s="27" t="str">
        <f t="shared" si="17"/>
        <v>117150000</v>
      </c>
      <c r="J243" s="1">
        <f t="shared" si="18"/>
        <v>33143.877264283852</v>
      </c>
    </row>
    <row r="244" spans="6:10">
      <c r="F244" s="1">
        <v>118</v>
      </c>
      <c r="G244" s="27">
        <v>150000</v>
      </c>
      <c r="H244" t="s">
        <v>26</v>
      </c>
      <c r="I244" s="27" t="str">
        <f t="shared" si="17"/>
        <v>118150000</v>
      </c>
      <c r="J244" s="1">
        <f t="shared" si="18"/>
        <v>33143.877264283852</v>
      </c>
    </row>
    <row r="245" spans="6:10">
      <c r="F245" s="1">
        <v>119</v>
      </c>
      <c r="G245" s="27">
        <v>150000</v>
      </c>
      <c r="H245" t="s">
        <v>26</v>
      </c>
      <c r="I245" s="27" t="str">
        <f t="shared" si="17"/>
        <v>119150000</v>
      </c>
      <c r="J245" s="1">
        <f t="shared" si="18"/>
        <v>33143.877264283852</v>
      </c>
    </row>
    <row r="246" spans="6:10">
      <c r="F246" s="1">
        <v>120</v>
      </c>
      <c r="G246" s="27">
        <v>150000</v>
      </c>
      <c r="H246" t="s">
        <v>26</v>
      </c>
      <c r="I246" s="27" t="str">
        <f t="shared" si="17"/>
        <v>120150000</v>
      </c>
      <c r="J246" s="1">
        <f t="shared" si="18"/>
        <v>33143.877264283852</v>
      </c>
    </row>
    <row r="247" spans="6:10">
      <c r="F247" s="1">
        <v>121</v>
      </c>
      <c r="G247" s="27">
        <v>150000</v>
      </c>
      <c r="H247" t="s">
        <v>26</v>
      </c>
      <c r="I247" s="27" t="str">
        <f t="shared" si="17"/>
        <v>121150000</v>
      </c>
      <c r="J247" s="1">
        <f t="shared" si="18"/>
        <v>33143.877264283852</v>
      </c>
    </row>
    <row r="248" spans="6:10">
      <c r="F248" s="1">
        <v>122</v>
      </c>
      <c r="G248" s="27">
        <v>150000</v>
      </c>
      <c r="H248" t="s">
        <v>26</v>
      </c>
      <c r="I248" s="27" t="str">
        <f t="shared" si="17"/>
        <v>122150000</v>
      </c>
      <c r="J248" s="1">
        <f t="shared" si="18"/>
        <v>33143.877264283852</v>
      </c>
    </row>
    <row r="249" spans="6:10">
      <c r="F249" s="1">
        <v>123</v>
      </c>
      <c r="G249" s="27">
        <v>150000</v>
      </c>
      <c r="H249" t="s">
        <v>26</v>
      </c>
      <c r="I249" s="27" t="str">
        <f t="shared" si="17"/>
        <v>123150000</v>
      </c>
      <c r="J249" s="1">
        <f t="shared" si="18"/>
        <v>33143.877264283852</v>
      </c>
    </row>
    <row r="250" spans="6:10">
      <c r="F250" s="1">
        <v>124</v>
      </c>
      <c r="G250" s="27">
        <v>150000</v>
      </c>
      <c r="H250" t="s">
        <v>26</v>
      </c>
      <c r="I250" s="27" t="str">
        <f t="shared" si="17"/>
        <v>124150000</v>
      </c>
      <c r="J250" s="1">
        <f t="shared" si="18"/>
        <v>33143.877264283852</v>
      </c>
    </row>
    <row r="251" spans="6:10">
      <c r="F251" s="1">
        <v>125</v>
      </c>
      <c r="G251" s="27">
        <v>150000</v>
      </c>
      <c r="H251" t="s">
        <v>26</v>
      </c>
      <c r="I251" s="27" t="str">
        <f t="shared" si="17"/>
        <v>125150000</v>
      </c>
      <c r="J251" s="1">
        <f t="shared" si="18"/>
        <v>33143.877264283852</v>
      </c>
    </row>
    <row r="252" spans="6:10">
      <c r="F252" s="1">
        <v>1</v>
      </c>
      <c r="G252" s="27">
        <v>200000</v>
      </c>
      <c r="H252" t="s">
        <v>27</v>
      </c>
      <c r="I252" s="27" t="str">
        <f t="shared" si="17"/>
        <v>1200000</v>
      </c>
      <c r="J252" s="1">
        <f t="shared" si="18"/>
        <v>3709.1172117899541</v>
      </c>
    </row>
    <row r="253" spans="6:10">
      <c r="F253" s="1">
        <v>2</v>
      </c>
      <c r="G253" s="27">
        <v>200000</v>
      </c>
      <c r="H253" t="s">
        <v>27</v>
      </c>
      <c r="I253" s="27" t="str">
        <f t="shared" si="17"/>
        <v>2200000</v>
      </c>
      <c r="J253" s="1">
        <f t="shared" si="18"/>
        <v>3709.1172117899541</v>
      </c>
    </row>
    <row r="254" spans="6:10">
      <c r="F254" s="1">
        <v>3</v>
      </c>
      <c r="G254" s="27">
        <v>200000</v>
      </c>
      <c r="H254" t="s">
        <v>27</v>
      </c>
      <c r="I254" s="27" t="str">
        <f t="shared" si="17"/>
        <v>3200000</v>
      </c>
      <c r="J254" s="1">
        <f t="shared" si="18"/>
        <v>3709.1172117899541</v>
      </c>
    </row>
    <row r="255" spans="6:10">
      <c r="F255" s="1">
        <v>4</v>
      </c>
      <c r="G255" s="27">
        <v>200000</v>
      </c>
      <c r="H255" t="s">
        <v>27</v>
      </c>
      <c r="I255" s="27" t="str">
        <f t="shared" si="17"/>
        <v>4200000</v>
      </c>
      <c r="J255" s="1">
        <f t="shared" si="18"/>
        <v>3709.1172117899541</v>
      </c>
    </row>
    <row r="256" spans="6:10">
      <c r="F256" s="1">
        <v>5</v>
      </c>
      <c r="G256" s="27">
        <v>200000</v>
      </c>
      <c r="H256" t="s">
        <v>27</v>
      </c>
      <c r="I256" s="27" t="str">
        <f t="shared" si="17"/>
        <v>5200000</v>
      </c>
      <c r="J256" s="1">
        <f t="shared" si="18"/>
        <v>3709.1172117899541</v>
      </c>
    </row>
    <row r="257" spans="6:10">
      <c r="F257" s="1">
        <v>6</v>
      </c>
      <c r="G257" s="27">
        <v>200000</v>
      </c>
      <c r="H257" t="s">
        <v>27</v>
      </c>
      <c r="I257" s="27" t="str">
        <f t="shared" si="17"/>
        <v>6200000</v>
      </c>
      <c r="J257" s="1">
        <f t="shared" si="18"/>
        <v>3709.1172117899541</v>
      </c>
    </row>
    <row r="258" spans="6:10">
      <c r="F258" s="1">
        <v>7</v>
      </c>
      <c r="G258" s="27">
        <v>200000</v>
      </c>
      <c r="H258" t="s">
        <v>27</v>
      </c>
      <c r="I258" s="27" t="str">
        <f t="shared" si="17"/>
        <v>7200000</v>
      </c>
      <c r="J258" s="1">
        <f t="shared" si="18"/>
        <v>3709.1172117899541</v>
      </c>
    </row>
    <row r="259" spans="6:10">
      <c r="F259" s="1">
        <v>8</v>
      </c>
      <c r="G259" s="27">
        <v>200000</v>
      </c>
      <c r="H259" t="s">
        <v>27</v>
      </c>
      <c r="I259" s="27" t="str">
        <f t="shared" ref="I259:I322" si="19">F259&amp;G259</f>
        <v>8200000</v>
      </c>
      <c r="J259" s="1">
        <f t="shared" ref="J259:J322" si="20">VLOOKUP(H259&amp;G259,$C$3:$D$101,2,FALSE)</f>
        <v>3709.1172117899541</v>
      </c>
    </row>
    <row r="260" spans="6:10">
      <c r="F260" s="1">
        <v>9</v>
      </c>
      <c r="G260" s="27">
        <v>200000</v>
      </c>
      <c r="H260" t="s">
        <v>27</v>
      </c>
      <c r="I260" s="27" t="str">
        <f t="shared" si="19"/>
        <v>9200000</v>
      </c>
      <c r="J260" s="1">
        <f t="shared" si="20"/>
        <v>3709.1172117899541</v>
      </c>
    </row>
    <row r="261" spans="6:10">
      <c r="F261" s="1">
        <v>10</v>
      </c>
      <c r="G261" s="27">
        <v>200000</v>
      </c>
      <c r="H261" t="s">
        <v>27</v>
      </c>
      <c r="I261" s="27" t="str">
        <f t="shared" si="19"/>
        <v>10200000</v>
      </c>
      <c r="J261" s="1">
        <f t="shared" si="20"/>
        <v>3709.1172117899541</v>
      </c>
    </row>
    <row r="262" spans="6:10">
      <c r="F262" s="1">
        <v>11</v>
      </c>
      <c r="G262" s="27">
        <v>200000</v>
      </c>
      <c r="H262" t="s">
        <v>27</v>
      </c>
      <c r="I262" s="27" t="str">
        <f t="shared" si="19"/>
        <v>11200000</v>
      </c>
      <c r="J262" s="1">
        <f t="shared" si="20"/>
        <v>3709.1172117899541</v>
      </c>
    </row>
    <row r="263" spans="6:10">
      <c r="F263" s="1">
        <v>12</v>
      </c>
      <c r="G263" s="27">
        <v>200000</v>
      </c>
      <c r="H263" t="s">
        <v>27</v>
      </c>
      <c r="I263" s="27" t="str">
        <f t="shared" si="19"/>
        <v>12200000</v>
      </c>
      <c r="J263" s="1">
        <f t="shared" si="20"/>
        <v>3709.1172117899541</v>
      </c>
    </row>
    <row r="264" spans="6:10">
      <c r="F264" s="1">
        <v>13</v>
      </c>
      <c r="G264" s="27">
        <v>200000</v>
      </c>
      <c r="H264" t="s">
        <v>27</v>
      </c>
      <c r="I264" s="27" t="str">
        <f t="shared" si="19"/>
        <v>13200000</v>
      </c>
      <c r="J264" s="1">
        <f t="shared" si="20"/>
        <v>3709.1172117899541</v>
      </c>
    </row>
    <row r="265" spans="6:10">
      <c r="F265" s="1">
        <v>14</v>
      </c>
      <c r="G265" s="27">
        <v>200000</v>
      </c>
      <c r="H265" t="s">
        <v>27</v>
      </c>
      <c r="I265" s="27" t="str">
        <f t="shared" si="19"/>
        <v>14200000</v>
      </c>
      <c r="J265" s="1">
        <f t="shared" si="20"/>
        <v>3709.1172117899541</v>
      </c>
    </row>
    <row r="266" spans="6:10">
      <c r="F266" s="1">
        <v>15</v>
      </c>
      <c r="G266" s="27">
        <v>200000</v>
      </c>
      <c r="H266" t="s">
        <v>27</v>
      </c>
      <c r="I266" s="27" t="str">
        <f t="shared" si="19"/>
        <v>15200000</v>
      </c>
      <c r="J266" s="1">
        <f t="shared" si="20"/>
        <v>3709.1172117899541</v>
      </c>
    </row>
    <row r="267" spans="6:10">
      <c r="F267" s="1">
        <v>16</v>
      </c>
      <c r="G267" s="27">
        <v>200000</v>
      </c>
      <c r="H267" t="s">
        <v>27</v>
      </c>
      <c r="I267" s="27" t="str">
        <f t="shared" si="19"/>
        <v>16200000</v>
      </c>
      <c r="J267" s="1">
        <f t="shared" si="20"/>
        <v>3709.1172117899541</v>
      </c>
    </row>
    <row r="268" spans="6:10">
      <c r="F268" s="1">
        <v>17</v>
      </c>
      <c r="G268" s="27">
        <v>200000</v>
      </c>
      <c r="H268" t="s">
        <v>27</v>
      </c>
      <c r="I268" s="27" t="str">
        <f t="shared" si="19"/>
        <v>17200000</v>
      </c>
      <c r="J268" s="1">
        <f t="shared" si="20"/>
        <v>3709.1172117899541</v>
      </c>
    </row>
    <row r="269" spans="6:10">
      <c r="F269" s="1">
        <v>18</v>
      </c>
      <c r="G269" s="27">
        <v>200000</v>
      </c>
      <c r="H269" t="s">
        <v>27</v>
      </c>
      <c r="I269" s="27" t="str">
        <f t="shared" si="19"/>
        <v>18200000</v>
      </c>
      <c r="J269" s="1">
        <f t="shared" si="20"/>
        <v>3709.1172117899541</v>
      </c>
    </row>
    <row r="270" spans="6:10">
      <c r="F270" s="1">
        <v>19</v>
      </c>
      <c r="G270" s="27">
        <v>200000</v>
      </c>
      <c r="H270" t="s">
        <v>27</v>
      </c>
      <c r="I270" s="27" t="str">
        <f t="shared" si="19"/>
        <v>19200000</v>
      </c>
      <c r="J270" s="1">
        <f t="shared" si="20"/>
        <v>3709.1172117899541</v>
      </c>
    </row>
    <row r="271" spans="6:10">
      <c r="F271" s="1">
        <v>20</v>
      </c>
      <c r="G271" s="27">
        <v>200000</v>
      </c>
      <c r="H271" t="s">
        <v>27</v>
      </c>
      <c r="I271" s="27" t="str">
        <f t="shared" si="19"/>
        <v>20200000</v>
      </c>
      <c r="J271" s="1">
        <f t="shared" si="20"/>
        <v>3709.1172117899541</v>
      </c>
    </row>
    <row r="272" spans="6:10">
      <c r="F272" s="1">
        <v>21</v>
      </c>
      <c r="G272" s="27">
        <v>200000</v>
      </c>
      <c r="H272" t="s">
        <v>27</v>
      </c>
      <c r="I272" s="27" t="str">
        <f t="shared" si="19"/>
        <v>21200000</v>
      </c>
      <c r="J272" s="1">
        <f t="shared" si="20"/>
        <v>3709.1172117899541</v>
      </c>
    </row>
    <row r="273" spans="6:10">
      <c r="F273" s="1">
        <v>22</v>
      </c>
      <c r="G273" s="27">
        <v>200000</v>
      </c>
      <c r="H273" t="s">
        <v>27</v>
      </c>
      <c r="I273" s="27" t="str">
        <f t="shared" si="19"/>
        <v>22200000</v>
      </c>
      <c r="J273" s="1">
        <f t="shared" si="20"/>
        <v>3709.1172117899541</v>
      </c>
    </row>
    <row r="274" spans="6:10">
      <c r="F274" s="1">
        <v>23</v>
      </c>
      <c r="G274" s="27">
        <v>200000</v>
      </c>
      <c r="H274" t="s">
        <v>27</v>
      </c>
      <c r="I274" s="27" t="str">
        <f t="shared" si="19"/>
        <v>23200000</v>
      </c>
      <c r="J274" s="1">
        <f t="shared" si="20"/>
        <v>3709.1172117899541</v>
      </c>
    </row>
    <row r="275" spans="6:10">
      <c r="F275" s="1">
        <v>24</v>
      </c>
      <c r="G275" s="27">
        <v>200000</v>
      </c>
      <c r="H275" t="s">
        <v>27</v>
      </c>
      <c r="I275" s="27" t="str">
        <f t="shared" si="19"/>
        <v>24200000</v>
      </c>
      <c r="J275" s="1">
        <f t="shared" si="20"/>
        <v>3709.1172117899541</v>
      </c>
    </row>
    <row r="276" spans="6:10">
      <c r="F276" s="1">
        <v>25</v>
      </c>
      <c r="G276" s="27">
        <v>200000</v>
      </c>
      <c r="H276" t="s">
        <v>27</v>
      </c>
      <c r="I276" s="27" t="str">
        <f t="shared" si="19"/>
        <v>25200000</v>
      </c>
      <c r="J276" s="1">
        <f t="shared" si="20"/>
        <v>3709.1172117899541</v>
      </c>
    </row>
    <row r="277" spans="6:10">
      <c r="F277" s="1">
        <v>26</v>
      </c>
      <c r="G277" s="27">
        <v>200000</v>
      </c>
      <c r="H277" t="s">
        <v>17</v>
      </c>
      <c r="I277" s="27" t="str">
        <f t="shared" si="19"/>
        <v>26200000</v>
      </c>
      <c r="J277" s="1">
        <f t="shared" si="20"/>
        <v>3848.5189310176465</v>
      </c>
    </row>
    <row r="278" spans="6:10">
      <c r="F278" s="1">
        <v>27</v>
      </c>
      <c r="G278" s="27">
        <v>200000</v>
      </c>
      <c r="H278" t="s">
        <v>17</v>
      </c>
      <c r="I278" s="27" t="str">
        <f t="shared" si="19"/>
        <v>27200000</v>
      </c>
      <c r="J278" s="1">
        <f t="shared" si="20"/>
        <v>3848.5189310176465</v>
      </c>
    </row>
    <row r="279" spans="6:10">
      <c r="F279" s="1">
        <v>28</v>
      </c>
      <c r="G279" s="27">
        <v>200000</v>
      </c>
      <c r="H279" t="s">
        <v>17</v>
      </c>
      <c r="I279" s="27" t="str">
        <f t="shared" si="19"/>
        <v>28200000</v>
      </c>
      <c r="J279" s="1">
        <f t="shared" si="20"/>
        <v>3848.5189310176465</v>
      </c>
    </row>
    <row r="280" spans="6:10">
      <c r="F280" s="1">
        <v>29</v>
      </c>
      <c r="G280" s="27">
        <v>200000</v>
      </c>
      <c r="H280" t="s">
        <v>17</v>
      </c>
      <c r="I280" s="27" t="str">
        <f t="shared" si="19"/>
        <v>29200000</v>
      </c>
      <c r="J280" s="1">
        <f t="shared" si="20"/>
        <v>3848.5189310176465</v>
      </c>
    </row>
    <row r="281" spans="6:10">
      <c r="F281" s="1">
        <v>30</v>
      </c>
      <c r="G281" s="27">
        <v>200000</v>
      </c>
      <c r="H281" t="s">
        <v>17</v>
      </c>
      <c r="I281" s="27" t="str">
        <f t="shared" si="19"/>
        <v>30200000</v>
      </c>
      <c r="J281" s="1">
        <f t="shared" si="20"/>
        <v>3848.5189310176465</v>
      </c>
    </row>
    <row r="282" spans="6:10">
      <c r="F282" s="1">
        <v>31</v>
      </c>
      <c r="G282" s="27">
        <v>200000</v>
      </c>
      <c r="H282" t="s">
        <v>17</v>
      </c>
      <c r="I282" s="27" t="str">
        <f t="shared" si="19"/>
        <v>31200000</v>
      </c>
      <c r="J282" s="1">
        <f t="shared" si="20"/>
        <v>3848.5189310176465</v>
      </c>
    </row>
    <row r="283" spans="6:10">
      <c r="F283" s="1">
        <v>32</v>
      </c>
      <c r="G283" s="27">
        <v>200000</v>
      </c>
      <c r="H283" t="s">
        <v>17</v>
      </c>
      <c r="I283" s="27" t="str">
        <f t="shared" si="19"/>
        <v>32200000</v>
      </c>
      <c r="J283" s="1">
        <f t="shared" si="20"/>
        <v>3848.5189310176465</v>
      </c>
    </row>
    <row r="284" spans="6:10">
      <c r="F284" s="1">
        <v>33</v>
      </c>
      <c r="G284" s="27">
        <v>200000</v>
      </c>
      <c r="H284" t="s">
        <v>17</v>
      </c>
      <c r="I284" s="27" t="str">
        <f t="shared" si="19"/>
        <v>33200000</v>
      </c>
      <c r="J284" s="1">
        <f t="shared" si="20"/>
        <v>3848.5189310176465</v>
      </c>
    </row>
    <row r="285" spans="6:10">
      <c r="F285" s="1">
        <v>34</v>
      </c>
      <c r="G285" s="27">
        <v>200000</v>
      </c>
      <c r="H285" t="s">
        <v>17</v>
      </c>
      <c r="I285" s="27" t="str">
        <f t="shared" si="19"/>
        <v>34200000</v>
      </c>
      <c r="J285" s="1">
        <f t="shared" si="20"/>
        <v>3848.5189310176465</v>
      </c>
    </row>
    <row r="286" spans="6:10">
      <c r="F286" s="1">
        <v>35</v>
      </c>
      <c r="G286" s="27">
        <v>200000</v>
      </c>
      <c r="H286" t="s">
        <v>17</v>
      </c>
      <c r="I286" s="27" t="str">
        <f t="shared" si="19"/>
        <v>35200000</v>
      </c>
      <c r="J286" s="1">
        <f t="shared" si="20"/>
        <v>3848.5189310176465</v>
      </c>
    </row>
    <row r="287" spans="6:10">
      <c r="F287" s="1">
        <v>36</v>
      </c>
      <c r="G287" s="27">
        <v>200000</v>
      </c>
      <c r="H287" t="s">
        <v>18</v>
      </c>
      <c r="I287" s="27" t="str">
        <f t="shared" si="19"/>
        <v>36200000</v>
      </c>
      <c r="J287" s="1">
        <f t="shared" si="20"/>
        <v>4262.5725815941214</v>
      </c>
    </row>
    <row r="288" spans="6:10">
      <c r="F288" s="1">
        <v>37</v>
      </c>
      <c r="G288" s="27">
        <v>200000</v>
      </c>
      <c r="H288" t="s">
        <v>18</v>
      </c>
      <c r="I288" s="27" t="str">
        <f t="shared" si="19"/>
        <v>37200000</v>
      </c>
      <c r="J288" s="1">
        <f t="shared" si="20"/>
        <v>4262.5725815941214</v>
      </c>
    </row>
    <row r="289" spans="6:10">
      <c r="F289" s="1">
        <v>38</v>
      </c>
      <c r="G289" s="27">
        <v>200000</v>
      </c>
      <c r="H289" t="s">
        <v>18</v>
      </c>
      <c r="I289" s="27" t="str">
        <f t="shared" si="19"/>
        <v>38200000</v>
      </c>
      <c r="J289" s="1">
        <f t="shared" si="20"/>
        <v>4262.5725815941214</v>
      </c>
    </row>
    <row r="290" spans="6:10">
      <c r="F290" s="1">
        <v>39</v>
      </c>
      <c r="G290" s="27">
        <v>200000</v>
      </c>
      <c r="H290" t="s">
        <v>18</v>
      </c>
      <c r="I290" s="27" t="str">
        <f t="shared" si="19"/>
        <v>39200000</v>
      </c>
      <c r="J290" s="1">
        <f t="shared" si="20"/>
        <v>4262.5725815941214</v>
      </c>
    </row>
    <row r="291" spans="6:10">
      <c r="F291" s="1">
        <v>40</v>
      </c>
      <c r="G291" s="27">
        <v>200000</v>
      </c>
      <c r="H291" t="s">
        <v>18</v>
      </c>
      <c r="I291" s="27" t="str">
        <f t="shared" si="19"/>
        <v>40200000</v>
      </c>
      <c r="J291" s="1">
        <f t="shared" si="20"/>
        <v>4262.5725815941214</v>
      </c>
    </row>
    <row r="292" spans="6:10">
      <c r="F292" s="1">
        <v>41</v>
      </c>
      <c r="G292" s="27">
        <v>200000</v>
      </c>
      <c r="H292" t="s">
        <v>18</v>
      </c>
      <c r="I292" s="27" t="str">
        <f t="shared" si="19"/>
        <v>41200000</v>
      </c>
      <c r="J292" s="1">
        <f t="shared" si="20"/>
        <v>4262.5725815941214</v>
      </c>
    </row>
    <row r="293" spans="6:10">
      <c r="F293" s="1">
        <v>42</v>
      </c>
      <c r="G293" s="27">
        <v>200000</v>
      </c>
      <c r="H293" t="s">
        <v>18</v>
      </c>
      <c r="I293" s="27" t="str">
        <f t="shared" si="19"/>
        <v>42200000</v>
      </c>
      <c r="J293" s="1">
        <f t="shared" si="20"/>
        <v>4262.5725815941214</v>
      </c>
    </row>
    <row r="294" spans="6:10">
      <c r="F294" s="1">
        <v>43</v>
      </c>
      <c r="G294" s="27">
        <v>200000</v>
      </c>
      <c r="H294" t="s">
        <v>18</v>
      </c>
      <c r="I294" s="27" t="str">
        <f t="shared" si="19"/>
        <v>43200000</v>
      </c>
      <c r="J294" s="1">
        <f t="shared" si="20"/>
        <v>4262.5725815941214</v>
      </c>
    </row>
    <row r="295" spans="6:10">
      <c r="F295" s="1">
        <v>44</v>
      </c>
      <c r="G295" s="27">
        <v>200000</v>
      </c>
      <c r="H295" t="s">
        <v>18</v>
      </c>
      <c r="I295" s="27" t="str">
        <f t="shared" si="19"/>
        <v>44200000</v>
      </c>
      <c r="J295" s="1">
        <f t="shared" si="20"/>
        <v>4262.5725815941214</v>
      </c>
    </row>
    <row r="296" spans="6:10">
      <c r="F296" s="1">
        <v>45</v>
      </c>
      <c r="G296" s="27">
        <v>200000</v>
      </c>
      <c r="H296" t="s">
        <v>18</v>
      </c>
      <c r="I296" s="27" t="str">
        <f t="shared" si="19"/>
        <v>45200000</v>
      </c>
      <c r="J296" s="1">
        <f t="shared" si="20"/>
        <v>4262.5725815941214</v>
      </c>
    </row>
    <row r="297" spans="6:10">
      <c r="F297" s="1">
        <v>46</v>
      </c>
      <c r="G297" s="27">
        <v>200000</v>
      </c>
      <c r="H297" t="s">
        <v>19</v>
      </c>
      <c r="I297" s="27" t="str">
        <f t="shared" si="19"/>
        <v>46200000</v>
      </c>
      <c r="J297" s="1">
        <f t="shared" si="20"/>
        <v>6102.4986727102651</v>
      </c>
    </row>
    <row r="298" spans="6:10">
      <c r="F298" s="1">
        <v>47</v>
      </c>
      <c r="G298" s="27">
        <v>200000</v>
      </c>
      <c r="H298" t="s">
        <v>19</v>
      </c>
      <c r="I298" s="27" t="str">
        <f t="shared" si="19"/>
        <v>47200000</v>
      </c>
      <c r="J298" s="1">
        <f t="shared" si="20"/>
        <v>6102.4986727102651</v>
      </c>
    </row>
    <row r="299" spans="6:10">
      <c r="F299" s="1">
        <v>48</v>
      </c>
      <c r="G299" s="27">
        <v>200000</v>
      </c>
      <c r="H299" t="s">
        <v>19</v>
      </c>
      <c r="I299" s="27" t="str">
        <f t="shared" si="19"/>
        <v>48200000</v>
      </c>
      <c r="J299" s="1">
        <f t="shared" si="20"/>
        <v>6102.4986727102651</v>
      </c>
    </row>
    <row r="300" spans="6:10">
      <c r="F300" s="1">
        <v>49</v>
      </c>
      <c r="G300" s="27">
        <v>200000</v>
      </c>
      <c r="H300" t="s">
        <v>19</v>
      </c>
      <c r="I300" s="27" t="str">
        <f t="shared" si="19"/>
        <v>49200000</v>
      </c>
      <c r="J300" s="1">
        <f t="shared" si="20"/>
        <v>6102.4986727102651</v>
      </c>
    </row>
    <row r="301" spans="6:10">
      <c r="F301" s="1">
        <v>50</v>
      </c>
      <c r="G301" s="27">
        <v>200000</v>
      </c>
      <c r="H301" t="s">
        <v>19</v>
      </c>
      <c r="I301" s="27" t="str">
        <f t="shared" si="19"/>
        <v>50200000</v>
      </c>
      <c r="J301" s="1">
        <f t="shared" si="20"/>
        <v>6102.4986727102651</v>
      </c>
    </row>
    <row r="302" spans="6:10">
      <c r="F302" s="1">
        <v>51</v>
      </c>
      <c r="G302" s="27">
        <v>200000</v>
      </c>
      <c r="H302" t="s">
        <v>20</v>
      </c>
      <c r="I302" s="27" t="str">
        <f t="shared" si="19"/>
        <v>51200000</v>
      </c>
      <c r="J302" s="1">
        <f t="shared" si="20"/>
        <v>8605.8319257730454</v>
      </c>
    </row>
    <row r="303" spans="6:10">
      <c r="F303" s="1">
        <v>52</v>
      </c>
      <c r="G303" s="27">
        <v>200000</v>
      </c>
      <c r="H303" t="s">
        <v>20</v>
      </c>
      <c r="I303" s="27" t="str">
        <f t="shared" si="19"/>
        <v>52200000</v>
      </c>
      <c r="J303" s="1">
        <f t="shared" si="20"/>
        <v>8605.8319257730454</v>
      </c>
    </row>
    <row r="304" spans="6:10">
      <c r="F304" s="1">
        <v>53</v>
      </c>
      <c r="G304" s="27">
        <v>200000</v>
      </c>
      <c r="H304" t="s">
        <v>20</v>
      </c>
      <c r="I304" s="27" t="str">
        <f t="shared" si="19"/>
        <v>53200000</v>
      </c>
      <c r="J304" s="1">
        <f t="shared" si="20"/>
        <v>8605.8319257730454</v>
      </c>
    </row>
    <row r="305" spans="6:10">
      <c r="F305" s="1">
        <v>54</v>
      </c>
      <c r="G305" s="27">
        <v>200000</v>
      </c>
      <c r="H305" t="s">
        <v>20</v>
      </c>
      <c r="I305" s="27" t="str">
        <f t="shared" si="19"/>
        <v>54200000</v>
      </c>
      <c r="J305" s="1">
        <f t="shared" si="20"/>
        <v>8605.8319257730454</v>
      </c>
    </row>
    <row r="306" spans="6:10">
      <c r="F306" s="1">
        <v>55</v>
      </c>
      <c r="G306" s="27">
        <v>200000</v>
      </c>
      <c r="H306" t="s">
        <v>20</v>
      </c>
      <c r="I306" s="27" t="str">
        <f t="shared" si="19"/>
        <v>55200000</v>
      </c>
      <c r="J306" s="1">
        <f t="shared" si="20"/>
        <v>8605.8319257730454</v>
      </c>
    </row>
    <row r="307" spans="6:10">
      <c r="F307" s="1">
        <v>56</v>
      </c>
      <c r="G307" s="27">
        <v>200000</v>
      </c>
      <c r="H307" t="s">
        <v>21</v>
      </c>
      <c r="I307" s="27" t="str">
        <f t="shared" si="19"/>
        <v>56200000</v>
      </c>
      <c r="J307" s="1">
        <f t="shared" si="20"/>
        <v>11375.477704009689</v>
      </c>
    </row>
    <row r="308" spans="6:10">
      <c r="F308" s="1">
        <v>57</v>
      </c>
      <c r="G308" s="27">
        <v>200000</v>
      </c>
      <c r="H308" t="s">
        <v>21</v>
      </c>
      <c r="I308" s="27" t="str">
        <f t="shared" si="19"/>
        <v>57200000</v>
      </c>
      <c r="J308" s="1">
        <f t="shared" si="20"/>
        <v>11375.477704009689</v>
      </c>
    </row>
    <row r="309" spans="6:10">
      <c r="F309" s="1">
        <v>58</v>
      </c>
      <c r="G309" s="27">
        <v>200000</v>
      </c>
      <c r="H309" t="s">
        <v>21</v>
      </c>
      <c r="I309" s="27" t="str">
        <f t="shared" si="19"/>
        <v>58200000</v>
      </c>
      <c r="J309" s="1">
        <f t="shared" si="20"/>
        <v>11375.477704009689</v>
      </c>
    </row>
    <row r="310" spans="6:10">
      <c r="F310" s="1">
        <v>59</v>
      </c>
      <c r="G310" s="27">
        <v>200000</v>
      </c>
      <c r="H310" t="s">
        <v>21</v>
      </c>
      <c r="I310" s="27" t="str">
        <f t="shared" si="19"/>
        <v>59200000</v>
      </c>
      <c r="J310" s="1">
        <f t="shared" si="20"/>
        <v>11375.477704009689</v>
      </c>
    </row>
    <row r="311" spans="6:10">
      <c r="F311" s="1">
        <v>60</v>
      </c>
      <c r="G311" s="27">
        <v>200000</v>
      </c>
      <c r="H311" t="s">
        <v>21</v>
      </c>
      <c r="I311" s="27" t="str">
        <f t="shared" si="19"/>
        <v>60200000</v>
      </c>
      <c r="J311" s="1">
        <f t="shared" si="20"/>
        <v>11375.477704009689</v>
      </c>
    </row>
    <row r="312" spans="6:10">
      <c r="F312" s="1">
        <v>61</v>
      </c>
      <c r="G312" s="27">
        <v>200000</v>
      </c>
      <c r="H312" t="s">
        <v>22</v>
      </c>
      <c r="I312" s="27" t="str">
        <f t="shared" si="19"/>
        <v>61200000</v>
      </c>
      <c r="J312" s="1">
        <f t="shared" si="20"/>
        <v>15046.03116429315</v>
      </c>
    </row>
    <row r="313" spans="6:10">
      <c r="F313" s="1">
        <v>62</v>
      </c>
      <c r="G313" s="27">
        <v>200000</v>
      </c>
      <c r="H313" t="s">
        <v>22</v>
      </c>
      <c r="I313" s="27" t="str">
        <f t="shared" si="19"/>
        <v>62200000</v>
      </c>
      <c r="J313" s="1">
        <f t="shared" si="20"/>
        <v>15046.03116429315</v>
      </c>
    </row>
    <row r="314" spans="6:10">
      <c r="F314" s="1">
        <v>63</v>
      </c>
      <c r="G314" s="27">
        <v>200000</v>
      </c>
      <c r="H314" t="s">
        <v>22</v>
      </c>
      <c r="I314" s="27" t="str">
        <f t="shared" si="19"/>
        <v>63200000</v>
      </c>
      <c r="J314" s="1">
        <f t="shared" si="20"/>
        <v>15046.03116429315</v>
      </c>
    </row>
    <row r="315" spans="6:10">
      <c r="F315" s="1">
        <v>64</v>
      </c>
      <c r="G315" s="27">
        <v>200000</v>
      </c>
      <c r="H315" t="s">
        <v>22</v>
      </c>
      <c r="I315" s="27" t="str">
        <f t="shared" si="19"/>
        <v>64200000</v>
      </c>
      <c r="J315" s="1">
        <f t="shared" si="20"/>
        <v>15046.03116429315</v>
      </c>
    </row>
    <row r="316" spans="6:10">
      <c r="F316" s="1">
        <v>65</v>
      </c>
      <c r="G316" s="27">
        <v>200000</v>
      </c>
      <c r="H316" t="s">
        <v>22</v>
      </c>
      <c r="I316" s="27" t="str">
        <f t="shared" si="19"/>
        <v>65200000</v>
      </c>
      <c r="J316" s="1">
        <f t="shared" si="20"/>
        <v>15046.03116429315</v>
      </c>
    </row>
    <row r="317" spans="6:10">
      <c r="F317" s="1">
        <v>66</v>
      </c>
      <c r="G317" s="27">
        <v>200000</v>
      </c>
      <c r="H317" t="s">
        <v>23</v>
      </c>
      <c r="I317" s="27" t="str">
        <f t="shared" si="19"/>
        <v>66200000</v>
      </c>
      <c r="J317" s="1">
        <f t="shared" si="20"/>
        <v>19096.069549187341</v>
      </c>
    </row>
    <row r="318" spans="6:10">
      <c r="F318" s="1">
        <v>67</v>
      </c>
      <c r="G318" s="27">
        <v>200000</v>
      </c>
      <c r="H318" t="s">
        <v>23</v>
      </c>
      <c r="I318" s="27" t="str">
        <f t="shared" si="19"/>
        <v>67200000</v>
      </c>
      <c r="J318" s="1">
        <f t="shared" si="20"/>
        <v>19096.069549187341</v>
      </c>
    </row>
    <row r="319" spans="6:10">
      <c r="F319" s="1">
        <v>68</v>
      </c>
      <c r="G319" s="27">
        <v>200000</v>
      </c>
      <c r="H319" t="s">
        <v>23</v>
      </c>
      <c r="I319" s="27" t="str">
        <f t="shared" si="19"/>
        <v>68200000</v>
      </c>
      <c r="J319" s="1">
        <f t="shared" si="20"/>
        <v>19096.069549187341</v>
      </c>
    </row>
    <row r="320" spans="6:10">
      <c r="F320" s="1">
        <v>69</v>
      </c>
      <c r="G320" s="27">
        <v>200000</v>
      </c>
      <c r="H320" t="s">
        <v>23</v>
      </c>
      <c r="I320" s="27" t="str">
        <f t="shared" si="19"/>
        <v>69200000</v>
      </c>
      <c r="J320" s="1">
        <f t="shared" si="20"/>
        <v>19096.069549187341</v>
      </c>
    </row>
    <row r="321" spans="6:10">
      <c r="F321" s="1">
        <v>70</v>
      </c>
      <c r="G321" s="27">
        <v>200000</v>
      </c>
      <c r="H321" t="s">
        <v>23</v>
      </c>
      <c r="I321" s="27" t="str">
        <f t="shared" si="19"/>
        <v>70200000</v>
      </c>
      <c r="J321" s="1">
        <f t="shared" si="20"/>
        <v>19096.069549187341</v>
      </c>
    </row>
    <row r="322" spans="6:10">
      <c r="F322" s="1">
        <v>71</v>
      </c>
      <c r="G322" s="27">
        <v>200000</v>
      </c>
      <c r="H322" t="s">
        <v>24</v>
      </c>
      <c r="I322" s="27" t="str">
        <f t="shared" si="19"/>
        <v>71200000</v>
      </c>
      <c r="J322" s="1">
        <f t="shared" si="20"/>
        <v>23765.036707780018</v>
      </c>
    </row>
    <row r="323" spans="6:10">
      <c r="F323" s="1">
        <v>72</v>
      </c>
      <c r="G323" s="27">
        <v>200000</v>
      </c>
      <c r="H323" t="s">
        <v>24</v>
      </c>
      <c r="I323" s="27" t="str">
        <f t="shared" ref="I323:I386" si="21">F323&amp;G323</f>
        <v>72200000</v>
      </c>
      <c r="J323" s="1">
        <f t="shared" ref="J323:J386" si="22">VLOOKUP(H323&amp;G323,$C$3:$D$101,2,FALSE)</f>
        <v>23765.036707780018</v>
      </c>
    </row>
    <row r="324" spans="6:10">
      <c r="F324" s="1">
        <v>73</v>
      </c>
      <c r="G324" s="27">
        <v>200000</v>
      </c>
      <c r="H324" t="s">
        <v>24</v>
      </c>
      <c r="I324" s="27" t="str">
        <f t="shared" si="21"/>
        <v>73200000</v>
      </c>
      <c r="J324" s="1">
        <f t="shared" si="22"/>
        <v>23765.036707780018</v>
      </c>
    </row>
    <row r="325" spans="6:10">
      <c r="F325" s="1">
        <v>74</v>
      </c>
      <c r="G325" s="27">
        <v>200000</v>
      </c>
      <c r="H325" t="s">
        <v>24</v>
      </c>
      <c r="I325" s="27" t="str">
        <f t="shared" si="21"/>
        <v>74200000</v>
      </c>
      <c r="J325" s="1">
        <f t="shared" si="22"/>
        <v>23765.036707780018</v>
      </c>
    </row>
    <row r="326" spans="6:10">
      <c r="F326" s="1">
        <v>75</v>
      </c>
      <c r="G326" s="27">
        <v>200000</v>
      </c>
      <c r="H326" t="s">
        <v>24</v>
      </c>
      <c r="I326" s="27" t="str">
        <f t="shared" si="21"/>
        <v>75200000</v>
      </c>
      <c r="J326" s="1">
        <f t="shared" si="22"/>
        <v>23765.036707780018</v>
      </c>
    </row>
    <row r="327" spans="6:10">
      <c r="F327" s="1">
        <v>76</v>
      </c>
      <c r="G327" s="27">
        <v>200000</v>
      </c>
      <c r="H327" t="s">
        <v>25</v>
      </c>
      <c r="I327" s="27" t="str">
        <f t="shared" si="21"/>
        <v>76200000</v>
      </c>
      <c r="J327" s="1">
        <f t="shared" si="22"/>
        <v>28951.886513959027</v>
      </c>
    </row>
    <row r="328" spans="6:10">
      <c r="F328" s="1">
        <v>77</v>
      </c>
      <c r="G328" s="27">
        <v>200000</v>
      </c>
      <c r="H328" t="s">
        <v>25</v>
      </c>
      <c r="I328" s="27" t="str">
        <f t="shared" si="21"/>
        <v>77200000</v>
      </c>
      <c r="J328" s="1">
        <f t="shared" si="22"/>
        <v>28951.886513959027</v>
      </c>
    </row>
    <row r="329" spans="6:10">
      <c r="F329" s="1">
        <v>78</v>
      </c>
      <c r="G329" s="27">
        <v>200000</v>
      </c>
      <c r="H329" t="s">
        <v>25</v>
      </c>
      <c r="I329" s="27" t="str">
        <f t="shared" si="21"/>
        <v>78200000</v>
      </c>
      <c r="J329" s="1">
        <f t="shared" si="22"/>
        <v>28951.886513959027</v>
      </c>
    </row>
    <row r="330" spans="6:10">
      <c r="F330" s="1">
        <v>79</v>
      </c>
      <c r="G330" s="27">
        <v>200000</v>
      </c>
      <c r="H330" t="s">
        <v>25</v>
      </c>
      <c r="I330" s="27" t="str">
        <f t="shared" si="21"/>
        <v>79200000</v>
      </c>
      <c r="J330" s="1">
        <f t="shared" si="22"/>
        <v>28951.886513959027</v>
      </c>
    </row>
    <row r="331" spans="6:10">
      <c r="F331" s="1">
        <v>80</v>
      </c>
      <c r="G331" s="27">
        <v>200000</v>
      </c>
      <c r="H331" t="s">
        <v>25</v>
      </c>
      <c r="I331" s="27" t="str">
        <f t="shared" si="21"/>
        <v>80200000</v>
      </c>
      <c r="J331" s="1">
        <f t="shared" si="22"/>
        <v>28951.886513959027</v>
      </c>
    </row>
    <row r="332" spans="6:10">
      <c r="F332" s="1">
        <v>81</v>
      </c>
      <c r="G332" s="27">
        <v>200000</v>
      </c>
      <c r="H332" t="s">
        <v>26</v>
      </c>
      <c r="I332" s="27" t="str">
        <f t="shared" si="21"/>
        <v>81200000</v>
      </c>
      <c r="J332" s="1">
        <f t="shared" si="22"/>
        <v>34691.582153759489</v>
      </c>
    </row>
    <row r="333" spans="6:10">
      <c r="F333" s="1">
        <v>82</v>
      </c>
      <c r="G333" s="27">
        <v>200000</v>
      </c>
      <c r="H333" t="s">
        <v>26</v>
      </c>
      <c r="I333" s="27" t="str">
        <f t="shared" si="21"/>
        <v>82200000</v>
      </c>
      <c r="J333" s="1">
        <f t="shared" si="22"/>
        <v>34691.582153759489</v>
      </c>
    </row>
    <row r="334" spans="6:10">
      <c r="F334" s="1">
        <v>83</v>
      </c>
      <c r="G334" s="27">
        <v>200000</v>
      </c>
      <c r="H334" t="s">
        <v>26</v>
      </c>
      <c r="I334" s="27" t="str">
        <f t="shared" si="21"/>
        <v>83200000</v>
      </c>
      <c r="J334" s="1">
        <f t="shared" si="22"/>
        <v>34691.582153759489</v>
      </c>
    </row>
    <row r="335" spans="6:10">
      <c r="F335" s="1">
        <v>84</v>
      </c>
      <c r="G335" s="27">
        <v>200000</v>
      </c>
      <c r="H335" t="s">
        <v>26</v>
      </c>
      <c r="I335" s="27" t="str">
        <f t="shared" si="21"/>
        <v>84200000</v>
      </c>
      <c r="J335" s="1">
        <f t="shared" si="22"/>
        <v>34691.582153759489</v>
      </c>
    </row>
    <row r="336" spans="6:10">
      <c r="F336" s="1">
        <v>85</v>
      </c>
      <c r="G336" s="27">
        <v>200000</v>
      </c>
      <c r="H336" t="s">
        <v>26</v>
      </c>
      <c r="I336" s="27" t="str">
        <f t="shared" si="21"/>
        <v>85200000</v>
      </c>
      <c r="J336" s="1">
        <f t="shared" si="22"/>
        <v>34691.582153759489</v>
      </c>
    </row>
    <row r="337" spans="6:10">
      <c r="F337" s="1">
        <v>86</v>
      </c>
      <c r="G337" s="27">
        <v>200000</v>
      </c>
      <c r="H337" t="s">
        <v>26</v>
      </c>
      <c r="I337" s="27" t="str">
        <f t="shared" si="21"/>
        <v>86200000</v>
      </c>
      <c r="J337" s="1">
        <f t="shared" si="22"/>
        <v>34691.582153759489</v>
      </c>
    </row>
    <row r="338" spans="6:10">
      <c r="F338" s="1">
        <v>87</v>
      </c>
      <c r="G338" s="27">
        <v>200000</v>
      </c>
      <c r="H338" t="s">
        <v>26</v>
      </c>
      <c r="I338" s="27" t="str">
        <f t="shared" si="21"/>
        <v>87200000</v>
      </c>
      <c r="J338" s="1">
        <f t="shared" si="22"/>
        <v>34691.582153759489</v>
      </c>
    </row>
    <row r="339" spans="6:10">
      <c r="F339" s="1">
        <v>88</v>
      </c>
      <c r="G339" s="27">
        <v>200000</v>
      </c>
      <c r="H339" t="s">
        <v>26</v>
      </c>
      <c r="I339" s="27" t="str">
        <f t="shared" si="21"/>
        <v>88200000</v>
      </c>
      <c r="J339" s="1">
        <f t="shared" si="22"/>
        <v>34691.582153759489</v>
      </c>
    </row>
    <row r="340" spans="6:10">
      <c r="F340" s="1">
        <v>89</v>
      </c>
      <c r="G340" s="27">
        <v>200000</v>
      </c>
      <c r="H340" t="s">
        <v>26</v>
      </c>
      <c r="I340" s="27" t="str">
        <f t="shared" si="21"/>
        <v>89200000</v>
      </c>
      <c r="J340" s="1">
        <f t="shared" si="22"/>
        <v>34691.582153759489</v>
      </c>
    </row>
    <row r="341" spans="6:10">
      <c r="F341" s="1">
        <v>90</v>
      </c>
      <c r="G341" s="27">
        <v>200000</v>
      </c>
      <c r="H341" t="s">
        <v>26</v>
      </c>
      <c r="I341" s="27" t="str">
        <f t="shared" si="21"/>
        <v>90200000</v>
      </c>
      <c r="J341" s="1">
        <f t="shared" si="22"/>
        <v>34691.582153759489</v>
      </c>
    </row>
    <row r="342" spans="6:10">
      <c r="F342" s="1">
        <v>91</v>
      </c>
      <c r="G342" s="27">
        <v>200000</v>
      </c>
      <c r="H342" t="s">
        <v>26</v>
      </c>
      <c r="I342" s="27" t="str">
        <f t="shared" si="21"/>
        <v>91200000</v>
      </c>
      <c r="J342" s="1">
        <f t="shared" si="22"/>
        <v>34691.582153759489</v>
      </c>
    </row>
    <row r="343" spans="6:10">
      <c r="F343" s="1">
        <v>92</v>
      </c>
      <c r="G343" s="27">
        <v>200000</v>
      </c>
      <c r="H343" t="s">
        <v>26</v>
      </c>
      <c r="I343" s="27" t="str">
        <f t="shared" si="21"/>
        <v>92200000</v>
      </c>
      <c r="J343" s="1">
        <f t="shared" si="22"/>
        <v>34691.582153759489</v>
      </c>
    </row>
    <row r="344" spans="6:10">
      <c r="F344" s="1">
        <v>93</v>
      </c>
      <c r="G344" s="27">
        <v>200000</v>
      </c>
      <c r="H344" t="s">
        <v>26</v>
      </c>
      <c r="I344" s="27" t="str">
        <f t="shared" si="21"/>
        <v>93200000</v>
      </c>
      <c r="J344" s="1">
        <f t="shared" si="22"/>
        <v>34691.582153759489</v>
      </c>
    </row>
    <row r="345" spans="6:10">
      <c r="F345" s="1">
        <v>94</v>
      </c>
      <c r="G345" s="27">
        <v>200000</v>
      </c>
      <c r="H345" t="s">
        <v>26</v>
      </c>
      <c r="I345" s="27" t="str">
        <f t="shared" si="21"/>
        <v>94200000</v>
      </c>
      <c r="J345" s="1">
        <f t="shared" si="22"/>
        <v>34691.582153759489</v>
      </c>
    </row>
    <row r="346" spans="6:10">
      <c r="F346" s="1">
        <v>95</v>
      </c>
      <c r="G346" s="27">
        <v>200000</v>
      </c>
      <c r="H346" t="s">
        <v>26</v>
      </c>
      <c r="I346" s="27" t="str">
        <f t="shared" si="21"/>
        <v>95200000</v>
      </c>
      <c r="J346" s="1">
        <f t="shared" si="22"/>
        <v>34691.582153759489</v>
      </c>
    </row>
    <row r="347" spans="6:10">
      <c r="F347" s="1">
        <v>96</v>
      </c>
      <c r="G347" s="27">
        <v>200000</v>
      </c>
      <c r="H347" t="s">
        <v>26</v>
      </c>
      <c r="I347" s="27" t="str">
        <f t="shared" si="21"/>
        <v>96200000</v>
      </c>
      <c r="J347" s="1">
        <f t="shared" si="22"/>
        <v>34691.582153759489</v>
      </c>
    </row>
    <row r="348" spans="6:10">
      <c r="F348" s="1">
        <v>97</v>
      </c>
      <c r="G348" s="27">
        <v>200000</v>
      </c>
      <c r="H348" t="s">
        <v>26</v>
      </c>
      <c r="I348" s="27" t="str">
        <f t="shared" si="21"/>
        <v>97200000</v>
      </c>
      <c r="J348" s="1">
        <f t="shared" si="22"/>
        <v>34691.582153759489</v>
      </c>
    </row>
    <row r="349" spans="6:10">
      <c r="F349" s="1">
        <v>98</v>
      </c>
      <c r="G349" s="27">
        <v>200000</v>
      </c>
      <c r="H349" t="s">
        <v>26</v>
      </c>
      <c r="I349" s="27" t="str">
        <f t="shared" si="21"/>
        <v>98200000</v>
      </c>
      <c r="J349" s="1">
        <f t="shared" si="22"/>
        <v>34691.582153759489</v>
      </c>
    </row>
    <row r="350" spans="6:10">
      <c r="F350" s="1">
        <v>99</v>
      </c>
      <c r="G350" s="27">
        <v>200000</v>
      </c>
      <c r="H350" t="s">
        <v>26</v>
      </c>
      <c r="I350" s="27" t="str">
        <f t="shared" si="21"/>
        <v>99200000</v>
      </c>
      <c r="J350" s="1">
        <f t="shared" si="22"/>
        <v>34691.582153759489</v>
      </c>
    </row>
    <row r="351" spans="6:10">
      <c r="F351" s="1">
        <v>100</v>
      </c>
      <c r="G351" s="27">
        <v>200000</v>
      </c>
      <c r="H351" t="s">
        <v>26</v>
      </c>
      <c r="I351" s="27" t="str">
        <f t="shared" si="21"/>
        <v>100200000</v>
      </c>
      <c r="J351" s="1">
        <f t="shared" si="22"/>
        <v>34691.582153759489</v>
      </c>
    </row>
    <row r="352" spans="6:10">
      <c r="F352" s="1">
        <v>101</v>
      </c>
      <c r="G352" s="27">
        <v>200000</v>
      </c>
      <c r="H352" t="s">
        <v>26</v>
      </c>
      <c r="I352" s="27" t="str">
        <f t="shared" si="21"/>
        <v>101200000</v>
      </c>
      <c r="J352" s="1">
        <f t="shared" si="22"/>
        <v>34691.582153759489</v>
      </c>
    </row>
    <row r="353" spans="6:10">
      <c r="F353" s="1">
        <v>102</v>
      </c>
      <c r="G353" s="27">
        <v>200000</v>
      </c>
      <c r="H353" t="s">
        <v>26</v>
      </c>
      <c r="I353" s="27" t="str">
        <f t="shared" si="21"/>
        <v>102200000</v>
      </c>
      <c r="J353" s="1">
        <f t="shared" si="22"/>
        <v>34691.582153759489</v>
      </c>
    </row>
    <row r="354" spans="6:10">
      <c r="F354" s="1">
        <v>103</v>
      </c>
      <c r="G354" s="27">
        <v>200000</v>
      </c>
      <c r="H354" t="s">
        <v>26</v>
      </c>
      <c r="I354" s="27" t="str">
        <f t="shared" si="21"/>
        <v>103200000</v>
      </c>
      <c r="J354" s="1">
        <f t="shared" si="22"/>
        <v>34691.582153759489</v>
      </c>
    </row>
    <row r="355" spans="6:10">
      <c r="F355" s="1">
        <v>104</v>
      </c>
      <c r="G355" s="27">
        <v>200000</v>
      </c>
      <c r="H355" t="s">
        <v>26</v>
      </c>
      <c r="I355" s="27" t="str">
        <f t="shared" si="21"/>
        <v>104200000</v>
      </c>
      <c r="J355" s="1">
        <f t="shared" si="22"/>
        <v>34691.582153759489</v>
      </c>
    </row>
    <row r="356" spans="6:10">
      <c r="F356" s="1">
        <v>105</v>
      </c>
      <c r="G356" s="27">
        <v>200000</v>
      </c>
      <c r="H356" t="s">
        <v>26</v>
      </c>
      <c r="I356" s="27" t="str">
        <f t="shared" si="21"/>
        <v>105200000</v>
      </c>
      <c r="J356" s="1">
        <f t="shared" si="22"/>
        <v>34691.582153759489</v>
      </c>
    </row>
    <row r="357" spans="6:10">
      <c r="F357" s="1">
        <v>106</v>
      </c>
      <c r="G357" s="27">
        <v>200000</v>
      </c>
      <c r="H357" t="s">
        <v>26</v>
      </c>
      <c r="I357" s="27" t="str">
        <f t="shared" si="21"/>
        <v>106200000</v>
      </c>
      <c r="J357" s="1">
        <f t="shared" si="22"/>
        <v>34691.582153759489</v>
      </c>
    </row>
    <row r="358" spans="6:10">
      <c r="F358" s="1">
        <v>107</v>
      </c>
      <c r="G358" s="27">
        <v>200000</v>
      </c>
      <c r="H358" t="s">
        <v>26</v>
      </c>
      <c r="I358" s="27" t="str">
        <f t="shared" si="21"/>
        <v>107200000</v>
      </c>
      <c r="J358" s="1">
        <f t="shared" si="22"/>
        <v>34691.582153759489</v>
      </c>
    </row>
    <row r="359" spans="6:10">
      <c r="F359" s="1">
        <v>108</v>
      </c>
      <c r="G359" s="27">
        <v>200000</v>
      </c>
      <c r="H359" t="s">
        <v>26</v>
      </c>
      <c r="I359" s="27" t="str">
        <f t="shared" si="21"/>
        <v>108200000</v>
      </c>
      <c r="J359" s="1">
        <f t="shared" si="22"/>
        <v>34691.582153759489</v>
      </c>
    </row>
    <row r="360" spans="6:10">
      <c r="F360" s="1">
        <v>109</v>
      </c>
      <c r="G360" s="27">
        <v>200000</v>
      </c>
      <c r="H360" t="s">
        <v>26</v>
      </c>
      <c r="I360" s="27" t="str">
        <f t="shared" si="21"/>
        <v>109200000</v>
      </c>
      <c r="J360" s="1">
        <f t="shared" si="22"/>
        <v>34691.582153759489</v>
      </c>
    </row>
    <row r="361" spans="6:10">
      <c r="F361" s="1">
        <v>110</v>
      </c>
      <c r="G361" s="27">
        <v>200000</v>
      </c>
      <c r="H361" t="s">
        <v>26</v>
      </c>
      <c r="I361" s="27" t="str">
        <f t="shared" si="21"/>
        <v>110200000</v>
      </c>
      <c r="J361" s="1">
        <f t="shared" si="22"/>
        <v>34691.582153759489</v>
      </c>
    </row>
    <row r="362" spans="6:10">
      <c r="F362" s="1">
        <v>111</v>
      </c>
      <c r="G362" s="27">
        <v>200000</v>
      </c>
      <c r="H362" t="s">
        <v>26</v>
      </c>
      <c r="I362" s="27" t="str">
        <f t="shared" si="21"/>
        <v>111200000</v>
      </c>
      <c r="J362" s="1">
        <f t="shared" si="22"/>
        <v>34691.582153759489</v>
      </c>
    </row>
    <row r="363" spans="6:10">
      <c r="F363" s="1">
        <v>112</v>
      </c>
      <c r="G363" s="27">
        <v>200000</v>
      </c>
      <c r="H363" t="s">
        <v>26</v>
      </c>
      <c r="I363" s="27" t="str">
        <f t="shared" si="21"/>
        <v>112200000</v>
      </c>
      <c r="J363" s="1">
        <f t="shared" si="22"/>
        <v>34691.582153759489</v>
      </c>
    </row>
    <row r="364" spans="6:10">
      <c r="F364" s="1">
        <v>113</v>
      </c>
      <c r="G364" s="27">
        <v>200000</v>
      </c>
      <c r="H364" t="s">
        <v>26</v>
      </c>
      <c r="I364" s="27" t="str">
        <f t="shared" si="21"/>
        <v>113200000</v>
      </c>
      <c r="J364" s="1">
        <f t="shared" si="22"/>
        <v>34691.582153759489</v>
      </c>
    </row>
    <row r="365" spans="6:10">
      <c r="F365" s="1">
        <v>114</v>
      </c>
      <c r="G365" s="27">
        <v>200000</v>
      </c>
      <c r="H365" t="s">
        <v>26</v>
      </c>
      <c r="I365" s="27" t="str">
        <f t="shared" si="21"/>
        <v>114200000</v>
      </c>
      <c r="J365" s="1">
        <f t="shared" si="22"/>
        <v>34691.582153759489</v>
      </c>
    </row>
    <row r="366" spans="6:10">
      <c r="F366" s="1">
        <v>115</v>
      </c>
      <c r="G366" s="27">
        <v>200000</v>
      </c>
      <c r="H366" t="s">
        <v>26</v>
      </c>
      <c r="I366" s="27" t="str">
        <f t="shared" si="21"/>
        <v>115200000</v>
      </c>
      <c r="J366" s="1">
        <f t="shared" si="22"/>
        <v>34691.582153759489</v>
      </c>
    </row>
    <row r="367" spans="6:10">
      <c r="F367" s="1">
        <v>116</v>
      </c>
      <c r="G367" s="27">
        <v>200000</v>
      </c>
      <c r="H367" t="s">
        <v>26</v>
      </c>
      <c r="I367" s="27" t="str">
        <f t="shared" si="21"/>
        <v>116200000</v>
      </c>
      <c r="J367" s="1">
        <f t="shared" si="22"/>
        <v>34691.582153759489</v>
      </c>
    </row>
    <row r="368" spans="6:10">
      <c r="F368" s="1">
        <v>117</v>
      </c>
      <c r="G368" s="27">
        <v>200000</v>
      </c>
      <c r="H368" t="s">
        <v>26</v>
      </c>
      <c r="I368" s="27" t="str">
        <f t="shared" si="21"/>
        <v>117200000</v>
      </c>
      <c r="J368" s="1">
        <f t="shared" si="22"/>
        <v>34691.582153759489</v>
      </c>
    </row>
    <row r="369" spans="6:10">
      <c r="F369" s="1">
        <v>118</v>
      </c>
      <c r="G369" s="27">
        <v>200000</v>
      </c>
      <c r="H369" t="s">
        <v>26</v>
      </c>
      <c r="I369" s="27" t="str">
        <f t="shared" si="21"/>
        <v>118200000</v>
      </c>
      <c r="J369" s="1">
        <f t="shared" si="22"/>
        <v>34691.582153759489</v>
      </c>
    </row>
    <row r="370" spans="6:10">
      <c r="F370" s="1">
        <v>119</v>
      </c>
      <c r="G370" s="27">
        <v>200000</v>
      </c>
      <c r="H370" t="s">
        <v>26</v>
      </c>
      <c r="I370" s="27" t="str">
        <f t="shared" si="21"/>
        <v>119200000</v>
      </c>
      <c r="J370" s="1">
        <f t="shared" si="22"/>
        <v>34691.582153759489</v>
      </c>
    </row>
    <row r="371" spans="6:10">
      <c r="F371" s="1">
        <v>120</v>
      </c>
      <c r="G371" s="27">
        <v>200000</v>
      </c>
      <c r="H371" t="s">
        <v>26</v>
      </c>
      <c r="I371" s="27" t="str">
        <f t="shared" si="21"/>
        <v>120200000</v>
      </c>
      <c r="J371" s="1">
        <f t="shared" si="22"/>
        <v>34691.582153759489</v>
      </c>
    </row>
    <row r="372" spans="6:10">
      <c r="F372" s="1">
        <v>121</v>
      </c>
      <c r="G372" s="27">
        <v>200000</v>
      </c>
      <c r="H372" t="s">
        <v>26</v>
      </c>
      <c r="I372" s="27" t="str">
        <f t="shared" si="21"/>
        <v>121200000</v>
      </c>
      <c r="J372" s="1">
        <f t="shared" si="22"/>
        <v>34691.582153759489</v>
      </c>
    </row>
    <row r="373" spans="6:10">
      <c r="F373" s="1">
        <v>122</v>
      </c>
      <c r="G373" s="27">
        <v>200000</v>
      </c>
      <c r="H373" t="s">
        <v>26</v>
      </c>
      <c r="I373" s="27" t="str">
        <f t="shared" si="21"/>
        <v>122200000</v>
      </c>
      <c r="J373" s="1">
        <f t="shared" si="22"/>
        <v>34691.582153759489</v>
      </c>
    </row>
    <row r="374" spans="6:10">
      <c r="F374" s="1">
        <v>123</v>
      </c>
      <c r="G374" s="27">
        <v>200000</v>
      </c>
      <c r="H374" t="s">
        <v>26</v>
      </c>
      <c r="I374" s="27" t="str">
        <f t="shared" si="21"/>
        <v>123200000</v>
      </c>
      <c r="J374" s="1">
        <f t="shared" si="22"/>
        <v>34691.582153759489</v>
      </c>
    </row>
    <row r="375" spans="6:10">
      <c r="F375" s="1">
        <v>124</v>
      </c>
      <c r="G375" s="27">
        <v>200000</v>
      </c>
      <c r="H375" t="s">
        <v>26</v>
      </c>
      <c r="I375" s="27" t="str">
        <f t="shared" si="21"/>
        <v>124200000</v>
      </c>
      <c r="J375" s="1">
        <f t="shared" si="22"/>
        <v>34691.582153759489</v>
      </c>
    </row>
    <row r="376" spans="6:10">
      <c r="F376" s="1">
        <v>125</v>
      </c>
      <c r="G376" s="27">
        <v>200000</v>
      </c>
      <c r="H376" t="s">
        <v>26</v>
      </c>
      <c r="I376" s="27" t="str">
        <f t="shared" si="21"/>
        <v>125200000</v>
      </c>
      <c r="J376" s="1">
        <f t="shared" si="22"/>
        <v>34691.582153759489</v>
      </c>
    </row>
    <row r="377" spans="6:10">
      <c r="F377" s="1">
        <v>1</v>
      </c>
      <c r="G377" s="27">
        <v>250000</v>
      </c>
      <c r="H377" t="s">
        <v>27</v>
      </c>
      <c r="I377" s="27" t="str">
        <f t="shared" si="21"/>
        <v>1250000</v>
      </c>
      <c r="J377" s="1">
        <f t="shared" si="22"/>
        <v>3845.2897052785029</v>
      </c>
    </row>
    <row r="378" spans="6:10">
      <c r="F378" s="1">
        <v>2</v>
      </c>
      <c r="G378" s="27">
        <v>250000</v>
      </c>
      <c r="H378" t="s">
        <v>27</v>
      </c>
      <c r="I378" s="27" t="str">
        <f t="shared" si="21"/>
        <v>2250000</v>
      </c>
      <c r="J378" s="1">
        <f t="shared" si="22"/>
        <v>3845.2897052785029</v>
      </c>
    </row>
    <row r="379" spans="6:10">
      <c r="F379" s="1">
        <v>3</v>
      </c>
      <c r="G379" s="27">
        <v>250000</v>
      </c>
      <c r="H379" t="s">
        <v>27</v>
      </c>
      <c r="I379" s="27" t="str">
        <f t="shared" si="21"/>
        <v>3250000</v>
      </c>
      <c r="J379" s="1">
        <f t="shared" si="22"/>
        <v>3845.2897052785029</v>
      </c>
    </row>
    <row r="380" spans="6:10">
      <c r="F380" s="1">
        <v>4</v>
      </c>
      <c r="G380" s="27">
        <v>250000</v>
      </c>
      <c r="H380" t="s">
        <v>27</v>
      </c>
      <c r="I380" s="27" t="str">
        <f t="shared" si="21"/>
        <v>4250000</v>
      </c>
      <c r="J380" s="1">
        <f t="shared" si="22"/>
        <v>3845.2897052785029</v>
      </c>
    </row>
    <row r="381" spans="6:10">
      <c r="F381" s="1">
        <v>5</v>
      </c>
      <c r="G381" s="27">
        <v>250000</v>
      </c>
      <c r="H381" t="s">
        <v>27</v>
      </c>
      <c r="I381" s="27" t="str">
        <f t="shared" si="21"/>
        <v>5250000</v>
      </c>
      <c r="J381" s="1">
        <f t="shared" si="22"/>
        <v>3845.2897052785029</v>
      </c>
    </row>
    <row r="382" spans="6:10">
      <c r="F382" s="1">
        <v>6</v>
      </c>
      <c r="G382" s="27">
        <v>250000</v>
      </c>
      <c r="H382" t="s">
        <v>27</v>
      </c>
      <c r="I382" s="27" t="str">
        <f t="shared" si="21"/>
        <v>6250000</v>
      </c>
      <c r="J382" s="1">
        <f t="shared" si="22"/>
        <v>3845.2897052785029</v>
      </c>
    </row>
    <row r="383" spans="6:10">
      <c r="F383" s="1">
        <v>7</v>
      </c>
      <c r="G383" s="27">
        <v>250000</v>
      </c>
      <c r="H383" t="s">
        <v>27</v>
      </c>
      <c r="I383" s="27" t="str">
        <f t="shared" si="21"/>
        <v>7250000</v>
      </c>
      <c r="J383" s="1">
        <f t="shared" si="22"/>
        <v>3845.2897052785029</v>
      </c>
    </row>
    <row r="384" spans="6:10">
      <c r="F384" s="1">
        <v>8</v>
      </c>
      <c r="G384" s="27">
        <v>250000</v>
      </c>
      <c r="H384" t="s">
        <v>27</v>
      </c>
      <c r="I384" s="27" t="str">
        <f t="shared" si="21"/>
        <v>8250000</v>
      </c>
      <c r="J384" s="1">
        <f t="shared" si="22"/>
        <v>3845.2897052785029</v>
      </c>
    </row>
    <row r="385" spans="6:10">
      <c r="F385" s="1">
        <v>9</v>
      </c>
      <c r="G385" s="27">
        <v>250000</v>
      </c>
      <c r="H385" t="s">
        <v>27</v>
      </c>
      <c r="I385" s="27" t="str">
        <f t="shared" si="21"/>
        <v>9250000</v>
      </c>
      <c r="J385" s="1">
        <f t="shared" si="22"/>
        <v>3845.2897052785029</v>
      </c>
    </row>
    <row r="386" spans="6:10">
      <c r="F386" s="1">
        <v>10</v>
      </c>
      <c r="G386" s="27">
        <v>250000</v>
      </c>
      <c r="H386" t="s">
        <v>27</v>
      </c>
      <c r="I386" s="27" t="str">
        <f t="shared" si="21"/>
        <v>10250000</v>
      </c>
      <c r="J386" s="1">
        <f t="shared" si="22"/>
        <v>3845.2897052785029</v>
      </c>
    </row>
    <row r="387" spans="6:10">
      <c r="F387" s="1">
        <v>11</v>
      </c>
      <c r="G387" s="27">
        <v>250000</v>
      </c>
      <c r="H387" t="s">
        <v>27</v>
      </c>
      <c r="I387" s="27" t="str">
        <f t="shared" ref="I387:I450" si="23">F387&amp;G387</f>
        <v>11250000</v>
      </c>
      <c r="J387" s="1">
        <f t="shared" ref="J387:J450" si="24">VLOOKUP(H387&amp;G387,$C$3:$D$101,2,FALSE)</f>
        <v>3845.2897052785029</v>
      </c>
    </row>
    <row r="388" spans="6:10">
      <c r="F388" s="1">
        <v>12</v>
      </c>
      <c r="G388" s="27">
        <v>250000</v>
      </c>
      <c r="H388" t="s">
        <v>27</v>
      </c>
      <c r="I388" s="27" t="str">
        <f t="shared" si="23"/>
        <v>12250000</v>
      </c>
      <c r="J388" s="1">
        <f t="shared" si="24"/>
        <v>3845.2897052785029</v>
      </c>
    </row>
    <row r="389" spans="6:10">
      <c r="F389" s="1">
        <v>13</v>
      </c>
      <c r="G389" s="27">
        <v>250000</v>
      </c>
      <c r="H389" t="s">
        <v>27</v>
      </c>
      <c r="I389" s="27" t="str">
        <f t="shared" si="23"/>
        <v>13250000</v>
      </c>
      <c r="J389" s="1">
        <f t="shared" si="24"/>
        <v>3845.2897052785029</v>
      </c>
    </row>
    <row r="390" spans="6:10">
      <c r="F390" s="1">
        <v>14</v>
      </c>
      <c r="G390" s="27">
        <v>250000</v>
      </c>
      <c r="H390" t="s">
        <v>27</v>
      </c>
      <c r="I390" s="27" t="str">
        <f t="shared" si="23"/>
        <v>14250000</v>
      </c>
      <c r="J390" s="1">
        <f t="shared" si="24"/>
        <v>3845.2897052785029</v>
      </c>
    </row>
    <row r="391" spans="6:10">
      <c r="F391" s="1">
        <v>15</v>
      </c>
      <c r="G391" s="27">
        <v>250000</v>
      </c>
      <c r="H391" t="s">
        <v>27</v>
      </c>
      <c r="I391" s="27" t="str">
        <f t="shared" si="23"/>
        <v>15250000</v>
      </c>
      <c r="J391" s="1">
        <f t="shared" si="24"/>
        <v>3845.2897052785029</v>
      </c>
    </row>
    <row r="392" spans="6:10">
      <c r="F392" s="1">
        <v>16</v>
      </c>
      <c r="G392" s="27">
        <v>250000</v>
      </c>
      <c r="H392" t="s">
        <v>27</v>
      </c>
      <c r="I392" s="27" t="str">
        <f t="shared" si="23"/>
        <v>16250000</v>
      </c>
      <c r="J392" s="1">
        <f t="shared" si="24"/>
        <v>3845.2897052785029</v>
      </c>
    </row>
    <row r="393" spans="6:10">
      <c r="F393" s="1">
        <v>17</v>
      </c>
      <c r="G393" s="27">
        <v>250000</v>
      </c>
      <c r="H393" t="s">
        <v>27</v>
      </c>
      <c r="I393" s="27" t="str">
        <f t="shared" si="23"/>
        <v>17250000</v>
      </c>
      <c r="J393" s="1">
        <f t="shared" si="24"/>
        <v>3845.2897052785029</v>
      </c>
    </row>
    <row r="394" spans="6:10">
      <c r="F394" s="1">
        <v>18</v>
      </c>
      <c r="G394" s="27">
        <v>250000</v>
      </c>
      <c r="H394" t="s">
        <v>27</v>
      </c>
      <c r="I394" s="27" t="str">
        <f t="shared" si="23"/>
        <v>18250000</v>
      </c>
      <c r="J394" s="1">
        <f t="shared" si="24"/>
        <v>3845.2897052785029</v>
      </c>
    </row>
    <row r="395" spans="6:10">
      <c r="F395" s="1">
        <v>19</v>
      </c>
      <c r="G395" s="27">
        <v>250000</v>
      </c>
      <c r="H395" t="s">
        <v>27</v>
      </c>
      <c r="I395" s="27" t="str">
        <f t="shared" si="23"/>
        <v>19250000</v>
      </c>
      <c r="J395" s="1">
        <f t="shared" si="24"/>
        <v>3845.2897052785029</v>
      </c>
    </row>
    <row r="396" spans="6:10">
      <c r="F396" s="1">
        <v>20</v>
      </c>
      <c r="G396" s="27">
        <v>250000</v>
      </c>
      <c r="H396" t="s">
        <v>27</v>
      </c>
      <c r="I396" s="27" t="str">
        <f t="shared" si="23"/>
        <v>20250000</v>
      </c>
      <c r="J396" s="1">
        <f t="shared" si="24"/>
        <v>3845.2897052785029</v>
      </c>
    </row>
    <row r="397" spans="6:10">
      <c r="F397" s="1">
        <v>21</v>
      </c>
      <c r="G397" s="27">
        <v>250000</v>
      </c>
      <c r="H397" t="s">
        <v>27</v>
      </c>
      <c r="I397" s="27" t="str">
        <f t="shared" si="23"/>
        <v>21250000</v>
      </c>
      <c r="J397" s="1">
        <f t="shared" si="24"/>
        <v>3845.2897052785029</v>
      </c>
    </row>
    <row r="398" spans="6:10">
      <c r="F398" s="1">
        <v>22</v>
      </c>
      <c r="G398" s="27">
        <v>250000</v>
      </c>
      <c r="H398" t="s">
        <v>27</v>
      </c>
      <c r="I398" s="27" t="str">
        <f t="shared" si="23"/>
        <v>22250000</v>
      </c>
      <c r="J398" s="1">
        <f t="shared" si="24"/>
        <v>3845.2897052785029</v>
      </c>
    </row>
    <row r="399" spans="6:10">
      <c r="F399" s="1">
        <v>23</v>
      </c>
      <c r="G399" s="27">
        <v>250000</v>
      </c>
      <c r="H399" t="s">
        <v>27</v>
      </c>
      <c r="I399" s="27" t="str">
        <f t="shared" si="23"/>
        <v>23250000</v>
      </c>
      <c r="J399" s="1">
        <f t="shared" si="24"/>
        <v>3845.2897052785029</v>
      </c>
    </row>
    <row r="400" spans="6:10">
      <c r="F400" s="1">
        <v>24</v>
      </c>
      <c r="G400" s="27">
        <v>250000</v>
      </c>
      <c r="H400" t="s">
        <v>27</v>
      </c>
      <c r="I400" s="27" t="str">
        <f t="shared" si="23"/>
        <v>24250000</v>
      </c>
      <c r="J400" s="1">
        <f t="shared" si="24"/>
        <v>3845.2897052785029</v>
      </c>
    </row>
    <row r="401" spans="6:10">
      <c r="F401" s="1">
        <v>25</v>
      </c>
      <c r="G401" s="27">
        <v>250000</v>
      </c>
      <c r="H401" t="s">
        <v>27</v>
      </c>
      <c r="I401" s="27" t="str">
        <f t="shared" si="23"/>
        <v>25250000</v>
      </c>
      <c r="J401" s="1">
        <f t="shared" si="24"/>
        <v>3845.2897052785029</v>
      </c>
    </row>
    <row r="402" spans="6:10">
      <c r="F402" s="1">
        <v>26</v>
      </c>
      <c r="G402" s="27">
        <v>250000</v>
      </c>
      <c r="H402" t="s">
        <v>17</v>
      </c>
      <c r="I402" s="27" t="str">
        <f t="shared" si="23"/>
        <v>26250000</v>
      </c>
      <c r="J402" s="1">
        <f t="shared" si="24"/>
        <v>3989.8092675453654</v>
      </c>
    </row>
    <row r="403" spans="6:10">
      <c r="F403" s="1">
        <v>27</v>
      </c>
      <c r="G403" s="27">
        <v>250000</v>
      </c>
      <c r="H403" t="s">
        <v>17</v>
      </c>
      <c r="I403" s="27" t="str">
        <f t="shared" si="23"/>
        <v>27250000</v>
      </c>
      <c r="J403" s="1">
        <f t="shared" si="24"/>
        <v>3989.8092675453654</v>
      </c>
    </row>
    <row r="404" spans="6:10">
      <c r="F404" s="1">
        <v>28</v>
      </c>
      <c r="G404" s="27">
        <v>250000</v>
      </c>
      <c r="H404" t="s">
        <v>17</v>
      </c>
      <c r="I404" s="27" t="str">
        <f t="shared" si="23"/>
        <v>28250000</v>
      </c>
      <c r="J404" s="1">
        <f t="shared" si="24"/>
        <v>3989.8092675453654</v>
      </c>
    </row>
    <row r="405" spans="6:10">
      <c r="F405" s="1">
        <v>29</v>
      </c>
      <c r="G405" s="27">
        <v>250000</v>
      </c>
      <c r="H405" t="s">
        <v>17</v>
      </c>
      <c r="I405" s="27" t="str">
        <f t="shared" si="23"/>
        <v>29250000</v>
      </c>
      <c r="J405" s="1">
        <f t="shared" si="24"/>
        <v>3989.8092675453654</v>
      </c>
    </row>
    <row r="406" spans="6:10">
      <c r="F406" s="1">
        <v>30</v>
      </c>
      <c r="G406" s="27">
        <v>250000</v>
      </c>
      <c r="H406" t="s">
        <v>17</v>
      </c>
      <c r="I406" s="27" t="str">
        <f t="shared" si="23"/>
        <v>30250000</v>
      </c>
      <c r="J406" s="1">
        <f t="shared" si="24"/>
        <v>3989.8092675453654</v>
      </c>
    </row>
    <row r="407" spans="6:10">
      <c r="F407" s="1">
        <v>31</v>
      </c>
      <c r="G407" s="27">
        <v>250000</v>
      </c>
      <c r="H407" t="s">
        <v>17</v>
      </c>
      <c r="I407" s="27" t="str">
        <f t="shared" si="23"/>
        <v>31250000</v>
      </c>
      <c r="J407" s="1">
        <f t="shared" si="24"/>
        <v>3989.8092675453654</v>
      </c>
    </row>
    <row r="408" spans="6:10">
      <c r="F408" s="1">
        <v>32</v>
      </c>
      <c r="G408" s="27">
        <v>250000</v>
      </c>
      <c r="H408" t="s">
        <v>17</v>
      </c>
      <c r="I408" s="27" t="str">
        <f t="shared" si="23"/>
        <v>32250000</v>
      </c>
      <c r="J408" s="1">
        <f t="shared" si="24"/>
        <v>3989.8092675453654</v>
      </c>
    </row>
    <row r="409" spans="6:10">
      <c r="F409" s="1">
        <v>33</v>
      </c>
      <c r="G409" s="27">
        <v>250000</v>
      </c>
      <c r="H409" t="s">
        <v>17</v>
      </c>
      <c r="I409" s="27" t="str">
        <f t="shared" si="23"/>
        <v>33250000</v>
      </c>
      <c r="J409" s="1">
        <f t="shared" si="24"/>
        <v>3989.8092675453654</v>
      </c>
    </row>
    <row r="410" spans="6:10">
      <c r="F410" s="1">
        <v>34</v>
      </c>
      <c r="G410" s="27">
        <v>250000</v>
      </c>
      <c r="H410" t="s">
        <v>17</v>
      </c>
      <c r="I410" s="27" t="str">
        <f t="shared" si="23"/>
        <v>34250000</v>
      </c>
      <c r="J410" s="1">
        <f t="shared" si="24"/>
        <v>3989.8092675453654</v>
      </c>
    </row>
    <row r="411" spans="6:10">
      <c r="F411" s="1">
        <v>35</v>
      </c>
      <c r="G411" s="27">
        <v>250000</v>
      </c>
      <c r="H411" t="s">
        <v>17</v>
      </c>
      <c r="I411" s="27" t="str">
        <f t="shared" si="23"/>
        <v>35250000</v>
      </c>
      <c r="J411" s="1">
        <f t="shared" si="24"/>
        <v>3989.8092675453654</v>
      </c>
    </row>
    <row r="412" spans="6:10">
      <c r="F412" s="1">
        <v>36</v>
      </c>
      <c r="G412" s="27">
        <v>250000</v>
      </c>
      <c r="H412" t="s">
        <v>18</v>
      </c>
      <c r="I412" s="27" t="str">
        <f t="shared" si="23"/>
        <v>36250000</v>
      </c>
      <c r="J412" s="1">
        <f t="shared" si="24"/>
        <v>4435.116438417077</v>
      </c>
    </row>
    <row r="413" spans="6:10">
      <c r="F413" s="1">
        <v>37</v>
      </c>
      <c r="G413" s="27">
        <v>250000</v>
      </c>
      <c r="H413" t="s">
        <v>18</v>
      </c>
      <c r="I413" s="27" t="str">
        <f t="shared" si="23"/>
        <v>37250000</v>
      </c>
      <c r="J413" s="1">
        <f t="shared" si="24"/>
        <v>4435.116438417077</v>
      </c>
    </row>
    <row r="414" spans="6:10">
      <c r="F414" s="1">
        <v>38</v>
      </c>
      <c r="G414" s="27">
        <v>250000</v>
      </c>
      <c r="H414" t="s">
        <v>18</v>
      </c>
      <c r="I414" s="27" t="str">
        <f t="shared" si="23"/>
        <v>38250000</v>
      </c>
      <c r="J414" s="1">
        <f t="shared" si="24"/>
        <v>4435.116438417077</v>
      </c>
    </row>
    <row r="415" spans="6:10">
      <c r="F415" s="1">
        <v>39</v>
      </c>
      <c r="G415" s="27">
        <v>250000</v>
      </c>
      <c r="H415" t="s">
        <v>18</v>
      </c>
      <c r="I415" s="27" t="str">
        <f t="shared" si="23"/>
        <v>39250000</v>
      </c>
      <c r="J415" s="1">
        <f t="shared" si="24"/>
        <v>4435.116438417077</v>
      </c>
    </row>
    <row r="416" spans="6:10">
      <c r="F416" s="1">
        <v>40</v>
      </c>
      <c r="G416" s="27">
        <v>250000</v>
      </c>
      <c r="H416" t="s">
        <v>18</v>
      </c>
      <c r="I416" s="27" t="str">
        <f t="shared" si="23"/>
        <v>40250000</v>
      </c>
      <c r="J416" s="1">
        <f t="shared" si="24"/>
        <v>4435.116438417077</v>
      </c>
    </row>
    <row r="417" spans="6:10">
      <c r="F417" s="1">
        <v>41</v>
      </c>
      <c r="G417" s="27">
        <v>250000</v>
      </c>
      <c r="H417" t="s">
        <v>18</v>
      </c>
      <c r="I417" s="27" t="str">
        <f t="shared" si="23"/>
        <v>41250000</v>
      </c>
      <c r="J417" s="1">
        <f t="shared" si="24"/>
        <v>4435.116438417077</v>
      </c>
    </row>
    <row r="418" spans="6:10">
      <c r="F418" s="1">
        <v>42</v>
      </c>
      <c r="G418" s="27">
        <v>250000</v>
      </c>
      <c r="H418" t="s">
        <v>18</v>
      </c>
      <c r="I418" s="27" t="str">
        <f t="shared" si="23"/>
        <v>42250000</v>
      </c>
      <c r="J418" s="1">
        <f t="shared" si="24"/>
        <v>4435.116438417077</v>
      </c>
    </row>
    <row r="419" spans="6:10">
      <c r="F419" s="1">
        <v>43</v>
      </c>
      <c r="G419" s="27">
        <v>250000</v>
      </c>
      <c r="H419" t="s">
        <v>18</v>
      </c>
      <c r="I419" s="27" t="str">
        <f t="shared" si="23"/>
        <v>43250000</v>
      </c>
      <c r="J419" s="1">
        <f t="shared" si="24"/>
        <v>4435.116438417077</v>
      </c>
    </row>
    <row r="420" spans="6:10">
      <c r="F420" s="1">
        <v>44</v>
      </c>
      <c r="G420" s="27">
        <v>250000</v>
      </c>
      <c r="H420" t="s">
        <v>18</v>
      </c>
      <c r="I420" s="27" t="str">
        <f t="shared" si="23"/>
        <v>44250000</v>
      </c>
      <c r="J420" s="1">
        <f t="shared" si="24"/>
        <v>4435.116438417077</v>
      </c>
    </row>
    <row r="421" spans="6:10">
      <c r="F421" s="1">
        <v>45</v>
      </c>
      <c r="G421" s="27">
        <v>250000</v>
      </c>
      <c r="H421" t="s">
        <v>18</v>
      </c>
      <c r="I421" s="27" t="str">
        <f t="shared" si="23"/>
        <v>45250000</v>
      </c>
      <c r="J421" s="1">
        <f t="shared" si="24"/>
        <v>4435.116438417077</v>
      </c>
    </row>
    <row r="422" spans="6:10">
      <c r="F422" s="1">
        <v>46</v>
      </c>
      <c r="G422" s="27">
        <v>250000</v>
      </c>
      <c r="H422" t="s">
        <v>19</v>
      </c>
      <c r="I422" s="27" t="str">
        <f t="shared" si="23"/>
        <v>46250000</v>
      </c>
      <c r="J422" s="1">
        <f t="shared" si="24"/>
        <v>6376.0820008471601</v>
      </c>
    </row>
    <row r="423" spans="6:10">
      <c r="F423" s="1">
        <v>47</v>
      </c>
      <c r="G423" s="27">
        <v>250000</v>
      </c>
      <c r="H423" t="s">
        <v>19</v>
      </c>
      <c r="I423" s="27" t="str">
        <f t="shared" si="23"/>
        <v>47250000</v>
      </c>
      <c r="J423" s="1">
        <f t="shared" si="24"/>
        <v>6376.0820008471601</v>
      </c>
    </row>
    <row r="424" spans="6:10">
      <c r="F424" s="1">
        <v>48</v>
      </c>
      <c r="G424" s="27">
        <v>250000</v>
      </c>
      <c r="H424" t="s">
        <v>19</v>
      </c>
      <c r="I424" s="27" t="str">
        <f t="shared" si="23"/>
        <v>48250000</v>
      </c>
      <c r="J424" s="1">
        <f t="shared" si="24"/>
        <v>6376.0820008471601</v>
      </c>
    </row>
    <row r="425" spans="6:10">
      <c r="F425" s="1">
        <v>49</v>
      </c>
      <c r="G425" s="27">
        <v>250000</v>
      </c>
      <c r="H425" t="s">
        <v>19</v>
      </c>
      <c r="I425" s="27" t="str">
        <f t="shared" si="23"/>
        <v>49250000</v>
      </c>
      <c r="J425" s="1">
        <f t="shared" si="24"/>
        <v>6376.0820008471601</v>
      </c>
    </row>
    <row r="426" spans="6:10">
      <c r="F426" s="1">
        <v>50</v>
      </c>
      <c r="G426" s="27">
        <v>250000</v>
      </c>
      <c r="H426" t="s">
        <v>19</v>
      </c>
      <c r="I426" s="27" t="str">
        <f t="shared" si="23"/>
        <v>50250000</v>
      </c>
      <c r="J426" s="1">
        <f t="shared" si="24"/>
        <v>6376.0820008471601</v>
      </c>
    </row>
    <row r="427" spans="6:10">
      <c r="F427" s="1">
        <v>51</v>
      </c>
      <c r="G427" s="27">
        <v>250000</v>
      </c>
      <c r="H427" t="s">
        <v>20</v>
      </c>
      <c r="I427" s="27" t="str">
        <f t="shared" si="23"/>
        <v>51250000</v>
      </c>
      <c r="J427" s="1">
        <f t="shared" si="24"/>
        <v>8991.6430936096585</v>
      </c>
    </row>
    <row r="428" spans="6:10">
      <c r="F428" s="1">
        <v>52</v>
      </c>
      <c r="G428" s="27">
        <v>250000</v>
      </c>
      <c r="H428" t="s">
        <v>20</v>
      </c>
      <c r="I428" s="27" t="str">
        <f t="shared" si="23"/>
        <v>52250000</v>
      </c>
      <c r="J428" s="1">
        <f t="shared" si="24"/>
        <v>8991.6430936096585</v>
      </c>
    </row>
    <row r="429" spans="6:10">
      <c r="F429" s="1">
        <v>53</v>
      </c>
      <c r="G429" s="27">
        <v>250000</v>
      </c>
      <c r="H429" t="s">
        <v>20</v>
      </c>
      <c r="I429" s="27" t="str">
        <f t="shared" si="23"/>
        <v>53250000</v>
      </c>
      <c r="J429" s="1">
        <f t="shared" si="24"/>
        <v>8991.6430936096585</v>
      </c>
    </row>
    <row r="430" spans="6:10">
      <c r="F430" s="1">
        <v>54</v>
      </c>
      <c r="G430" s="27">
        <v>250000</v>
      </c>
      <c r="H430" t="s">
        <v>20</v>
      </c>
      <c r="I430" s="27" t="str">
        <f t="shared" si="23"/>
        <v>54250000</v>
      </c>
      <c r="J430" s="1">
        <f t="shared" si="24"/>
        <v>8991.6430936096585</v>
      </c>
    </row>
    <row r="431" spans="6:10">
      <c r="F431" s="1">
        <v>55</v>
      </c>
      <c r="G431" s="27">
        <v>250000</v>
      </c>
      <c r="H431" t="s">
        <v>20</v>
      </c>
      <c r="I431" s="27" t="str">
        <f t="shared" si="23"/>
        <v>55250000</v>
      </c>
      <c r="J431" s="1">
        <f t="shared" si="24"/>
        <v>8991.6430936096585</v>
      </c>
    </row>
    <row r="432" spans="6:10">
      <c r="F432" s="1">
        <v>56</v>
      </c>
      <c r="G432" s="27">
        <v>250000</v>
      </c>
      <c r="H432" t="s">
        <v>21</v>
      </c>
      <c r="I432" s="27" t="str">
        <f t="shared" si="23"/>
        <v>56250000</v>
      </c>
      <c r="J432" s="1">
        <f t="shared" si="24"/>
        <v>11885.45586481244</v>
      </c>
    </row>
    <row r="433" spans="6:10">
      <c r="F433" s="1">
        <v>57</v>
      </c>
      <c r="G433" s="27">
        <v>250000</v>
      </c>
      <c r="H433" t="s">
        <v>21</v>
      </c>
      <c r="I433" s="27" t="str">
        <f t="shared" si="23"/>
        <v>57250000</v>
      </c>
      <c r="J433" s="1">
        <f t="shared" si="24"/>
        <v>11885.45586481244</v>
      </c>
    </row>
    <row r="434" spans="6:10">
      <c r="F434" s="1">
        <v>58</v>
      </c>
      <c r="G434" s="27">
        <v>250000</v>
      </c>
      <c r="H434" t="s">
        <v>21</v>
      </c>
      <c r="I434" s="27" t="str">
        <f t="shared" si="23"/>
        <v>58250000</v>
      </c>
      <c r="J434" s="1">
        <f t="shared" si="24"/>
        <v>11885.45586481244</v>
      </c>
    </row>
    <row r="435" spans="6:10">
      <c r="F435" s="1">
        <v>59</v>
      </c>
      <c r="G435" s="27">
        <v>250000</v>
      </c>
      <c r="H435" t="s">
        <v>21</v>
      </c>
      <c r="I435" s="27" t="str">
        <f t="shared" si="23"/>
        <v>59250000</v>
      </c>
      <c r="J435" s="1">
        <f t="shared" si="24"/>
        <v>11885.45586481244</v>
      </c>
    </row>
    <row r="436" spans="6:10">
      <c r="F436" s="1">
        <v>60</v>
      </c>
      <c r="G436" s="27">
        <v>250000</v>
      </c>
      <c r="H436" t="s">
        <v>21</v>
      </c>
      <c r="I436" s="27" t="str">
        <f t="shared" si="23"/>
        <v>60250000</v>
      </c>
      <c r="J436" s="1">
        <f t="shared" si="24"/>
        <v>11885.45586481244</v>
      </c>
    </row>
    <row r="437" spans="6:10">
      <c r="F437" s="1">
        <v>61</v>
      </c>
      <c r="G437" s="27">
        <v>250000</v>
      </c>
      <c r="H437" t="s">
        <v>22</v>
      </c>
      <c r="I437" s="27" t="str">
        <f t="shared" si="23"/>
        <v>61250000</v>
      </c>
      <c r="J437" s="1">
        <f t="shared" si="24"/>
        <v>15720.56523663742</v>
      </c>
    </row>
    <row r="438" spans="6:10">
      <c r="F438" s="1">
        <v>62</v>
      </c>
      <c r="G438" s="27">
        <v>250000</v>
      </c>
      <c r="H438" t="s">
        <v>22</v>
      </c>
      <c r="I438" s="27" t="str">
        <f t="shared" si="23"/>
        <v>62250000</v>
      </c>
      <c r="J438" s="1">
        <f t="shared" si="24"/>
        <v>15720.56523663742</v>
      </c>
    </row>
    <row r="439" spans="6:10">
      <c r="F439" s="1">
        <v>63</v>
      </c>
      <c r="G439" s="27">
        <v>250000</v>
      </c>
      <c r="H439" t="s">
        <v>22</v>
      </c>
      <c r="I439" s="27" t="str">
        <f t="shared" si="23"/>
        <v>63250000</v>
      </c>
      <c r="J439" s="1">
        <f t="shared" si="24"/>
        <v>15720.56523663742</v>
      </c>
    </row>
    <row r="440" spans="6:10">
      <c r="F440" s="1">
        <v>64</v>
      </c>
      <c r="G440" s="27">
        <v>250000</v>
      </c>
      <c r="H440" t="s">
        <v>22</v>
      </c>
      <c r="I440" s="27" t="str">
        <f t="shared" si="23"/>
        <v>64250000</v>
      </c>
      <c r="J440" s="1">
        <f t="shared" si="24"/>
        <v>15720.56523663742</v>
      </c>
    </row>
    <row r="441" spans="6:10">
      <c r="F441" s="1">
        <v>65</v>
      </c>
      <c r="G441" s="27">
        <v>250000</v>
      </c>
      <c r="H441" t="s">
        <v>22</v>
      </c>
      <c r="I441" s="27" t="str">
        <f t="shared" si="23"/>
        <v>65250000</v>
      </c>
      <c r="J441" s="1">
        <f t="shared" si="24"/>
        <v>15720.56523663742</v>
      </c>
    </row>
    <row r="442" spans="6:10">
      <c r="F442" s="1">
        <v>66</v>
      </c>
      <c r="G442" s="27">
        <v>250000</v>
      </c>
      <c r="H442" t="s">
        <v>23</v>
      </c>
      <c r="I442" s="27" t="str">
        <f t="shared" si="23"/>
        <v>66250000</v>
      </c>
      <c r="J442" s="1">
        <f t="shared" si="24"/>
        <v>19940.942404247304</v>
      </c>
    </row>
    <row r="443" spans="6:10">
      <c r="F443" s="1">
        <v>67</v>
      </c>
      <c r="G443" s="27">
        <v>250000</v>
      </c>
      <c r="H443" t="s">
        <v>23</v>
      </c>
      <c r="I443" s="27" t="str">
        <f t="shared" si="23"/>
        <v>67250000</v>
      </c>
      <c r="J443" s="1">
        <f t="shared" si="24"/>
        <v>19940.942404247304</v>
      </c>
    </row>
    <row r="444" spans="6:10">
      <c r="F444" s="1">
        <v>68</v>
      </c>
      <c r="G444" s="27">
        <v>250000</v>
      </c>
      <c r="H444" t="s">
        <v>23</v>
      </c>
      <c r="I444" s="27" t="str">
        <f t="shared" si="23"/>
        <v>68250000</v>
      </c>
      <c r="J444" s="1">
        <f t="shared" si="24"/>
        <v>19940.942404247304</v>
      </c>
    </row>
    <row r="445" spans="6:10">
      <c r="F445" s="1">
        <v>69</v>
      </c>
      <c r="G445" s="27">
        <v>250000</v>
      </c>
      <c r="H445" t="s">
        <v>23</v>
      </c>
      <c r="I445" s="27" t="str">
        <f t="shared" si="23"/>
        <v>69250000</v>
      </c>
      <c r="J445" s="1">
        <f t="shared" si="24"/>
        <v>19940.942404247304</v>
      </c>
    </row>
    <row r="446" spans="6:10">
      <c r="F446" s="1">
        <v>70</v>
      </c>
      <c r="G446" s="27">
        <v>250000</v>
      </c>
      <c r="H446" t="s">
        <v>23</v>
      </c>
      <c r="I446" s="27" t="str">
        <f t="shared" si="23"/>
        <v>70250000</v>
      </c>
      <c r="J446" s="1">
        <f t="shared" si="24"/>
        <v>19940.942404247304</v>
      </c>
    </row>
    <row r="447" spans="6:10">
      <c r="F447" s="1">
        <v>71</v>
      </c>
      <c r="G447" s="27">
        <v>250000</v>
      </c>
      <c r="H447" t="s">
        <v>24</v>
      </c>
      <c r="I447" s="27" t="str">
        <f t="shared" si="23"/>
        <v>71250000</v>
      </c>
      <c r="J447" s="1">
        <f t="shared" si="24"/>
        <v>24791.676860647494</v>
      </c>
    </row>
    <row r="448" spans="6:10">
      <c r="F448" s="1">
        <v>72</v>
      </c>
      <c r="G448" s="27">
        <v>250000</v>
      </c>
      <c r="H448" t="s">
        <v>24</v>
      </c>
      <c r="I448" s="27" t="str">
        <f t="shared" si="23"/>
        <v>72250000</v>
      </c>
      <c r="J448" s="1">
        <f t="shared" si="24"/>
        <v>24791.676860647494</v>
      </c>
    </row>
    <row r="449" spans="6:10">
      <c r="F449" s="1">
        <v>73</v>
      </c>
      <c r="G449" s="27">
        <v>250000</v>
      </c>
      <c r="H449" t="s">
        <v>24</v>
      </c>
      <c r="I449" s="27" t="str">
        <f t="shared" si="23"/>
        <v>73250000</v>
      </c>
      <c r="J449" s="1">
        <f t="shared" si="24"/>
        <v>24791.676860647494</v>
      </c>
    </row>
    <row r="450" spans="6:10">
      <c r="F450" s="1">
        <v>74</v>
      </c>
      <c r="G450" s="27">
        <v>250000</v>
      </c>
      <c r="H450" t="s">
        <v>24</v>
      </c>
      <c r="I450" s="27" t="str">
        <f t="shared" si="23"/>
        <v>74250000</v>
      </c>
      <c r="J450" s="1">
        <f t="shared" si="24"/>
        <v>24791.676860647494</v>
      </c>
    </row>
    <row r="451" spans="6:10">
      <c r="F451" s="1">
        <v>75</v>
      </c>
      <c r="G451" s="27">
        <v>250000</v>
      </c>
      <c r="H451" t="s">
        <v>24</v>
      </c>
      <c r="I451" s="27" t="str">
        <f t="shared" ref="I451:I514" si="25">F451&amp;G451</f>
        <v>75250000</v>
      </c>
      <c r="J451" s="1">
        <f t="shared" ref="J451:J514" si="26">VLOOKUP(H451&amp;G451,$C$3:$D$101,2,FALSE)</f>
        <v>24791.676860647494</v>
      </c>
    </row>
    <row r="452" spans="6:10">
      <c r="F452" s="1">
        <v>76</v>
      </c>
      <c r="G452" s="27">
        <v>250000</v>
      </c>
      <c r="H452" t="s">
        <v>25</v>
      </c>
      <c r="I452" s="27" t="str">
        <f t="shared" si="25"/>
        <v>76250000</v>
      </c>
      <c r="J452" s="1">
        <f t="shared" si="26"/>
        <v>30202.596519669311</v>
      </c>
    </row>
    <row r="453" spans="6:10">
      <c r="F453" s="1">
        <v>77</v>
      </c>
      <c r="G453" s="27">
        <v>250000</v>
      </c>
      <c r="H453" t="s">
        <v>25</v>
      </c>
      <c r="I453" s="27" t="str">
        <f t="shared" si="25"/>
        <v>77250000</v>
      </c>
      <c r="J453" s="1">
        <f t="shared" si="26"/>
        <v>30202.596519669311</v>
      </c>
    </row>
    <row r="454" spans="6:10">
      <c r="F454" s="1">
        <v>78</v>
      </c>
      <c r="G454" s="27">
        <v>250000</v>
      </c>
      <c r="H454" t="s">
        <v>25</v>
      </c>
      <c r="I454" s="27" t="str">
        <f t="shared" si="25"/>
        <v>78250000</v>
      </c>
      <c r="J454" s="1">
        <f t="shared" si="26"/>
        <v>30202.596519669311</v>
      </c>
    </row>
    <row r="455" spans="6:10">
      <c r="F455" s="1">
        <v>79</v>
      </c>
      <c r="G455" s="27">
        <v>250000</v>
      </c>
      <c r="H455" t="s">
        <v>25</v>
      </c>
      <c r="I455" s="27" t="str">
        <f t="shared" si="25"/>
        <v>79250000</v>
      </c>
      <c r="J455" s="1">
        <f t="shared" si="26"/>
        <v>30202.596519669311</v>
      </c>
    </row>
    <row r="456" spans="6:10">
      <c r="F456" s="1">
        <v>80</v>
      </c>
      <c r="G456" s="27">
        <v>250000</v>
      </c>
      <c r="H456" t="s">
        <v>25</v>
      </c>
      <c r="I456" s="27" t="str">
        <f t="shared" si="25"/>
        <v>80250000</v>
      </c>
      <c r="J456" s="1">
        <f t="shared" si="26"/>
        <v>30202.596519669311</v>
      </c>
    </row>
    <row r="457" spans="6:10">
      <c r="F457" s="1">
        <v>81</v>
      </c>
      <c r="G457" s="27">
        <v>250000</v>
      </c>
      <c r="H457" t="s">
        <v>26</v>
      </c>
      <c r="I457" s="27" t="str">
        <f t="shared" si="25"/>
        <v>81250000</v>
      </c>
      <c r="J457" s="1">
        <f t="shared" si="26"/>
        <v>36190.244732887368</v>
      </c>
    </row>
    <row r="458" spans="6:10">
      <c r="F458" s="1">
        <v>82</v>
      </c>
      <c r="G458" s="27">
        <v>250000</v>
      </c>
      <c r="H458" t="s">
        <v>26</v>
      </c>
      <c r="I458" s="27" t="str">
        <f t="shared" si="25"/>
        <v>82250000</v>
      </c>
      <c r="J458" s="1">
        <f t="shared" si="26"/>
        <v>36190.244732887368</v>
      </c>
    </row>
    <row r="459" spans="6:10">
      <c r="F459" s="1">
        <v>83</v>
      </c>
      <c r="G459" s="27">
        <v>250000</v>
      </c>
      <c r="H459" t="s">
        <v>26</v>
      </c>
      <c r="I459" s="27" t="str">
        <f t="shared" si="25"/>
        <v>83250000</v>
      </c>
      <c r="J459" s="1">
        <f t="shared" si="26"/>
        <v>36190.244732887368</v>
      </c>
    </row>
    <row r="460" spans="6:10">
      <c r="F460" s="1">
        <v>84</v>
      </c>
      <c r="G460" s="27">
        <v>250000</v>
      </c>
      <c r="H460" t="s">
        <v>26</v>
      </c>
      <c r="I460" s="27" t="str">
        <f t="shared" si="25"/>
        <v>84250000</v>
      </c>
      <c r="J460" s="1">
        <f t="shared" si="26"/>
        <v>36190.244732887368</v>
      </c>
    </row>
    <row r="461" spans="6:10">
      <c r="F461" s="1">
        <v>85</v>
      </c>
      <c r="G461" s="27">
        <v>250000</v>
      </c>
      <c r="H461" t="s">
        <v>26</v>
      </c>
      <c r="I461" s="27" t="str">
        <f t="shared" si="25"/>
        <v>85250000</v>
      </c>
      <c r="J461" s="1">
        <f t="shared" si="26"/>
        <v>36190.244732887368</v>
      </c>
    </row>
    <row r="462" spans="6:10">
      <c r="F462" s="1">
        <v>86</v>
      </c>
      <c r="G462" s="27">
        <v>250000</v>
      </c>
      <c r="H462" t="s">
        <v>26</v>
      </c>
      <c r="I462" s="27" t="str">
        <f t="shared" si="25"/>
        <v>86250000</v>
      </c>
      <c r="J462" s="1">
        <f t="shared" si="26"/>
        <v>36190.244732887368</v>
      </c>
    </row>
    <row r="463" spans="6:10">
      <c r="F463" s="1">
        <v>87</v>
      </c>
      <c r="G463" s="27">
        <v>250000</v>
      </c>
      <c r="H463" t="s">
        <v>26</v>
      </c>
      <c r="I463" s="27" t="str">
        <f t="shared" si="25"/>
        <v>87250000</v>
      </c>
      <c r="J463" s="1">
        <f t="shared" si="26"/>
        <v>36190.244732887368</v>
      </c>
    </row>
    <row r="464" spans="6:10">
      <c r="F464" s="1">
        <v>88</v>
      </c>
      <c r="G464" s="27">
        <v>250000</v>
      </c>
      <c r="H464" t="s">
        <v>26</v>
      </c>
      <c r="I464" s="27" t="str">
        <f t="shared" si="25"/>
        <v>88250000</v>
      </c>
      <c r="J464" s="1">
        <f t="shared" si="26"/>
        <v>36190.244732887368</v>
      </c>
    </row>
    <row r="465" spans="6:10">
      <c r="F465" s="1">
        <v>89</v>
      </c>
      <c r="G465" s="27">
        <v>250000</v>
      </c>
      <c r="H465" t="s">
        <v>26</v>
      </c>
      <c r="I465" s="27" t="str">
        <f t="shared" si="25"/>
        <v>89250000</v>
      </c>
      <c r="J465" s="1">
        <f t="shared" si="26"/>
        <v>36190.244732887368</v>
      </c>
    </row>
    <row r="466" spans="6:10">
      <c r="F466" s="1">
        <v>90</v>
      </c>
      <c r="G466" s="27">
        <v>250000</v>
      </c>
      <c r="H466" t="s">
        <v>26</v>
      </c>
      <c r="I466" s="27" t="str">
        <f t="shared" si="25"/>
        <v>90250000</v>
      </c>
      <c r="J466" s="1">
        <f t="shared" si="26"/>
        <v>36190.244732887368</v>
      </c>
    </row>
    <row r="467" spans="6:10">
      <c r="F467" s="1">
        <v>91</v>
      </c>
      <c r="G467" s="27">
        <v>250000</v>
      </c>
      <c r="H467" t="s">
        <v>26</v>
      </c>
      <c r="I467" s="27" t="str">
        <f t="shared" si="25"/>
        <v>91250000</v>
      </c>
      <c r="J467" s="1">
        <f t="shared" si="26"/>
        <v>36190.244732887368</v>
      </c>
    </row>
    <row r="468" spans="6:10">
      <c r="F468" s="1">
        <v>92</v>
      </c>
      <c r="G468" s="27">
        <v>250000</v>
      </c>
      <c r="H468" t="s">
        <v>26</v>
      </c>
      <c r="I468" s="27" t="str">
        <f t="shared" si="25"/>
        <v>92250000</v>
      </c>
      <c r="J468" s="1">
        <f t="shared" si="26"/>
        <v>36190.244732887368</v>
      </c>
    </row>
    <row r="469" spans="6:10">
      <c r="F469" s="1">
        <v>93</v>
      </c>
      <c r="G469" s="27">
        <v>250000</v>
      </c>
      <c r="H469" t="s">
        <v>26</v>
      </c>
      <c r="I469" s="27" t="str">
        <f t="shared" si="25"/>
        <v>93250000</v>
      </c>
      <c r="J469" s="1">
        <f t="shared" si="26"/>
        <v>36190.244732887368</v>
      </c>
    </row>
    <row r="470" spans="6:10">
      <c r="F470" s="1">
        <v>94</v>
      </c>
      <c r="G470" s="27">
        <v>250000</v>
      </c>
      <c r="H470" t="s">
        <v>26</v>
      </c>
      <c r="I470" s="27" t="str">
        <f t="shared" si="25"/>
        <v>94250000</v>
      </c>
      <c r="J470" s="1">
        <f t="shared" si="26"/>
        <v>36190.244732887368</v>
      </c>
    </row>
    <row r="471" spans="6:10">
      <c r="F471" s="1">
        <v>95</v>
      </c>
      <c r="G471" s="27">
        <v>250000</v>
      </c>
      <c r="H471" t="s">
        <v>26</v>
      </c>
      <c r="I471" s="27" t="str">
        <f t="shared" si="25"/>
        <v>95250000</v>
      </c>
      <c r="J471" s="1">
        <f t="shared" si="26"/>
        <v>36190.244732887368</v>
      </c>
    </row>
    <row r="472" spans="6:10">
      <c r="F472" s="1">
        <v>96</v>
      </c>
      <c r="G472" s="27">
        <v>250000</v>
      </c>
      <c r="H472" t="s">
        <v>26</v>
      </c>
      <c r="I472" s="27" t="str">
        <f t="shared" si="25"/>
        <v>96250000</v>
      </c>
      <c r="J472" s="1">
        <f t="shared" si="26"/>
        <v>36190.244732887368</v>
      </c>
    </row>
    <row r="473" spans="6:10">
      <c r="F473" s="1">
        <v>97</v>
      </c>
      <c r="G473" s="27">
        <v>250000</v>
      </c>
      <c r="H473" t="s">
        <v>26</v>
      </c>
      <c r="I473" s="27" t="str">
        <f t="shared" si="25"/>
        <v>97250000</v>
      </c>
      <c r="J473" s="1">
        <f t="shared" si="26"/>
        <v>36190.244732887368</v>
      </c>
    </row>
    <row r="474" spans="6:10">
      <c r="F474" s="1">
        <v>98</v>
      </c>
      <c r="G474" s="27">
        <v>250000</v>
      </c>
      <c r="H474" t="s">
        <v>26</v>
      </c>
      <c r="I474" s="27" t="str">
        <f t="shared" si="25"/>
        <v>98250000</v>
      </c>
      <c r="J474" s="1">
        <f t="shared" si="26"/>
        <v>36190.244732887368</v>
      </c>
    </row>
    <row r="475" spans="6:10">
      <c r="F475" s="1">
        <v>99</v>
      </c>
      <c r="G475" s="27">
        <v>250000</v>
      </c>
      <c r="H475" t="s">
        <v>26</v>
      </c>
      <c r="I475" s="27" t="str">
        <f t="shared" si="25"/>
        <v>99250000</v>
      </c>
      <c r="J475" s="1">
        <f t="shared" si="26"/>
        <v>36190.244732887368</v>
      </c>
    </row>
    <row r="476" spans="6:10">
      <c r="F476" s="1">
        <v>100</v>
      </c>
      <c r="G476" s="27">
        <v>250000</v>
      </c>
      <c r="H476" t="s">
        <v>26</v>
      </c>
      <c r="I476" s="27" t="str">
        <f t="shared" si="25"/>
        <v>100250000</v>
      </c>
      <c r="J476" s="1">
        <f t="shared" si="26"/>
        <v>36190.244732887368</v>
      </c>
    </row>
    <row r="477" spans="6:10">
      <c r="F477" s="1">
        <v>101</v>
      </c>
      <c r="G477" s="27">
        <v>250000</v>
      </c>
      <c r="H477" t="s">
        <v>26</v>
      </c>
      <c r="I477" s="27" t="str">
        <f t="shared" si="25"/>
        <v>101250000</v>
      </c>
      <c r="J477" s="1">
        <f t="shared" si="26"/>
        <v>36190.244732887368</v>
      </c>
    </row>
    <row r="478" spans="6:10">
      <c r="F478" s="1">
        <v>102</v>
      </c>
      <c r="G478" s="27">
        <v>250000</v>
      </c>
      <c r="H478" t="s">
        <v>26</v>
      </c>
      <c r="I478" s="27" t="str">
        <f t="shared" si="25"/>
        <v>102250000</v>
      </c>
      <c r="J478" s="1">
        <f t="shared" si="26"/>
        <v>36190.244732887368</v>
      </c>
    </row>
    <row r="479" spans="6:10">
      <c r="F479" s="1">
        <v>103</v>
      </c>
      <c r="G479" s="27">
        <v>250000</v>
      </c>
      <c r="H479" t="s">
        <v>26</v>
      </c>
      <c r="I479" s="27" t="str">
        <f t="shared" si="25"/>
        <v>103250000</v>
      </c>
      <c r="J479" s="1">
        <f t="shared" si="26"/>
        <v>36190.244732887368</v>
      </c>
    </row>
    <row r="480" spans="6:10">
      <c r="F480" s="1">
        <v>104</v>
      </c>
      <c r="G480" s="27">
        <v>250000</v>
      </c>
      <c r="H480" t="s">
        <v>26</v>
      </c>
      <c r="I480" s="27" t="str">
        <f t="shared" si="25"/>
        <v>104250000</v>
      </c>
      <c r="J480" s="1">
        <f t="shared" si="26"/>
        <v>36190.244732887368</v>
      </c>
    </row>
    <row r="481" spans="6:10">
      <c r="F481" s="1">
        <v>105</v>
      </c>
      <c r="G481" s="27">
        <v>250000</v>
      </c>
      <c r="H481" t="s">
        <v>26</v>
      </c>
      <c r="I481" s="27" t="str">
        <f t="shared" si="25"/>
        <v>105250000</v>
      </c>
      <c r="J481" s="1">
        <f t="shared" si="26"/>
        <v>36190.244732887368</v>
      </c>
    </row>
    <row r="482" spans="6:10">
      <c r="F482" s="1">
        <v>106</v>
      </c>
      <c r="G482" s="27">
        <v>250000</v>
      </c>
      <c r="H482" t="s">
        <v>26</v>
      </c>
      <c r="I482" s="27" t="str">
        <f t="shared" si="25"/>
        <v>106250000</v>
      </c>
      <c r="J482" s="1">
        <f t="shared" si="26"/>
        <v>36190.244732887368</v>
      </c>
    </row>
    <row r="483" spans="6:10">
      <c r="F483" s="1">
        <v>107</v>
      </c>
      <c r="G483" s="27">
        <v>250000</v>
      </c>
      <c r="H483" t="s">
        <v>26</v>
      </c>
      <c r="I483" s="27" t="str">
        <f t="shared" si="25"/>
        <v>107250000</v>
      </c>
      <c r="J483" s="1">
        <f t="shared" si="26"/>
        <v>36190.244732887368</v>
      </c>
    </row>
    <row r="484" spans="6:10">
      <c r="F484" s="1">
        <v>108</v>
      </c>
      <c r="G484" s="27">
        <v>250000</v>
      </c>
      <c r="H484" t="s">
        <v>26</v>
      </c>
      <c r="I484" s="27" t="str">
        <f t="shared" si="25"/>
        <v>108250000</v>
      </c>
      <c r="J484" s="1">
        <f t="shared" si="26"/>
        <v>36190.244732887368</v>
      </c>
    </row>
    <row r="485" spans="6:10">
      <c r="F485" s="1">
        <v>109</v>
      </c>
      <c r="G485" s="27">
        <v>250000</v>
      </c>
      <c r="H485" t="s">
        <v>26</v>
      </c>
      <c r="I485" s="27" t="str">
        <f t="shared" si="25"/>
        <v>109250000</v>
      </c>
      <c r="J485" s="1">
        <f t="shared" si="26"/>
        <v>36190.244732887368</v>
      </c>
    </row>
    <row r="486" spans="6:10">
      <c r="F486" s="1">
        <v>110</v>
      </c>
      <c r="G486" s="27">
        <v>250000</v>
      </c>
      <c r="H486" t="s">
        <v>26</v>
      </c>
      <c r="I486" s="27" t="str">
        <f t="shared" si="25"/>
        <v>110250000</v>
      </c>
      <c r="J486" s="1">
        <f t="shared" si="26"/>
        <v>36190.244732887368</v>
      </c>
    </row>
    <row r="487" spans="6:10">
      <c r="F487" s="1">
        <v>111</v>
      </c>
      <c r="G487" s="27">
        <v>250000</v>
      </c>
      <c r="H487" t="s">
        <v>26</v>
      </c>
      <c r="I487" s="27" t="str">
        <f t="shared" si="25"/>
        <v>111250000</v>
      </c>
      <c r="J487" s="1">
        <f t="shared" si="26"/>
        <v>36190.244732887368</v>
      </c>
    </row>
    <row r="488" spans="6:10">
      <c r="F488" s="1">
        <v>112</v>
      </c>
      <c r="G488" s="27">
        <v>250000</v>
      </c>
      <c r="H488" t="s">
        <v>26</v>
      </c>
      <c r="I488" s="27" t="str">
        <f t="shared" si="25"/>
        <v>112250000</v>
      </c>
      <c r="J488" s="1">
        <f t="shared" si="26"/>
        <v>36190.244732887368</v>
      </c>
    </row>
    <row r="489" spans="6:10">
      <c r="F489" s="1">
        <v>113</v>
      </c>
      <c r="G489" s="27">
        <v>250000</v>
      </c>
      <c r="H489" t="s">
        <v>26</v>
      </c>
      <c r="I489" s="27" t="str">
        <f t="shared" si="25"/>
        <v>113250000</v>
      </c>
      <c r="J489" s="1">
        <f t="shared" si="26"/>
        <v>36190.244732887368</v>
      </c>
    </row>
    <row r="490" spans="6:10">
      <c r="F490" s="1">
        <v>114</v>
      </c>
      <c r="G490" s="27">
        <v>250000</v>
      </c>
      <c r="H490" t="s">
        <v>26</v>
      </c>
      <c r="I490" s="27" t="str">
        <f t="shared" si="25"/>
        <v>114250000</v>
      </c>
      <c r="J490" s="1">
        <f t="shared" si="26"/>
        <v>36190.244732887368</v>
      </c>
    </row>
    <row r="491" spans="6:10">
      <c r="F491" s="1">
        <v>115</v>
      </c>
      <c r="G491" s="27">
        <v>250000</v>
      </c>
      <c r="H491" t="s">
        <v>26</v>
      </c>
      <c r="I491" s="27" t="str">
        <f t="shared" si="25"/>
        <v>115250000</v>
      </c>
      <c r="J491" s="1">
        <f t="shared" si="26"/>
        <v>36190.244732887368</v>
      </c>
    </row>
    <row r="492" spans="6:10">
      <c r="F492" s="1">
        <v>116</v>
      </c>
      <c r="G492" s="27">
        <v>250000</v>
      </c>
      <c r="H492" t="s">
        <v>26</v>
      </c>
      <c r="I492" s="27" t="str">
        <f t="shared" si="25"/>
        <v>116250000</v>
      </c>
      <c r="J492" s="1">
        <f t="shared" si="26"/>
        <v>36190.244732887368</v>
      </c>
    </row>
    <row r="493" spans="6:10">
      <c r="F493" s="1">
        <v>117</v>
      </c>
      <c r="G493" s="27">
        <v>250000</v>
      </c>
      <c r="H493" t="s">
        <v>26</v>
      </c>
      <c r="I493" s="27" t="str">
        <f t="shared" si="25"/>
        <v>117250000</v>
      </c>
      <c r="J493" s="1">
        <f t="shared" si="26"/>
        <v>36190.244732887368</v>
      </c>
    </row>
    <row r="494" spans="6:10">
      <c r="F494" s="1">
        <v>118</v>
      </c>
      <c r="G494" s="27">
        <v>250000</v>
      </c>
      <c r="H494" t="s">
        <v>26</v>
      </c>
      <c r="I494" s="27" t="str">
        <f t="shared" si="25"/>
        <v>118250000</v>
      </c>
      <c r="J494" s="1">
        <f t="shared" si="26"/>
        <v>36190.244732887368</v>
      </c>
    </row>
    <row r="495" spans="6:10">
      <c r="F495" s="1">
        <v>119</v>
      </c>
      <c r="G495" s="27">
        <v>250000</v>
      </c>
      <c r="H495" t="s">
        <v>26</v>
      </c>
      <c r="I495" s="27" t="str">
        <f t="shared" si="25"/>
        <v>119250000</v>
      </c>
      <c r="J495" s="1">
        <f t="shared" si="26"/>
        <v>36190.244732887368</v>
      </c>
    </row>
    <row r="496" spans="6:10">
      <c r="F496" s="1">
        <v>120</v>
      </c>
      <c r="G496" s="27">
        <v>250000</v>
      </c>
      <c r="H496" t="s">
        <v>26</v>
      </c>
      <c r="I496" s="27" t="str">
        <f t="shared" si="25"/>
        <v>120250000</v>
      </c>
      <c r="J496" s="1">
        <f t="shared" si="26"/>
        <v>36190.244732887368</v>
      </c>
    </row>
    <row r="497" spans="6:10">
      <c r="F497" s="1">
        <v>121</v>
      </c>
      <c r="G497" s="27">
        <v>250000</v>
      </c>
      <c r="H497" t="s">
        <v>26</v>
      </c>
      <c r="I497" s="27" t="str">
        <f t="shared" si="25"/>
        <v>121250000</v>
      </c>
      <c r="J497" s="1">
        <f t="shared" si="26"/>
        <v>36190.244732887368</v>
      </c>
    </row>
    <row r="498" spans="6:10">
      <c r="F498" s="1">
        <v>122</v>
      </c>
      <c r="G498" s="27">
        <v>250000</v>
      </c>
      <c r="H498" t="s">
        <v>26</v>
      </c>
      <c r="I498" s="27" t="str">
        <f t="shared" si="25"/>
        <v>122250000</v>
      </c>
      <c r="J498" s="1">
        <f t="shared" si="26"/>
        <v>36190.244732887368</v>
      </c>
    </row>
    <row r="499" spans="6:10">
      <c r="F499" s="1">
        <v>123</v>
      </c>
      <c r="G499" s="27">
        <v>250000</v>
      </c>
      <c r="H499" t="s">
        <v>26</v>
      </c>
      <c r="I499" s="27" t="str">
        <f t="shared" si="25"/>
        <v>123250000</v>
      </c>
      <c r="J499" s="1">
        <f t="shared" si="26"/>
        <v>36190.244732887368</v>
      </c>
    </row>
    <row r="500" spans="6:10">
      <c r="F500" s="1">
        <v>124</v>
      </c>
      <c r="G500" s="27">
        <v>250000</v>
      </c>
      <c r="H500" t="s">
        <v>26</v>
      </c>
      <c r="I500" s="27" t="str">
        <f t="shared" si="25"/>
        <v>124250000</v>
      </c>
      <c r="J500" s="1">
        <f t="shared" si="26"/>
        <v>36190.244732887368</v>
      </c>
    </row>
    <row r="501" spans="6:10">
      <c r="F501" s="1">
        <v>125</v>
      </c>
      <c r="G501" s="27">
        <v>250000</v>
      </c>
      <c r="H501" t="s">
        <v>26</v>
      </c>
      <c r="I501" s="27" t="str">
        <f t="shared" si="25"/>
        <v>125250000</v>
      </c>
      <c r="J501" s="1">
        <f t="shared" si="26"/>
        <v>36190.244732887368</v>
      </c>
    </row>
    <row r="502" spans="6:10">
      <c r="F502" s="1">
        <v>1</v>
      </c>
      <c r="G502" s="27">
        <v>300000</v>
      </c>
      <c r="H502" t="s">
        <v>27</v>
      </c>
      <c r="I502" s="27" t="str">
        <f t="shared" si="25"/>
        <v>1300000</v>
      </c>
      <c r="J502" s="1">
        <f t="shared" si="26"/>
        <v>3978.9786339966581</v>
      </c>
    </row>
    <row r="503" spans="6:10">
      <c r="F503" s="1">
        <v>2</v>
      </c>
      <c r="G503" s="27">
        <v>300000</v>
      </c>
      <c r="H503" t="s">
        <v>27</v>
      </c>
      <c r="I503" s="27" t="str">
        <f t="shared" si="25"/>
        <v>2300000</v>
      </c>
      <c r="J503" s="1">
        <f t="shared" si="26"/>
        <v>3978.9786339966581</v>
      </c>
    </row>
    <row r="504" spans="6:10">
      <c r="F504" s="1">
        <v>3</v>
      </c>
      <c r="G504" s="27">
        <v>300000</v>
      </c>
      <c r="H504" t="s">
        <v>27</v>
      </c>
      <c r="I504" s="27" t="str">
        <f t="shared" si="25"/>
        <v>3300000</v>
      </c>
      <c r="J504" s="1">
        <f t="shared" si="26"/>
        <v>3978.9786339966581</v>
      </c>
    </row>
    <row r="505" spans="6:10">
      <c r="F505" s="1">
        <v>4</v>
      </c>
      <c r="G505" s="27">
        <v>300000</v>
      </c>
      <c r="H505" t="s">
        <v>27</v>
      </c>
      <c r="I505" s="27" t="str">
        <f t="shared" si="25"/>
        <v>4300000</v>
      </c>
      <c r="J505" s="1">
        <f t="shared" si="26"/>
        <v>3978.9786339966581</v>
      </c>
    </row>
    <row r="506" spans="6:10">
      <c r="F506" s="1">
        <v>5</v>
      </c>
      <c r="G506" s="27">
        <v>300000</v>
      </c>
      <c r="H506" t="s">
        <v>27</v>
      </c>
      <c r="I506" s="27" t="str">
        <f t="shared" si="25"/>
        <v>5300000</v>
      </c>
      <c r="J506" s="1">
        <f t="shared" si="26"/>
        <v>3978.9786339966581</v>
      </c>
    </row>
    <row r="507" spans="6:10">
      <c r="F507" s="1">
        <v>6</v>
      </c>
      <c r="G507" s="27">
        <v>300000</v>
      </c>
      <c r="H507" t="s">
        <v>27</v>
      </c>
      <c r="I507" s="27" t="str">
        <f t="shared" si="25"/>
        <v>6300000</v>
      </c>
      <c r="J507" s="1">
        <f t="shared" si="26"/>
        <v>3978.9786339966581</v>
      </c>
    </row>
    <row r="508" spans="6:10">
      <c r="F508" s="1">
        <v>7</v>
      </c>
      <c r="G508" s="27">
        <v>300000</v>
      </c>
      <c r="H508" t="s">
        <v>27</v>
      </c>
      <c r="I508" s="27" t="str">
        <f t="shared" si="25"/>
        <v>7300000</v>
      </c>
      <c r="J508" s="1">
        <f t="shared" si="26"/>
        <v>3978.9786339966581</v>
      </c>
    </row>
    <row r="509" spans="6:10">
      <c r="F509" s="1">
        <v>8</v>
      </c>
      <c r="G509" s="27">
        <v>300000</v>
      </c>
      <c r="H509" t="s">
        <v>27</v>
      </c>
      <c r="I509" s="27" t="str">
        <f t="shared" si="25"/>
        <v>8300000</v>
      </c>
      <c r="J509" s="1">
        <f t="shared" si="26"/>
        <v>3978.9786339966581</v>
      </c>
    </row>
    <row r="510" spans="6:10">
      <c r="F510" s="1">
        <v>9</v>
      </c>
      <c r="G510" s="27">
        <v>300000</v>
      </c>
      <c r="H510" t="s">
        <v>27</v>
      </c>
      <c r="I510" s="27" t="str">
        <f t="shared" si="25"/>
        <v>9300000</v>
      </c>
      <c r="J510" s="1">
        <f t="shared" si="26"/>
        <v>3978.9786339966581</v>
      </c>
    </row>
    <row r="511" spans="6:10">
      <c r="F511" s="1">
        <v>10</v>
      </c>
      <c r="G511" s="27">
        <v>300000</v>
      </c>
      <c r="H511" t="s">
        <v>27</v>
      </c>
      <c r="I511" s="27" t="str">
        <f t="shared" si="25"/>
        <v>10300000</v>
      </c>
      <c r="J511" s="1">
        <f t="shared" si="26"/>
        <v>3978.9786339966581</v>
      </c>
    </row>
    <row r="512" spans="6:10">
      <c r="F512" s="1">
        <v>11</v>
      </c>
      <c r="G512" s="27">
        <v>300000</v>
      </c>
      <c r="H512" t="s">
        <v>27</v>
      </c>
      <c r="I512" s="27" t="str">
        <f t="shared" si="25"/>
        <v>11300000</v>
      </c>
      <c r="J512" s="1">
        <f t="shared" si="26"/>
        <v>3978.9786339966581</v>
      </c>
    </row>
    <row r="513" spans="6:10">
      <c r="F513" s="1">
        <v>12</v>
      </c>
      <c r="G513" s="27">
        <v>300000</v>
      </c>
      <c r="H513" t="s">
        <v>27</v>
      </c>
      <c r="I513" s="27" t="str">
        <f t="shared" si="25"/>
        <v>12300000</v>
      </c>
      <c r="J513" s="1">
        <f t="shared" si="26"/>
        <v>3978.9786339966581</v>
      </c>
    </row>
    <row r="514" spans="6:10">
      <c r="F514" s="1">
        <v>13</v>
      </c>
      <c r="G514" s="27">
        <v>300000</v>
      </c>
      <c r="H514" t="s">
        <v>27</v>
      </c>
      <c r="I514" s="27" t="str">
        <f t="shared" si="25"/>
        <v>13300000</v>
      </c>
      <c r="J514" s="1">
        <f t="shared" si="26"/>
        <v>3978.9786339966581</v>
      </c>
    </row>
    <row r="515" spans="6:10">
      <c r="F515" s="1">
        <v>14</v>
      </c>
      <c r="G515" s="27">
        <v>300000</v>
      </c>
      <c r="H515" t="s">
        <v>27</v>
      </c>
      <c r="I515" s="27" t="str">
        <f t="shared" ref="I515:I578" si="27">F515&amp;G515</f>
        <v>14300000</v>
      </c>
      <c r="J515" s="1">
        <f t="shared" ref="J515:J578" si="28">VLOOKUP(H515&amp;G515,$C$3:$D$101,2,FALSE)</f>
        <v>3978.9786339966581</v>
      </c>
    </row>
    <row r="516" spans="6:10">
      <c r="F516" s="1">
        <v>15</v>
      </c>
      <c r="G516" s="27">
        <v>300000</v>
      </c>
      <c r="H516" t="s">
        <v>27</v>
      </c>
      <c r="I516" s="27" t="str">
        <f t="shared" si="27"/>
        <v>15300000</v>
      </c>
      <c r="J516" s="1">
        <f t="shared" si="28"/>
        <v>3978.9786339966581</v>
      </c>
    </row>
    <row r="517" spans="6:10">
      <c r="F517" s="1">
        <v>16</v>
      </c>
      <c r="G517" s="27">
        <v>300000</v>
      </c>
      <c r="H517" t="s">
        <v>27</v>
      </c>
      <c r="I517" s="27" t="str">
        <f t="shared" si="27"/>
        <v>16300000</v>
      </c>
      <c r="J517" s="1">
        <f t="shared" si="28"/>
        <v>3978.9786339966581</v>
      </c>
    </row>
    <row r="518" spans="6:10">
      <c r="F518" s="1">
        <v>17</v>
      </c>
      <c r="G518" s="27">
        <v>300000</v>
      </c>
      <c r="H518" t="s">
        <v>27</v>
      </c>
      <c r="I518" s="27" t="str">
        <f t="shared" si="27"/>
        <v>17300000</v>
      </c>
      <c r="J518" s="1">
        <f t="shared" si="28"/>
        <v>3978.9786339966581</v>
      </c>
    </row>
    <row r="519" spans="6:10">
      <c r="F519" s="1">
        <v>18</v>
      </c>
      <c r="G519" s="27">
        <v>300000</v>
      </c>
      <c r="H519" t="s">
        <v>27</v>
      </c>
      <c r="I519" s="27" t="str">
        <f t="shared" si="27"/>
        <v>18300000</v>
      </c>
      <c r="J519" s="1">
        <f t="shared" si="28"/>
        <v>3978.9786339966581</v>
      </c>
    </row>
    <row r="520" spans="6:10">
      <c r="F520" s="1">
        <v>19</v>
      </c>
      <c r="G520" s="27">
        <v>300000</v>
      </c>
      <c r="H520" t="s">
        <v>27</v>
      </c>
      <c r="I520" s="27" t="str">
        <f t="shared" si="27"/>
        <v>19300000</v>
      </c>
      <c r="J520" s="1">
        <f t="shared" si="28"/>
        <v>3978.9786339966581</v>
      </c>
    </row>
    <row r="521" spans="6:10">
      <c r="F521" s="1">
        <v>20</v>
      </c>
      <c r="G521" s="27">
        <v>300000</v>
      </c>
      <c r="H521" t="s">
        <v>27</v>
      </c>
      <c r="I521" s="27" t="str">
        <f t="shared" si="27"/>
        <v>20300000</v>
      </c>
      <c r="J521" s="1">
        <f t="shared" si="28"/>
        <v>3978.9786339966581</v>
      </c>
    </row>
    <row r="522" spans="6:10">
      <c r="F522" s="1">
        <v>21</v>
      </c>
      <c r="G522" s="27">
        <v>300000</v>
      </c>
      <c r="H522" t="s">
        <v>27</v>
      </c>
      <c r="I522" s="27" t="str">
        <f t="shared" si="27"/>
        <v>21300000</v>
      </c>
      <c r="J522" s="1">
        <f t="shared" si="28"/>
        <v>3978.9786339966581</v>
      </c>
    </row>
    <row r="523" spans="6:10">
      <c r="F523" s="1">
        <v>22</v>
      </c>
      <c r="G523" s="27">
        <v>300000</v>
      </c>
      <c r="H523" t="s">
        <v>27</v>
      </c>
      <c r="I523" s="27" t="str">
        <f t="shared" si="27"/>
        <v>22300000</v>
      </c>
      <c r="J523" s="1">
        <f t="shared" si="28"/>
        <v>3978.9786339966581</v>
      </c>
    </row>
    <row r="524" spans="6:10">
      <c r="F524" s="1">
        <v>23</v>
      </c>
      <c r="G524" s="27">
        <v>300000</v>
      </c>
      <c r="H524" t="s">
        <v>27</v>
      </c>
      <c r="I524" s="27" t="str">
        <f t="shared" si="27"/>
        <v>23300000</v>
      </c>
      <c r="J524" s="1">
        <f t="shared" si="28"/>
        <v>3978.9786339966581</v>
      </c>
    </row>
    <row r="525" spans="6:10">
      <c r="F525" s="1">
        <v>24</v>
      </c>
      <c r="G525" s="27">
        <v>300000</v>
      </c>
      <c r="H525" t="s">
        <v>27</v>
      </c>
      <c r="I525" s="27" t="str">
        <f t="shared" si="27"/>
        <v>24300000</v>
      </c>
      <c r="J525" s="1">
        <f t="shared" si="28"/>
        <v>3978.9786339966581</v>
      </c>
    </row>
    <row r="526" spans="6:10">
      <c r="F526" s="1">
        <v>25</v>
      </c>
      <c r="G526" s="27">
        <v>300000</v>
      </c>
      <c r="H526" t="s">
        <v>27</v>
      </c>
      <c r="I526" s="27" t="str">
        <f t="shared" si="27"/>
        <v>25300000</v>
      </c>
      <c r="J526" s="1">
        <f t="shared" si="28"/>
        <v>3978.9786339966581</v>
      </c>
    </row>
    <row r="527" spans="6:10">
      <c r="F527" s="1">
        <v>26</v>
      </c>
      <c r="G527" s="27">
        <v>300000</v>
      </c>
      <c r="H527" t="s">
        <v>17</v>
      </c>
      <c r="I527" s="27" t="str">
        <f t="shared" si="27"/>
        <v>26300000</v>
      </c>
      <c r="J527" s="1">
        <f t="shared" si="28"/>
        <v>4128.5226981708156</v>
      </c>
    </row>
    <row r="528" spans="6:10">
      <c r="F528" s="1">
        <v>27</v>
      </c>
      <c r="G528" s="27">
        <v>300000</v>
      </c>
      <c r="H528" t="s">
        <v>17</v>
      </c>
      <c r="I528" s="27" t="str">
        <f t="shared" si="27"/>
        <v>27300000</v>
      </c>
      <c r="J528" s="1">
        <f t="shared" si="28"/>
        <v>4128.5226981708156</v>
      </c>
    </row>
    <row r="529" spans="6:10">
      <c r="F529" s="1">
        <v>28</v>
      </c>
      <c r="G529" s="27">
        <v>300000</v>
      </c>
      <c r="H529" t="s">
        <v>17</v>
      </c>
      <c r="I529" s="27" t="str">
        <f t="shared" si="27"/>
        <v>28300000</v>
      </c>
      <c r="J529" s="1">
        <f t="shared" si="28"/>
        <v>4128.5226981708156</v>
      </c>
    </row>
    <row r="530" spans="6:10">
      <c r="F530" s="1">
        <v>29</v>
      </c>
      <c r="G530" s="27">
        <v>300000</v>
      </c>
      <c r="H530" t="s">
        <v>17</v>
      </c>
      <c r="I530" s="27" t="str">
        <f t="shared" si="27"/>
        <v>29300000</v>
      </c>
      <c r="J530" s="1">
        <f t="shared" si="28"/>
        <v>4128.5226981708156</v>
      </c>
    </row>
    <row r="531" spans="6:10">
      <c r="F531" s="1">
        <v>30</v>
      </c>
      <c r="G531" s="27">
        <v>300000</v>
      </c>
      <c r="H531" t="s">
        <v>17</v>
      </c>
      <c r="I531" s="27" t="str">
        <f t="shared" si="27"/>
        <v>30300000</v>
      </c>
      <c r="J531" s="1">
        <f t="shared" si="28"/>
        <v>4128.5226981708156</v>
      </c>
    </row>
    <row r="532" spans="6:10">
      <c r="F532" s="1">
        <v>31</v>
      </c>
      <c r="G532" s="27">
        <v>300000</v>
      </c>
      <c r="H532" t="s">
        <v>17</v>
      </c>
      <c r="I532" s="27" t="str">
        <f t="shared" si="27"/>
        <v>31300000</v>
      </c>
      <c r="J532" s="1">
        <f t="shared" si="28"/>
        <v>4128.5226981708156</v>
      </c>
    </row>
    <row r="533" spans="6:10">
      <c r="F533" s="1">
        <v>32</v>
      </c>
      <c r="G533" s="27">
        <v>300000</v>
      </c>
      <c r="H533" t="s">
        <v>17</v>
      </c>
      <c r="I533" s="27" t="str">
        <f t="shared" si="27"/>
        <v>32300000</v>
      </c>
      <c r="J533" s="1">
        <f t="shared" si="28"/>
        <v>4128.5226981708156</v>
      </c>
    </row>
    <row r="534" spans="6:10">
      <c r="F534" s="1">
        <v>33</v>
      </c>
      <c r="G534" s="27">
        <v>300000</v>
      </c>
      <c r="H534" t="s">
        <v>17</v>
      </c>
      <c r="I534" s="27" t="str">
        <f t="shared" si="27"/>
        <v>33300000</v>
      </c>
      <c r="J534" s="1">
        <f t="shared" si="28"/>
        <v>4128.5226981708156</v>
      </c>
    </row>
    <row r="535" spans="6:10">
      <c r="F535" s="1">
        <v>34</v>
      </c>
      <c r="G535" s="27">
        <v>300000</v>
      </c>
      <c r="H535" t="s">
        <v>17</v>
      </c>
      <c r="I535" s="27" t="str">
        <f t="shared" si="27"/>
        <v>34300000</v>
      </c>
      <c r="J535" s="1">
        <f t="shared" si="28"/>
        <v>4128.5226981708156</v>
      </c>
    </row>
    <row r="536" spans="6:10">
      <c r="F536" s="1">
        <v>35</v>
      </c>
      <c r="G536" s="27">
        <v>300000</v>
      </c>
      <c r="H536" t="s">
        <v>17</v>
      </c>
      <c r="I536" s="27" t="str">
        <f t="shared" si="27"/>
        <v>35300000</v>
      </c>
      <c r="J536" s="1">
        <f t="shared" si="28"/>
        <v>4128.5226981708156</v>
      </c>
    </row>
    <row r="537" spans="6:10">
      <c r="F537" s="1">
        <v>36</v>
      </c>
      <c r="G537" s="27">
        <v>300000</v>
      </c>
      <c r="H537" t="s">
        <v>18</v>
      </c>
      <c r="I537" s="27" t="str">
        <f t="shared" si="27"/>
        <v>36300000</v>
      </c>
      <c r="J537" s="1">
        <f t="shared" si="28"/>
        <v>4604.4901683530088</v>
      </c>
    </row>
    <row r="538" spans="6:10">
      <c r="F538" s="1">
        <v>37</v>
      </c>
      <c r="G538" s="27">
        <v>300000</v>
      </c>
      <c r="H538" t="s">
        <v>18</v>
      </c>
      <c r="I538" s="27" t="str">
        <f t="shared" si="27"/>
        <v>37300000</v>
      </c>
      <c r="J538" s="1">
        <f t="shared" si="28"/>
        <v>4604.4901683530088</v>
      </c>
    </row>
    <row r="539" spans="6:10">
      <c r="F539" s="1">
        <v>38</v>
      </c>
      <c r="G539" s="27">
        <v>300000</v>
      </c>
      <c r="H539" t="s">
        <v>18</v>
      </c>
      <c r="I539" s="27" t="str">
        <f t="shared" si="27"/>
        <v>38300000</v>
      </c>
      <c r="J539" s="1">
        <f t="shared" si="28"/>
        <v>4604.4901683530088</v>
      </c>
    </row>
    <row r="540" spans="6:10">
      <c r="F540" s="1">
        <v>39</v>
      </c>
      <c r="G540" s="27">
        <v>300000</v>
      </c>
      <c r="H540" t="s">
        <v>18</v>
      </c>
      <c r="I540" s="27" t="str">
        <f t="shared" si="27"/>
        <v>39300000</v>
      </c>
      <c r="J540" s="1">
        <f t="shared" si="28"/>
        <v>4604.4901683530088</v>
      </c>
    </row>
    <row r="541" spans="6:10">
      <c r="F541" s="1">
        <v>40</v>
      </c>
      <c r="G541" s="27">
        <v>300000</v>
      </c>
      <c r="H541" t="s">
        <v>18</v>
      </c>
      <c r="I541" s="27" t="str">
        <f t="shared" si="27"/>
        <v>40300000</v>
      </c>
      <c r="J541" s="1">
        <f t="shared" si="28"/>
        <v>4604.4901683530088</v>
      </c>
    </row>
    <row r="542" spans="6:10">
      <c r="F542" s="1">
        <v>41</v>
      </c>
      <c r="G542" s="27">
        <v>300000</v>
      </c>
      <c r="H542" t="s">
        <v>18</v>
      </c>
      <c r="I542" s="27" t="str">
        <f t="shared" si="27"/>
        <v>41300000</v>
      </c>
      <c r="J542" s="1">
        <f t="shared" si="28"/>
        <v>4604.4901683530088</v>
      </c>
    </row>
    <row r="543" spans="6:10">
      <c r="F543" s="1">
        <v>42</v>
      </c>
      <c r="G543" s="27">
        <v>300000</v>
      </c>
      <c r="H543" t="s">
        <v>18</v>
      </c>
      <c r="I543" s="27" t="str">
        <f t="shared" si="27"/>
        <v>42300000</v>
      </c>
      <c r="J543" s="1">
        <f t="shared" si="28"/>
        <v>4604.4901683530088</v>
      </c>
    </row>
    <row r="544" spans="6:10">
      <c r="F544" s="1">
        <v>43</v>
      </c>
      <c r="G544" s="27">
        <v>300000</v>
      </c>
      <c r="H544" t="s">
        <v>18</v>
      </c>
      <c r="I544" s="27" t="str">
        <f t="shared" si="27"/>
        <v>43300000</v>
      </c>
      <c r="J544" s="1">
        <f t="shared" si="28"/>
        <v>4604.4901683530088</v>
      </c>
    </row>
    <row r="545" spans="6:10">
      <c r="F545" s="1">
        <v>44</v>
      </c>
      <c r="G545" s="27">
        <v>300000</v>
      </c>
      <c r="H545" t="s">
        <v>18</v>
      </c>
      <c r="I545" s="27" t="str">
        <f t="shared" si="27"/>
        <v>44300000</v>
      </c>
      <c r="J545" s="1">
        <f t="shared" si="28"/>
        <v>4604.4901683530088</v>
      </c>
    </row>
    <row r="546" spans="6:10">
      <c r="F546" s="1">
        <v>45</v>
      </c>
      <c r="G546" s="27">
        <v>300000</v>
      </c>
      <c r="H546" t="s">
        <v>18</v>
      </c>
      <c r="I546" s="27" t="str">
        <f t="shared" si="27"/>
        <v>45300000</v>
      </c>
      <c r="J546" s="1">
        <f t="shared" si="28"/>
        <v>4604.4901683530088</v>
      </c>
    </row>
    <row r="547" spans="6:10">
      <c r="F547" s="1">
        <v>46</v>
      </c>
      <c r="G547" s="27">
        <v>300000</v>
      </c>
      <c r="H547" t="s">
        <v>19</v>
      </c>
      <c r="I547" s="27" t="str">
        <f t="shared" si="27"/>
        <v>46300000</v>
      </c>
      <c r="J547" s="1">
        <f t="shared" si="28"/>
        <v>6646.025080264576</v>
      </c>
    </row>
    <row r="548" spans="6:10">
      <c r="F548" s="1">
        <v>47</v>
      </c>
      <c r="G548" s="27">
        <v>300000</v>
      </c>
      <c r="H548" t="s">
        <v>19</v>
      </c>
      <c r="I548" s="27" t="str">
        <f t="shared" si="27"/>
        <v>47300000</v>
      </c>
      <c r="J548" s="1">
        <f t="shared" si="28"/>
        <v>6646.025080264576</v>
      </c>
    </row>
    <row r="549" spans="6:10">
      <c r="F549" s="1">
        <v>48</v>
      </c>
      <c r="G549" s="27">
        <v>300000</v>
      </c>
      <c r="H549" t="s">
        <v>19</v>
      </c>
      <c r="I549" s="27" t="str">
        <f t="shared" si="27"/>
        <v>48300000</v>
      </c>
      <c r="J549" s="1">
        <f t="shared" si="28"/>
        <v>6646.025080264576</v>
      </c>
    </row>
    <row r="550" spans="6:10">
      <c r="F550" s="1">
        <v>49</v>
      </c>
      <c r="G550" s="27">
        <v>300000</v>
      </c>
      <c r="H550" t="s">
        <v>19</v>
      </c>
      <c r="I550" s="27" t="str">
        <f t="shared" si="27"/>
        <v>49300000</v>
      </c>
      <c r="J550" s="1">
        <f t="shared" si="28"/>
        <v>6646.025080264576</v>
      </c>
    </row>
    <row r="551" spans="6:10">
      <c r="F551" s="1">
        <v>50</v>
      </c>
      <c r="G551" s="27">
        <v>300000</v>
      </c>
      <c r="H551" t="s">
        <v>19</v>
      </c>
      <c r="I551" s="27" t="str">
        <f t="shared" si="27"/>
        <v>50300000</v>
      </c>
      <c r="J551" s="1">
        <f t="shared" si="28"/>
        <v>6646.025080264576</v>
      </c>
    </row>
    <row r="552" spans="6:10">
      <c r="F552" s="1">
        <v>51</v>
      </c>
      <c r="G552" s="27">
        <v>300000</v>
      </c>
      <c r="H552" t="s">
        <v>20</v>
      </c>
      <c r="I552" s="27" t="str">
        <f t="shared" si="27"/>
        <v>51300000</v>
      </c>
      <c r="J552" s="1">
        <f t="shared" si="28"/>
        <v>9372.3207300310278</v>
      </c>
    </row>
    <row r="553" spans="6:10">
      <c r="F553" s="1">
        <v>52</v>
      </c>
      <c r="G553" s="27">
        <v>300000</v>
      </c>
      <c r="H553" t="s">
        <v>20</v>
      </c>
      <c r="I553" s="27" t="str">
        <f t="shared" si="27"/>
        <v>52300000</v>
      </c>
      <c r="J553" s="1">
        <f t="shared" si="28"/>
        <v>9372.3207300310278</v>
      </c>
    </row>
    <row r="554" spans="6:10">
      <c r="F554" s="1">
        <v>53</v>
      </c>
      <c r="G554" s="27">
        <v>300000</v>
      </c>
      <c r="H554" t="s">
        <v>20</v>
      </c>
      <c r="I554" s="27" t="str">
        <f t="shared" si="27"/>
        <v>53300000</v>
      </c>
      <c r="J554" s="1">
        <f t="shared" si="28"/>
        <v>9372.3207300310278</v>
      </c>
    </row>
    <row r="555" spans="6:10">
      <c r="F555" s="1">
        <v>54</v>
      </c>
      <c r="G555" s="27">
        <v>300000</v>
      </c>
      <c r="H555" t="s">
        <v>20</v>
      </c>
      <c r="I555" s="27" t="str">
        <f t="shared" si="27"/>
        <v>54300000</v>
      </c>
      <c r="J555" s="1">
        <f t="shared" si="28"/>
        <v>9372.3207300310278</v>
      </c>
    </row>
    <row r="556" spans="6:10">
      <c r="F556" s="1">
        <v>55</v>
      </c>
      <c r="G556" s="27">
        <v>300000</v>
      </c>
      <c r="H556" t="s">
        <v>20</v>
      </c>
      <c r="I556" s="27" t="str">
        <f t="shared" si="27"/>
        <v>55300000</v>
      </c>
      <c r="J556" s="1">
        <f t="shared" si="28"/>
        <v>9372.3207300310278</v>
      </c>
    </row>
    <row r="557" spans="6:10">
      <c r="F557" s="1">
        <v>56</v>
      </c>
      <c r="G557" s="27">
        <v>300000</v>
      </c>
      <c r="H557" t="s">
        <v>21</v>
      </c>
      <c r="I557" s="27" t="str">
        <f t="shared" si="27"/>
        <v>56300000</v>
      </c>
      <c r="J557" s="1">
        <f t="shared" si="28"/>
        <v>12388.648351358406</v>
      </c>
    </row>
    <row r="558" spans="6:10">
      <c r="F558" s="1">
        <v>57</v>
      </c>
      <c r="G558" s="27">
        <v>300000</v>
      </c>
      <c r="H558" t="s">
        <v>21</v>
      </c>
      <c r="I558" s="27" t="str">
        <f t="shared" si="27"/>
        <v>57300000</v>
      </c>
      <c r="J558" s="1">
        <f t="shared" si="28"/>
        <v>12388.648351358406</v>
      </c>
    </row>
    <row r="559" spans="6:10">
      <c r="F559" s="1">
        <v>58</v>
      </c>
      <c r="G559" s="27">
        <v>300000</v>
      </c>
      <c r="H559" t="s">
        <v>21</v>
      </c>
      <c r="I559" s="27" t="str">
        <f t="shared" si="27"/>
        <v>58300000</v>
      </c>
      <c r="J559" s="1">
        <f t="shared" si="28"/>
        <v>12388.648351358406</v>
      </c>
    </row>
    <row r="560" spans="6:10">
      <c r="F560" s="1">
        <v>59</v>
      </c>
      <c r="G560" s="27">
        <v>300000</v>
      </c>
      <c r="H560" t="s">
        <v>21</v>
      </c>
      <c r="I560" s="27" t="str">
        <f t="shared" si="27"/>
        <v>59300000</v>
      </c>
      <c r="J560" s="1">
        <f t="shared" si="28"/>
        <v>12388.648351358406</v>
      </c>
    </row>
    <row r="561" spans="6:10">
      <c r="F561" s="1">
        <v>60</v>
      </c>
      <c r="G561" s="27">
        <v>300000</v>
      </c>
      <c r="H561" t="s">
        <v>21</v>
      </c>
      <c r="I561" s="27" t="str">
        <f t="shared" si="27"/>
        <v>60300000</v>
      </c>
      <c r="J561" s="1">
        <f t="shared" si="28"/>
        <v>12388.648351358406</v>
      </c>
    </row>
    <row r="562" spans="6:10">
      <c r="F562" s="1">
        <v>61</v>
      </c>
      <c r="G562" s="27">
        <v>300000</v>
      </c>
      <c r="H562" t="s">
        <v>22</v>
      </c>
      <c r="I562" s="27" t="str">
        <f t="shared" si="27"/>
        <v>61300000</v>
      </c>
      <c r="J562" s="1">
        <f t="shared" si="28"/>
        <v>16386.124084468494</v>
      </c>
    </row>
    <row r="563" spans="6:10">
      <c r="F563" s="1">
        <v>62</v>
      </c>
      <c r="G563" s="27">
        <v>300000</v>
      </c>
      <c r="H563" t="s">
        <v>22</v>
      </c>
      <c r="I563" s="27" t="str">
        <f t="shared" si="27"/>
        <v>62300000</v>
      </c>
      <c r="J563" s="1">
        <f t="shared" si="28"/>
        <v>16386.124084468494</v>
      </c>
    </row>
    <row r="564" spans="6:10">
      <c r="F564" s="1">
        <v>63</v>
      </c>
      <c r="G564" s="27">
        <v>300000</v>
      </c>
      <c r="H564" t="s">
        <v>22</v>
      </c>
      <c r="I564" s="27" t="str">
        <f t="shared" si="27"/>
        <v>63300000</v>
      </c>
      <c r="J564" s="1">
        <f t="shared" si="28"/>
        <v>16386.124084468494</v>
      </c>
    </row>
    <row r="565" spans="6:10">
      <c r="F565" s="1">
        <v>64</v>
      </c>
      <c r="G565" s="27">
        <v>300000</v>
      </c>
      <c r="H565" t="s">
        <v>22</v>
      </c>
      <c r="I565" s="27" t="str">
        <f t="shared" si="27"/>
        <v>64300000</v>
      </c>
      <c r="J565" s="1">
        <f t="shared" si="28"/>
        <v>16386.124084468494</v>
      </c>
    </row>
    <row r="566" spans="6:10">
      <c r="F566" s="1">
        <v>65</v>
      </c>
      <c r="G566" s="27">
        <v>300000</v>
      </c>
      <c r="H566" t="s">
        <v>22</v>
      </c>
      <c r="I566" s="27" t="str">
        <f t="shared" si="27"/>
        <v>65300000</v>
      </c>
      <c r="J566" s="1">
        <f t="shared" si="28"/>
        <v>16386.124084468494</v>
      </c>
    </row>
    <row r="567" spans="6:10">
      <c r="F567" s="1">
        <v>66</v>
      </c>
      <c r="G567" s="27">
        <v>300000</v>
      </c>
      <c r="H567" t="s">
        <v>23</v>
      </c>
      <c r="I567" s="27" t="str">
        <f t="shared" si="27"/>
        <v>66300000</v>
      </c>
      <c r="J567" s="1">
        <f t="shared" si="28"/>
        <v>20772.245820871529</v>
      </c>
    </row>
    <row r="568" spans="6:10">
      <c r="F568" s="1">
        <v>67</v>
      </c>
      <c r="G568" s="27">
        <v>300000</v>
      </c>
      <c r="H568" t="s">
        <v>23</v>
      </c>
      <c r="I568" s="27" t="str">
        <f t="shared" si="27"/>
        <v>67300000</v>
      </c>
      <c r="J568" s="1">
        <f t="shared" si="28"/>
        <v>20772.245820871529</v>
      </c>
    </row>
    <row r="569" spans="6:10">
      <c r="F569" s="1">
        <v>68</v>
      </c>
      <c r="G569" s="27">
        <v>300000</v>
      </c>
      <c r="H569" t="s">
        <v>23</v>
      </c>
      <c r="I569" s="27" t="str">
        <f t="shared" si="27"/>
        <v>68300000</v>
      </c>
      <c r="J569" s="1">
        <f t="shared" si="28"/>
        <v>20772.245820871529</v>
      </c>
    </row>
    <row r="570" spans="6:10">
      <c r="F570" s="1">
        <v>69</v>
      </c>
      <c r="G570" s="27">
        <v>300000</v>
      </c>
      <c r="H570" t="s">
        <v>23</v>
      </c>
      <c r="I570" s="27" t="str">
        <f t="shared" si="27"/>
        <v>69300000</v>
      </c>
      <c r="J570" s="1">
        <f t="shared" si="28"/>
        <v>20772.245820871529</v>
      </c>
    </row>
    <row r="571" spans="6:10">
      <c r="F571" s="1">
        <v>70</v>
      </c>
      <c r="G571" s="27">
        <v>300000</v>
      </c>
      <c r="H571" t="s">
        <v>23</v>
      </c>
      <c r="I571" s="27" t="str">
        <f t="shared" si="27"/>
        <v>70300000</v>
      </c>
      <c r="J571" s="1">
        <f t="shared" si="28"/>
        <v>20772.245820871529</v>
      </c>
    </row>
    <row r="572" spans="6:10">
      <c r="F572" s="1">
        <v>71</v>
      </c>
      <c r="G572" s="27">
        <v>300000</v>
      </c>
      <c r="H572" t="s">
        <v>24</v>
      </c>
      <c r="I572" s="27" t="str">
        <f t="shared" si="27"/>
        <v>71300000</v>
      </c>
      <c r="J572" s="1">
        <f t="shared" si="28"/>
        <v>25803.791738182994</v>
      </c>
    </row>
    <row r="573" spans="6:10">
      <c r="F573" s="1">
        <v>72</v>
      </c>
      <c r="G573" s="27">
        <v>300000</v>
      </c>
      <c r="H573" t="s">
        <v>24</v>
      </c>
      <c r="I573" s="27" t="str">
        <f t="shared" si="27"/>
        <v>72300000</v>
      </c>
      <c r="J573" s="1">
        <f t="shared" si="28"/>
        <v>25803.791738182994</v>
      </c>
    </row>
    <row r="574" spans="6:10">
      <c r="F574" s="1">
        <v>73</v>
      </c>
      <c r="G574" s="27">
        <v>300000</v>
      </c>
      <c r="H574" t="s">
        <v>24</v>
      </c>
      <c r="I574" s="27" t="str">
        <f t="shared" si="27"/>
        <v>73300000</v>
      </c>
      <c r="J574" s="1">
        <f t="shared" si="28"/>
        <v>25803.791738182994</v>
      </c>
    </row>
    <row r="575" spans="6:10">
      <c r="F575" s="1">
        <v>74</v>
      </c>
      <c r="G575" s="27">
        <v>300000</v>
      </c>
      <c r="H575" t="s">
        <v>24</v>
      </c>
      <c r="I575" s="27" t="str">
        <f t="shared" si="27"/>
        <v>74300000</v>
      </c>
      <c r="J575" s="1">
        <f t="shared" si="28"/>
        <v>25803.791738182994</v>
      </c>
    </row>
    <row r="576" spans="6:10">
      <c r="F576" s="1">
        <v>75</v>
      </c>
      <c r="G576" s="27">
        <v>300000</v>
      </c>
      <c r="H576" t="s">
        <v>24</v>
      </c>
      <c r="I576" s="27" t="str">
        <f t="shared" si="27"/>
        <v>75300000</v>
      </c>
      <c r="J576" s="1">
        <f t="shared" si="28"/>
        <v>25803.791738182994</v>
      </c>
    </row>
    <row r="577" spans="6:10">
      <c r="F577" s="1">
        <v>76</v>
      </c>
      <c r="G577" s="27">
        <v>300000</v>
      </c>
      <c r="H577" t="s">
        <v>25</v>
      </c>
      <c r="I577" s="27" t="str">
        <f t="shared" si="27"/>
        <v>76300000</v>
      </c>
      <c r="J577" s="1">
        <f t="shared" si="28"/>
        <v>31435.611028917028</v>
      </c>
    </row>
    <row r="578" spans="6:10">
      <c r="F578" s="1">
        <v>77</v>
      </c>
      <c r="G578" s="27">
        <v>300000</v>
      </c>
      <c r="H578" t="s">
        <v>25</v>
      </c>
      <c r="I578" s="27" t="str">
        <f t="shared" si="27"/>
        <v>77300000</v>
      </c>
      <c r="J578" s="1">
        <f t="shared" si="28"/>
        <v>31435.611028917028</v>
      </c>
    </row>
    <row r="579" spans="6:10">
      <c r="F579" s="1">
        <v>78</v>
      </c>
      <c r="G579" s="27">
        <v>300000</v>
      </c>
      <c r="H579" t="s">
        <v>25</v>
      </c>
      <c r="I579" s="27" t="str">
        <f t="shared" ref="I579:I642" si="29">F579&amp;G579</f>
        <v>78300000</v>
      </c>
      <c r="J579" s="1">
        <f t="shared" ref="J579:J642" si="30">VLOOKUP(H579&amp;G579,$C$3:$D$101,2,FALSE)</f>
        <v>31435.611028917028</v>
      </c>
    </row>
    <row r="580" spans="6:10">
      <c r="F580" s="1">
        <v>79</v>
      </c>
      <c r="G580" s="27">
        <v>300000</v>
      </c>
      <c r="H580" t="s">
        <v>25</v>
      </c>
      <c r="I580" s="27" t="str">
        <f t="shared" si="29"/>
        <v>79300000</v>
      </c>
      <c r="J580" s="1">
        <f t="shared" si="30"/>
        <v>31435.611028917028</v>
      </c>
    </row>
    <row r="581" spans="6:10">
      <c r="F581" s="1">
        <v>80</v>
      </c>
      <c r="G581" s="27">
        <v>300000</v>
      </c>
      <c r="H581" t="s">
        <v>25</v>
      </c>
      <c r="I581" s="27" t="str">
        <f t="shared" si="29"/>
        <v>80300000</v>
      </c>
      <c r="J581" s="1">
        <f t="shared" si="30"/>
        <v>31435.611028917028</v>
      </c>
    </row>
    <row r="582" spans="6:10">
      <c r="F582" s="1">
        <v>81</v>
      </c>
      <c r="G582" s="27">
        <v>300000</v>
      </c>
      <c r="H582" t="s">
        <v>26</v>
      </c>
      <c r="I582" s="27" t="str">
        <f t="shared" si="29"/>
        <v>81300000</v>
      </c>
      <c r="J582" s="1">
        <f t="shared" si="30"/>
        <v>37667.703693073629</v>
      </c>
    </row>
    <row r="583" spans="6:10">
      <c r="F583" s="1">
        <v>82</v>
      </c>
      <c r="G583" s="27">
        <v>300000</v>
      </c>
      <c r="H583" t="s">
        <v>26</v>
      </c>
      <c r="I583" s="27" t="str">
        <f t="shared" si="29"/>
        <v>82300000</v>
      </c>
      <c r="J583" s="1">
        <f t="shared" si="30"/>
        <v>37667.703693073629</v>
      </c>
    </row>
    <row r="584" spans="6:10">
      <c r="F584" s="1">
        <v>83</v>
      </c>
      <c r="G584" s="27">
        <v>300000</v>
      </c>
      <c r="H584" t="s">
        <v>26</v>
      </c>
      <c r="I584" s="27" t="str">
        <f t="shared" si="29"/>
        <v>83300000</v>
      </c>
      <c r="J584" s="1">
        <f t="shared" si="30"/>
        <v>37667.703693073629</v>
      </c>
    </row>
    <row r="585" spans="6:10">
      <c r="F585" s="1">
        <v>84</v>
      </c>
      <c r="G585" s="27">
        <v>300000</v>
      </c>
      <c r="H585" t="s">
        <v>26</v>
      </c>
      <c r="I585" s="27" t="str">
        <f t="shared" si="29"/>
        <v>84300000</v>
      </c>
      <c r="J585" s="1">
        <f t="shared" si="30"/>
        <v>37667.703693073629</v>
      </c>
    </row>
    <row r="586" spans="6:10">
      <c r="F586" s="1">
        <v>85</v>
      </c>
      <c r="G586" s="27">
        <v>300000</v>
      </c>
      <c r="H586" t="s">
        <v>26</v>
      </c>
      <c r="I586" s="27" t="str">
        <f t="shared" si="29"/>
        <v>85300000</v>
      </c>
      <c r="J586" s="1">
        <f t="shared" si="30"/>
        <v>37667.703693073629</v>
      </c>
    </row>
    <row r="587" spans="6:10">
      <c r="F587" s="1">
        <v>86</v>
      </c>
      <c r="G587" s="27">
        <v>300000</v>
      </c>
      <c r="H587" t="s">
        <v>26</v>
      </c>
      <c r="I587" s="27" t="str">
        <f t="shared" si="29"/>
        <v>86300000</v>
      </c>
      <c r="J587" s="1">
        <f t="shared" si="30"/>
        <v>37667.703693073629</v>
      </c>
    </row>
    <row r="588" spans="6:10">
      <c r="F588" s="1">
        <v>87</v>
      </c>
      <c r="G588" s="27">
        <v>300000</v>
      </c>
      <c r="H588" t="s">
        <v>26</v>
      </c>
      <c r="I588" s="27" t="str">
        <f t="shared" si="29"/>
        <v>87300000</v>
      </c>
      <c r="J588" s="1">
        <f t="shared" si="30"/>
        <v>37667.703693073629</v>
      </c>
    </row>
    <row r="589" spans="6:10">
      <c r="F589" s="1">
        <v>88</v>
      </c>
      <c r="G589" s="27">
        <v>300000</v>
      </c>
      <c r="H589" t="s">
        <v>26</v>
      </c>
      <c r="I589" s="27" t="str">
        <f t="shared" si="29"/>
        <v>88300000</v>
      </c>
      <c r="J589" s="1">
        <f t="shared" si="30"/>
        <v>37667.703693073629</v>
      </c>
    </row>
    <row r="590" spans="6:10">
      <c r="F590" s="1">
        <v>89</v>
      </c>
      <c r="G590" s="27">
        <v>300000</v>
      </c>
      <c r="H590" t="s">
        <v>26</v>
      </c>
      <c r="I590" s="27" t="str">
        <f t="shared" si="29"/>
        <v>89300000</v>
      </c>
      <c r="J590" s="1">
        <f t="shared" si="30"/>
        <v>37667.703693073629</v>
      </c>
    </row>
    <row r="591" spans="6:10">
      <c r="F591" s="1">
        <v>90</v>
      </c>
      <c r="G591" s="27">
        <v>300000</v>
      </c>
      <c r="H591" t="s">
        <v>26</v>
      </c>
      <c r="I591" s="27" t="str">
        <f t="shared" si="29"/>
        <v>90300000</v>
      </c>
      <c r="J591" s="1">
        <f t="shared" si="30"/>
        <v>37667.703693073629</v>
      </c>
    </row>
    <row r="592" spans="6:10">
      <c r="F592" s="1">
        <v>91</v>
      </c>
      <c r="G592" s="27">
        <v>300000</v>
      </c>
      <c r="H592" t="s">
        <v>26</v>
      </c>
      <c r="I592" s="27" t="str">
        <f t="shared" si="29"/>
        <v>91300000</v>
      </c>
      <c r="J592" s="1">
        <f t="shared" si="30"/>
        <v>37667.703693073629</v>
      </c>
    </row>
    <row r="593" spans="6:10">
      <c r="F593" s="1">
        <v>92</v>
      </c>
      <c r="G593" s="27">
        <v>300000</v>
      </c>
      <c r="H593" t="s">
        <v>26</v>
      </c>
      <c r="I593" s="27" t="str">
        <f t="shared" si="29"/>
        <v>92300000</v>
      </c>
      <c r="J593" s="1">
        <f t="shared" si="30"/>
        <v>37667.703693073629</v>
      </c>
    </row>
    <row r="594" spans="6:10">
      <c r="F594" s="1">
        <v>93</v>
      </c>
      <c r="G594" s="27">
        <v>300000</v>
      </c>
      <c r="H594" t="s">
        <v>26</v>
      </c>
      <c r="I594" s="27" t="str">
        <f t="shared" si="29"/>
        <v>93300000</v>
      </c>
      <c r="J594" s="1">
        <f t="shared" si="30"/>
        <v>37667.703693073629</v>
      </c>
    </row>
    <row r="595" spans="6:10">
      <c r="F595" s="1">
        <v>94</v>
      </c>
      <c r="G595" s="27">
        <v>300000</v>
      </c>
      <c r="H595" t="s">
        <v>26</v>
      </c>
      <c r="I595" s="27" t="str">
        <f t="shared" si="29"/>
        <v>94300000</v>
      </c>
      <c r="J595" s="1">
        <f t="shared" si="30"/>
        <v>37667.703693073629</v>
      </c>
    </row>
    <row r="596" spans="6:10">
      <c r="F596" s="1">
        <v>95</v>
      </c>
      <c r="G596" s="27">
        <v>300000</v>
      </c>
      <c r="H596" t="s">
        <v>26</v>
      </c>
      <c r="I596" s="27" t="str">
        <f t="shared" si="29"/>
        <v>95300000</v>
      </c>
      <c r="J596" s="1">
        <f t="shared" si="30"/>
        <v>37667.703693073629</v>
      </c>
    </row>
    <row r="597" spans="6:10">
      <c r="F597" s="1">
        <v>96</v>
      </c>
      <c r="G597" s="27">
        <v>300000</v>
      </c>
      <c r="H597" t="s">
        <v>26</v>
      </c>
      <c r="I597" s="27" t="str">
        <f t="shared" si="29"/>
        <v>96300000</v>
      </c>
      <c r="J597" s="1">
        <f t="shared" si="30"/>
        <v>37667.703693073629</v>
      </c>
    </row>
    <row r="598" spans="6:10">
      <c r="F598" s="1">
        <v>97</v>
      </c>
      <c r="G598" s="27">
        <v>300000</v>
      </c>
      <c r="H598" t="s">
        <v>26</v>
      </c>
      <c r="I598" s="27" t="str">
        <f t="shared" si="29"/>
        <v>97300000</v>
      </c>
      <c r="J598" s="1">
        <f t="shared" si="30"/>
        <v>37667.703693073629</v>
      </c>
    </row>
    <row r="599" spans="6:10">
      <c r="F599" s="1">
        <v>98</v>
      </c>
      <c r="G599" s="27">
        <v>300000</v>
      </c>
      <c r="H599" t="s">
        <v>26</v>
      </c>
      <c r="I599" s="27" t="str">
        <f t="shared" si="29"/>
        <v>98300000</v>
      </c>
      <c r="J599" s="1">
        <f t="shared" si="30"/>
        <v>37667.703693073629</v>
      </c>
    </row>
    <row r="600" spans="6:10">
      <c r="F600" s="1">
        <v>99</v>
      </c>
      <c r="G600" s="27">
        <v>300000</v>
      </c>
      <c r="H600" t="s">
        <v>26</v>
      </c>
      <c r="I600" s="27" t="str">
        <f t="shared" si="29"/>
        <v>99300000</v>
      </c>
      <c r="J600" s="1">
        <f t="shared" si="30"/>
        <v>37667.703693073629</v>
      </c>
    </row>
    <row r="601" spans="6:10">
      <c r="F601" s="1">
        <v>100</v>
      </c>
      <c r="G601" s="27">
        <v>300000</v>
      </c>
      <c r="H601" t="s">
        <v>26</v>
      </c>
      <c r="I601" s="27" t="str">
        <f t="shared" si="29"/>
        <v>100300000</v>
      </c>
      <c r="J601" s="1">
        <f t="shared" si="30"/>
        <v>37667.703693073629</v>
      </c>
    </row>
    <row r="602" spans="6:10">
      <c r="F602" s="1">
        <v>101</v>
      </c>
      <c r="G602" s="27">
        <v>300000</v>
      </c>
      <c r="H602" t="s">
        <v>26</v>
      </c>
      <c r="I602" s="27" t="str">
        <f t="shared" si="29"/>
        <v>101300000</v>
      </c>
      <c r="J602" s="1">
        <f t="shared" si="30"/>
        <v>37667.703693073629</v>
      </c>
    </row>
    <row r="603" spans="6:10">
      <c r="F603" s="1">
        <v>102</v>
      </c>
      <c r="G603" s="27">
        <v>300000</v>
      </c>
      <c r="H603" t="s">
        <v>26</v>
      </c>
      <c r="I603" s="27" t="str">
        <f t="shared" si="29"/>
        <v>102300000</v>
      </c>
      <c r="J603" s="1">
        <f t="shared" si="30"/>
        <v>37667.703693073629</v>
      </c>
    </row>
    <row r="604" spans="6:10">
      <c r="F604" s="1">
        <v>103</v>
      </c>
      <c r="G604" s="27">
        <v>300000</v>
      </c>
      <c r="H604" t="s">
        <v>26</v>
      </c>
      <c r="I604" s="27" t="str">
        <f t="shared" si="29"/>
        <v>103300000</v>
      </c>
      <c r="J604" s="1">
        <f t="shared" si="30"/>
        <v>37667.703693073629</v>
      </c>
    </row>
    <row r="605" spans="6:10">
      <c r="F605" s="1">
        <v>104</v>
      </c>
      <c r="G605" s="27">
        <v>300000</v>
      </c>
      <c r="H605" t="s">
        <v>26</v>
      </c>
      <c r="I605" s="27" t="str">
        <f t="shared" si="29"/>
        <v>104300000</v>
      </c>
      <c r="J605" s="1">
        <f t="shared" si="30"/>
        <v>37667.703693073629</v>
      </c>
    </row>
    <row r="606" spans="6:10">
      <c r="F606" s="1">
        <v>105</v>
      </c>
      <c r="G606" s="27">
        <v>300000</v>
      </c>
      <c r="H606" t="s">
        <v>26</v>
      </c>
      <c r="I606" s="27" t="str">
        <f t="shared" si="29"/>
        <v>105300000</v>
      </c>
      <c r="J606" s="1">
        <f t="shared" si="30"/>
        <v>37667.703693073629</v>
      </c>
    </row>
    <row r="607" spans="6:10">
      <c r="F607" s="1">
        <v>106</v>
      </c>
      <c r="G607" s="27">
        <v>300000</v>
      </c>
      <c r="H607" t="s">
        <v>26</v>
      </c>
      <c r="I607" s="27" t="str">
        <f t="shared" si="29"/>
        <v>106300000</v>
      </c>
      <c r="J607" s="1">
        <f t="shared" si="30"/>
        <v>37667.703693073629</v>
      </c>
    </row>
    <row r="608" spans="6:10">
      <c r="F608" s="1">
        <v>107</v>
      </c>
      <c r="G608" s="27">
        <v>300000</v>
      </c>
      <c r="H608" t="s">
        <v>26</v>
      </c>
      <c r="I608" s="27" t="str">
        <f t="shared" si="29"/>
        <v>107300000</v>
      </c>
      <c r="J608" s="1">
        <f t="shared" si="30"/>
        <v>37667.703693073629</v>
      </c>
    </row>
    <row r="609" spans="6:10">
      <c r="F609" s="1">
        <v>108</v>
      </c>
      <c r="G609" s="27">
        <v>300000</v>
      </c>
      <c r="H609" t="s">
        <v>26</v>
      </c>
      <c r="I609" s="27" t="str">
        <f t="shared" si="29"/>
        <v>108300000</v>
      </c>
      <c r="J609" s="1">
        <f t="shared" si="30"/>
        <v>37667.703693073629</v>
      </c>
    </row>
    <row r="610" spans="6:10">
      <c r="F610" s="1">
        <v>109</v>
      </c>
      <c r="G610" s="27">
        <v>300000</v>
      </c>
      <c r="H610" t="s">
        <v>26</v>
      </c>
      <c r="I610" s="27" t="str">
        <f t="shared" si="29"/>
        <v>109300000</v>
      </c>
      <c r="J610" s="1">
        <f t="shared" si="30"/>
        <v>37667.703693073629</v>
      </c>
    </row>
    <row r="611" spans="6:10">
      <c r="F611" s="1">
        <v>110</v>
      </c>
      <c r="G611" s="27">
        <v>300000</v>
      </c>
      <c r="H611" t="s">
        <v>26</v>
      </c>
      <c r="I611" s="27" t="str">
        <f t="shared" si="29"/>
        <v>110300000</v>
      </c>
      <c r="J611" s="1">
        <f t="shared" si="30"/>
        <v>37667.703693073629</v>
      </c>
    </row>
    <row r="612" spans="6:10">
      <c r="F612" s="1">
        <v>111</v>
      </c>
      <c r="G612" s="27">
        <v>300000</v>
      </c>
      <c r="H612" t="s">
        <v>26</v>
      </c>
      <c r="I612" s="27" t="str">
        <f t="shared" si="29"/>
        <v>111300000</v>
      </c>
      <c r="J612" s="1">
        <f t="shared" si="30"/>
        <v>37667.703693073629</v>
      </c>
    </row>
    <row r="613" spans="6:10">
      <c r="F613" s="1">
        <v>112</v>
      </c>
      <c r="G613" s="27">
        <v>300000</v>
      </c>
      <c r="H613" t="s">
        <v>26</v>
      </c>
      <c r="I613" s="27" t="str">
        <f t="shared" si="29"/>
        <v>112300000</v>
      </c>
      <c r="J613" s="1">
        <f t="shared" si="30"/>
        <v>37667.703693073629</v>
      </c>
    </row>
    <row r="614" spans="6:10">
      <c r="F614" s="1">
        <v>113</v>
      </c>
      <c r="G614" s="27">
        <v>300000</v>
      </c>
      <c r="H614" t="s">
        <v>26</v>
      </c>
      <c r="I614" s="27" t="str">
        <f t="shared" si="29"/>
        <v>113300000</v>
      </c>
      <c r="J614" s="1">
        <f t="shared" si="30"/>
        <v>37667.703693073629</v>
      </c>
    </row>
    <row r="615" spans="6:10">
      <c r="F615" s="1">
        <v>114</v>
      </c>
      <c r="G615" s="27">
        <v>300000</v>
      </c>
      <c r="H615" t="s">
        <v>26</v>
      </c>
      <c r="I615" s="27" t="str">
        <f t="shared" si="29"/>
        <v>114300000</v>
      </c>
      <c r="J615" s="1">
        <f t="shared" si="30"/>
        <v>37667.703693073629</v>
      </c>
    </row>
    <row r="616" spans="6:10">
      <c r="F616" s="1">
        <v>115</v>
      </c>
      <c r="G616" s="27">
        <v>300000</v>
      </c>
      <c r="H616" t="s">
        <v>26</v>
      </c>
      <c r="I616" s="27" t="str">
        <f t="shared" si="29"/>
        <v>115300000</v>
      </c>
      <c r="J616" s="1">
        <f t="shared" si="30"/>
        <v>37667.703693073629</v>
      </c>
    </row>
    <row r="617" spans="6:10">
      <c r="F617" s="1">
        <v>116</v>
      </c>
      <c r="G617" s="27">
        <v>300000</v>
      </c>
      <c r="H617" t="s">
        <v>26</v>
      </c>
      <c r="I617" s="27" t="str">
        <f t="shared" si="29"/>
        <v>116300000</v>
      </c>
      <c r="J617" s="1">
        <f t="shared" si="30"/>
        <v>37667.703693073629</v>
      </c>
    </row>
    <row r="618" spans="6:10">
      <c r="F618" s="1">
        <v>117</v>
      </c>
      <c r="G618" s="27">
        <v>300000</v>
      </c>
      <c r="H618" t="s">
        <v>26</v>
      </c>
      <c r="I618" s="27" t="str">
        <f t="shared" si="29"/>
        <v>117300000</v>
      </c>
      <c r="J618" s="1">
        <f t="shared" si="30"/>
        <v>37667.703693073629</v>
      </c>
    </row>
    <row r="619" spans="6:10">
      <c r="F619" s="1">
        <v>118</v>
      </c>
      <c r="G619" s="27">
        <v>300000</v>
      </c>
      <c r="H619" t="s">
        <v>26</v>
      </c>
      <c r="I619" s="27" t="str">
        <f t="shared" si="29"/>
        <v>118300000</v>
      </c>
      <c r="J619" s="1">
        <f t="shared" si="30"/>
        <v>37667.703693073629</v>
      </c>
    </row>
    <row r="620" spans="6:10">
      <c r="F620" s="1">
        <v>119</v>
      </c>
      <c r="G620" s="27">
        <v>300000</v>
      </c>
      <c r="H620" t="s">
        <v>26</v>
      </c>
      <c r="I620" s="27" t="str">
        <f t="shared" si="29"/>
        <v>119300000</v>
      </c>
      <c r="J620" s="1">
        <f t="shared" si="30"/>
        <v>37667.703693073629</v>
      </c>
    </row>
    <row r="621" spans="6:10">
      <c r="F621" s="1">
        <v>120</v>
      </c>
      <c r="G621" s="27">
        <v>300000</v>
      </c>
      <c r="H621" t="s">
        <v>26</v>
      </c>
      <c r="I621" s="27" t="str">
        <f t="shared" si="29"/>
        <v>120300000</v>
      </c>
      <c r="J621" s="1">
        <f t="shared" si="30"/>
        <v>37667.703693073629</v>
      </c>
    </row>
    <row r="622" spans="6:10">
      <c r="F622" s="1">
        <v>121</v>
      </c>
      <c r="G622" s="27">
        <v>300000</v>
      </c>
      <c r="H622" t="s">
        <v>26</v>
      </c>
      <c r="I622" s="27" t="str">
        <f t="shared" si="29"/>
        <v>121300000</v>
      </c>
      <c r="J622" s="1">
        <f t="shared" si="30"/>
        <v>37667.703693073629</v>
      </c>
    </row>
    <row r="623" spans="6:10">
      <c r="F623" s="1">
        <v>122</v>
      </c>
      <c r="G623" s="27">
        <v>300000</v>
      </c>
      <c r="H623" t="s">
        <v>26</v>
      </c>
      <c r="I623" s="27" t="str">
        <f t="shared" si="29"/>
        <v>122300000</v>
      </c>
      <c r="J623" s="1">
        <f t="shared" si="30"/>
        <v>37667.703693073629</v>
      </c>
    </row>
    <row r="624" spans="6:10">
      <c r="F624" s="1">
        <v>123</v>
      </c>
      <c r="G624" s="27">
        <v>300000</v>
      </c>
      <c r="H624" t="s">
        <v>26</v>
      </c>
      <c r="I624" s="27" t="str">
        <f t="shared" si="29"/>
        <v>123300000</v>
      </c>
      <c r="J624" s="1">
        <f t="shared" si="30"/>
        <v>37667.703693073629</v>
      </c>
    </row>
    <row r="625" spans="6:10">
      <c r="F625" s="1">
        <v>124</v>
      </c>
      <c r="G625" s="27">
        <v>300000</v>
      </c>
      <c r="H625" t="s">
        <v>26</v>
      </c>
      <c r="I625" s="27" t="str">
        <f t="shared" si="29"/>
        <v>124300000</v>
      </c>
      <c r="J625" s="1">
        <f t="shared" si="30"/>
        <v>37667.703693073629</v>
      </c>
    </row>
    <row r="626" spans="6:10">
      <c r="F626" s="1">
        <v>125</v>
      </c>
      <c r="G626" s="27">
        <v>300000</v>
      </c>
      <c r="H626" t="s">
        <v>26</v>
      </c>
      <c r="I626" s="27" t="str">
        <f t="shared" si="29"/>
        <v>125300000</v>
      </c>
      <c r="J626" s="1">
        <f t="shared" si="30"/>
        <v>37667.703693073629</v>
      </c>
    </row>
    <row r="627" spans="6:10">
      <c r="F627" s="1">
        <v>1</v>
      </c>
      <c r="G627" s="27">
        <v>350000</v>
      </c>
      <c r="H627" t="s">
        <v>27</v>
      </c>
      <c r="I627" s="27" t="str">
        <f t="shared" si="29"/>
        <v>1350000</v>
      </c>
      <c r="J627" s="1">
        <f t="shared" si="30"/>
        <v>4103.5709008427457</v>
      </c>
    </row>
    <row r="628" spans="6:10">
      <c r="F628" s="1">
        <v>2</v>
      </c>
      <c r="G628" s="27">
        <v>350000</v>
      </c>
      <c r="H628" t="s">
        <v>27</v>
      </c>
      <c r="I628" s="27" t="str">
        <f t="shared" si="29"/>
        <v>2350000</v>
      </c>
      <c r="J628" s="1">
        <f t="shared" si="30"/>
        <v>4103.5709008427457</v>
      </c>
    </row>
    <row r="629" spans="6:10">
      <c r="F629" s="1">
        <v>3</v>
      </c>
      <c r="G629" s="27">
        <v>350000</v>
      </c>
      <c r="H629" t="s">
        <v>27</v>
      </c>
      <c r="I629" s="27" t="str">
        <f t="shared" si="29"/>
        <v>3350000</v>
      </c>
      <c r="J629" s="1">
        <f t="shared" si="30"/>
        <v>4103.5709008427457</v>
      </c>
    </row>
    <row r="630" spans="6:10">
      <c r="F630" s="1">
        <v>4</v>
      </c>
      <c r="G630" s="27">
        <v>350000</v>
      </c>
      <c r="H630" t="s">
        <v>27</v>
      </c>
      <c r="I630" s="27" t="str">
        <f t="shared" si="29"/>
        <v>4350000</v>
      </c>
      <c r="J630" s="1">
        <f t="shared" si="30"/>
        <v>4103.5709008427457</v>
      </c>
    </row>
    <row r="631" spans="6:10">
      <c r="F631" s="1">
        <v>5</v>
      </c>
      <c r="G631" s="27">
        <v>350000</v>
      </c>
      <c r="H631" t="s">
        <v>27</v>
      </c>
      <c r="I631" s="27" t="str">
        <f t="shared" si="29"/>
        <v>5350000</v>
      </c>
      <c r="J631" s="1">
        <f t="shared" si="30"/>
        <v>4103.5709008427457</v>
      </c>
    </row>
    <row r="632" spans="6:10">
      <c r="F632" s="1">
        <v>6</v>
      </c>
      <c r="G632" s="27">
        <v>350000</v>
      </c>
      <c r="H632" t="s">
        <v>27</v>
      </c>
      <c r="I632" s="27" t="str">
        <f t="shared" si="29"/>
        <v>6350000</v>
      </c>
      <c r="J632" s="1">
        <f t="shared" si="30"/>
        <v>4103.5709008427457</v>
      </c>
    </row>
    <row r="633" spans="6:10">
      <c r="F633" s="1">
        <v>7</v>
      </c>
      <c r="G633" s="27">
        <v>350000</v>
      </c>
      <c r="H633" t="s">
        <v>27</v>
      </c>
      <c r="I633" s="27" t="str">
        <f t="shared" si="29"/>
        <v>7350000</v>
      </c>
      <c r="J633" s="1">
        <f t="shared" si="30"/>
        <v>4103.5709008427457</v>
      </c>
    </row>
    <row r="634" spans="6:10">
      <c r="F634" s="1">
        <v>8</v>
      </c>
      <c r="G634" s="27">
        <v>350000</v>
      </c>
      <c r="H634" t="s">
        <v>27</v>
      </c>
      <c r="I634" s="27" t="str">
        <f t="shared" si="29"/>
        <v>8350000</v>
      </c>
      <c r="J634" s="1">
        <f t="shared" si="30"/>
        <v>4103.5709008427457</v>
      </c>
    </row>
    <row r="635" spans="6:10">
      <c r="F635" s="1">
        <v>9</v>
      </c>
      <c r="G635" s="27">
        <v>350000</v>
      </c>
      <c r="H635" t="s">
        <v>27</v>
      </c>
      <c r="I635" s="27" t="str">
        <f t="shared" si="29"/>
        <v>9350000</v>
      </c>
      <c r="J635" s="1">
        <f t="shared" si="30"/>
        <v>4103.5709008427457</v>
      </c>
    </row>
    <row r="636" spans="6:10">
      <c r="F636" s="1">
        <v>10</v>
      </c>
      <c r="G636" s="27">
        <v>350000</v>
      </c>
      <c r="H636" t="s">
        <v>27</v>
      </c>
      <c r="I636" s="27" t="str">
        <f t="shared" si="29"/>
        <v>10350000</v>
      </c>
      <c r="J636" s="1">
        <f t="shared" si="30"/>
        <v>4103.5709008427457</v>
      </c>
    </row>
    <row r="637" spans="6:10">
      <c r="F637" s="1">
        <v>11</v>
      </c>
      <c r="G637" s="27">
        <v>350000</v>
      </c>
      <c r="H637" t="s">
        <v>27</v>
      </c>
      <c r="I637" s="27" t="str">
        <f t="shared" si="29"/>
        <v>11350000</v>
      </c>
      <c r="J637" s="1">
        <f t="shared" si="30"/>
        <v>4103.5709008427457</v>
      </c>
    </row>
    <row r="638" spans="6:10">
      <c r="F638" s="1">
        <v>12</v>
      </c>
      <c r="G638" s="27">
        <v>350000</v>
      </c>
      <c r="H638" t="s">
        <v>27</v>
      </c>
      <c r="I638" s="27" t="str">
        <f t="shared" si="29"/>
        <v>12350000</v>
      </c>
      <c r="J638" s="1">
        <f t="shared" si="30"/>
        <v>4103.5709008427457</v>
      </c>
    </row>
    <row r="639" spans="6:10">
      <c r="F639" s="1">
        <v>13</v>
      </c>
      <c r="G639" s="27">
        <v>350000</v>
      </c>
      <c r="H639" t="s">
        <v>27</v>
      </c>
      <c r="I639" s="27" t="str">
        <f t="shared" si="29"/>
        <v>13350000</v>
      </c>
      <c r="J639" s="1">
        <f t="shared" si="30"/>
        <v>4103.5709008427457</v>
      </c>
    </row>
    <row r="640" spans="6:10">
      <c r="F640" s="1">
        <v>14</v>
      </c>
      <c r="G640" s="27">
        <v>350000</v>
      </c>
      <c r="H640" t="s">
        <v>27</v>
      </c>
      <c r="I640" s="27" t="str">
        <f t="shared" si="29"/>
        <v>14350000</v>
      </c>
      <c r="J640" s="1">
        <f t="shared" si="30"/>
        <v>4103.5709008427457</v>
      </c>
    </row>
    <row r="641" spans="6:10">
      <c r="F641" s="1">
        <v>15</v>
      </c>
      <c r="G641" s="27">
        <v>350000</v>
      </c>
      <c r="H641" t="s">
        <v>27</v>
      </c>
      <c r="I641" s="27" t="str">
        <f t="shared" si="29"/>
        <v>15350000</v>
      </c>
      <c r="J641" s="1">
        <f t="shared" si="30"/>
        <v>4103.5709008427457</v>
      </c>
    </row>
    <row r="642" spans="6:10">
      <c r="F642" s="1">
        <v>16</v>
      </c>
      <c r="G642" s="27">
        <v>350000</v>
      </c>
      <c r="H642" t="s">
        <v>27</v>
      </c>
      <c r="I642" s="27" t="str">
        <f t="shared" si="29"/>
        <v>16350000</v>
      </c>
      <c r="J642" s="1">
        <f t="shared" si="30"/>
        <v>4103.5709008427457</v>
      </c>
    </row>
    <row r="643" spans="6:10">
      <c r="F643" s="1">
        <v>17</v>
      </c>
      <c r="G643" s="27">
        <v>350000</v>
      </c>
      <c r="H643" t="s">
        <v>27</v>
      </c>
      <c r="I643" s="27" t="str">
        <f t="shared" ref="I643:I706" si="31">F643&amp;G643</f>
        <v>17350000</v>
      </c>
      <c r="J643" s="1">
        <f t="shared" ref="J643:J706" si="32">VLOOKUP(H643&amp;G643,$C$3:$D$101,2,FALSE)</f>
        <v>4103.5709008427457</v>
      </c>
    </row>
    <row r="644" spans="6:10">
      <c r="F644" s="1">
        <v>18</v>
      </c>
      <c r="G644" s="27">
        <v>350000</v>
      </c>
      <c r="H644" t="s">
        <v>27</v>
      </c>
      <c r="I644" s="27" t="str">
        <f t="shared" si="31"/>
        <v>18350000</v>
      </c>
      <c r="J644" s="1">
        <f t="shared" si="32"/>
        <v>4103.5709008427457</v>
      </c>
    </row>
    <row r="645" spans="6:10">
      <c r="F645" s="1">
        <v>19</v>
      </c>
      <c r="G645" s="27">
        <v>350000</v>
      </c>
      <c r="H645" t="s">
        <v>27</v>
      </c>
      <c r="I645" s="27" t="str">
        <f t="shared" si="31"/>
        <v>19350000</v>
      </c>
      <c r="J645" s="1">
        <f t="shared" si="32"/>
        <v>4103.5709008427457</v>
      </c>
    </row>
    <row r="646" spans="6:10">
      <c r="F646" s="1">
        <v>20</v>
      </c>
      <c r="G646" s="27">
        <v>350000</v>
      </c>
      <c r="H646" t="s">
        <v>27</v>
      </c>
      <c r="I646" s="27" t="str">
        <f t="shared" si="31"/>
        <v>20350000</v>
      </c>
      <c r="J646" s="1">
        <f t="shared" si="32"/>
        <v>4103.5709008427457</v>
      </c>
    </row>
    <row r="647" spans="6:10">
      <c r="F647" s="1">
        <v>21</v>
      </c>
      <c r="G647" s="27">
        <v>350000</v>
      </c>
      <c r="H647" t="s">
        <v>27</v>
      </c>
      <c r="I647" s="27" t="str">
        <f t="shared" si="31"/>
        <v>21350000</v>
      </c>
      <c r="J647" s="1">
        <f t="shared" si="32"/>
        <v>4103.5709008427457</v>
      </c>
    </row>
    <row r="648" spans="6:10">
      <c r="F648" s="1">
        <v>22</v>
      </c>
      <c r="G648" s="27">
        <v>350000</v>
      </c>
      <c r="H648" t="s">
        <v>27</v>
      </c>
      <c r="I648" s="27" t="str">
        <f t="shared" si="31"/>
        <v>22350000</v>
      </c>
      <c r="J648" s="1">
        <f t="shared" si="32"/>
        <v>4103.5709008427457</v>
      </c>
    </row>
    <row r="649" spans="6:10">
      <c r="F649" s="1">
        <v>23</v>
      </c>
      <c r="G649" s="27">
        <v>350000</v>
      </c>
      <c r="H649" t="s">
        <v>27</v>
      </c>
      <c r="I649" s="27" t="str">
        <f t="shared" si="31"/>
        <v>23350000</v>
      </c>
      <c r="J649" s="1">
        <f t="shared" si="32"/>
        <v>4103.5709008427457</v>
      </c>
    </row>
    <row r="650" spans="6:10">
      <c r="F650" s="1">
        <v>24</v>
      </c>
      <c r="G650" s="27">
        <v>350000</v>
      </c>
      <c r="H650" t="s">
        <v>27</v>
      </c>
      <c r="I650" s="27" t="str">
        <f t="shared" si="31"/>
        <v>24350000</v>
      </c>
      <c r="J650" s="1">
        <f t="shared" si="32"/>
        <v>4103.5709008427457</v>
      </c>
    </row>
    <row r="651" spans="6:10">
      <c r="F651" s="1">
        <v>25</v>
      </c>
      <c r="G651" s="27">
        <v>350000</v>
      </c>
      <c r="H651" t="s">
        <v>27</v>
      </c>
      <c r="I651" s="27" t="str">
        <f t="shared" si="31"/>
        <v>25350000</v>
      </c>
      <c r="J651" s="1">
        <f t="shared" si="32"/>
        <v>4103.5709008427457</v>
      </c>
    </row>
    <row r="652" spans="6:10">
      <c r="F652" s="1">
        <v>26</v>
      </c>
      <c r="G652" s="27">
        <v>350000</v>
      </c>
      <c r="H652" t="s">
        <v>17</v>
      </c>
      <c r="I652" s="27" t="str">
        <f t="shared" si="31"/>
        <v>26350000</v>
      </c>
      <c r="J652" s="1">
        <f t="shared" si="32"/>
        <v>4257.7975822568251</v>
      </c>
    </row>
    <row r="653" spans="6:10">
      <c r="F653" s="1">
        <v>27</v>
      </c>
      <c r="G653" s="27">
        <v>350000</v>
      </c>
      <c r="H653" t="s">
        <v>17</v>
      </c>
      <c r="I653" s="27" t="str">
        <f t="shared" si="31"/>
        <v>27350000</v>
      </c>
      <c r="J653" s="1">
        <f t="shared" si="32"/>
        <v>4257.7975822568251</v>
      </c>
    </row>
    <row r="654" spans="6:10">
      <c r="F654" s="1">
        <v>28</v>
      </c>
      <c r="G654" s="27">
        <v>350000</v>
      </c>
      <c r="H654" t="s">
        <v>17</v>
      </c>
      <c r="I654" s="27" t="str">
        <f t="shared" si="31"/>
        <v>28350000</v>
      </c>
      <c r="J654" s="1">
        <f t="shared" si="32"/>
        <v>4257.7975822568251</v>
      </c>
    </row>
    <row r="655" spans="6:10">
      <c r="F655" s="1">
        <v>29</v>
      </c>
      <c r="G655" s="27">
        <v>350000</v>
      </c>
      <c r="H655" t="s">
        <v>17</v>
      </c>
      <c r="I655" s="27" t="str">
        <f t="shared" si="31"/>
        <v>29350000</v>
      </c>
      <c r="J655" s="1">
        <f t="shared" si="32"/>
        <v>4257.7975822568251</v>
      </c>
    </row>
    <row r="656" spans="6:10">
      <c r="F656" s="1">
        <v>30</v>
      </c>
      <c r="G656" s="27">
        <v>350000</v>
      </c>
      <c r="H656" t="s">
        <v>17</v>
      </c>
      <c r="I656" s="27" t="str">
        <f t="shared" si="31"/>
        <v>30350000</v>
      </c>
      <c r="J656" s="1">
        <f t="shared" si="32"/>
        <v>4257.7975822568251</v>
      </c>
    </row>
    <row r="657" spans="6:10">
      <c r="F657" s="1">
        <v>31</v>
      </c>
      <c r="G657" s="27">
        <v>350000</v>
      </c>
      <c r="H657" t="s">
        <v>17</v>
      </c>
      <c r="I657" s="27" t="str">
        <f t="shared" si="31"/>
        <v>31350000</v>
      </c>
      <c r="J657" s="1">
        <f t="shared" si="32"/>
        <v>4257.7975822568251</v>
      </c>
    </row>
    <row r="658" spans="6:10">
      <c r="F658" s="1">
        <v>32</v>
      </c>
      <c r="G658" s="27">
        <v>350000</v>
      </c>
      <c r="H658" t="s">
        <v>17</v>
      </c>
      <c r="I658" s="27" t="str">
        <f t="shared" si="31"/>
        <v>32350000</v>
      </c>
      <c r="J658" s="1">
        <f t="shared" si="32"/>
        <v>4257.7975822568251</v>
      </c>
    </row>
    <row r="659" spans="6:10">
      <c r="F659" s="1">
        <v>33</v>
      </c>
      <c r="G659" s="27">
        <v>350000</v>
      </c>
      <c r="H659" t="s">
        <v>17</v>
      </c>
      <c r="I659" s="27" t="str">
        <f t="shared" si="31"/>
        <v>33350000</v>
      </c>
      <c r="J659" s="1">
        <f t="shared" si="32"/>
        <v>4257.7975822568251</v>
      </c>
    </row>
    <row r="660" spans="6:10">
      <c r="F660" s="1">
        <v>34</v>
      </c>
      <c r="G660" s="27">
        <v>350000</v>
      </c>
      <c r="H660" t="s">
        <v>17</v>
      </c>
      <c r="I660" s="27" t="str">
        <f t="shared" si="31"/>
        <v>34350000</v>
      </c>
      <c r="J660" s="1">
        <f t="shared" si="32"/>
        <v>4257.7975822568251</v>
      </c>
    </row>
    <row r="661" spans="6:10">
      <c r="F661" s="1">
        <v>35</v>
      </c>
      <c r="G661" s="27">
        <v>350000</v>
      </c>
      <c r="H661" t="s">
        <v>17</v>
      </c>
      <c r="I661" s="27" t="str">
        <f t="shared" si="31"/>
        <v>35350000</v>
      </c>
      <c r="J661" s="1">
        <f t="shared" si="32"/>
        <v>4257.7975822568251</v>
      </c>
    </row>
    <row r="662" spans="6:10">
      <c r="F662" s="1">
        <v>36</v>
      </c>
      <c r="G662" s="27">
        <v>350000</v>
      </c>
      <c r="H662" t="s">
        <v>18</v>
      </c>
      <c r="I662" s="27" t="str">
        <f t="shared" si="31"/>
        <v>36350000</v>
      </c>
      <c r="J662" s="1">
        <f t="shared" si="32"/>
        <v>4764.355483316368</v>
      </c>
    </row>
    <row r="663" spans="6:10">
      <c r="F663" s="1">
        <v>37</v>
      </c>
      <c r="G663" s="27">
        <v>350000</v>
      </c>
      <c r="H663" t="s">
        <v>18</v>
      </c>
      <c r="I663" s="27" t="str">
        <f t="shared" si="31"/>
        <v>37350000</v>
      </c>
      <c r="J663" s="1">
        <f t="shared" si="32"/>
        <v>4764.355483316368</v>
      </c>
    </row>
    <row r="664" spans="6:10">
      <c r="F664" s="1">
        <v>38</v>
      </c>
      <c r="G664" s="27">
        <v>350000</v>
      </c>
      <c r="H664" t="s">
        <v>18</v>
      </c>
      <c r="I664" s="27" t="str">
        <f t="shared" si="31"/>
        <v>38350000</v>
      </c>
      <c r="J664" s="1">
        <f t="shared" si="32"/>
        <v>4764.355483316368</v>
      </c>
    </row>
    <row r="665" spans="6:10">
      <c r="F665" s="1">
        <v>39</v>
      </c>
      <c r="G665" s="27">
        <v>350000</v>
      </c>
      <c r="H665" t="s">
        <v>18</v>
      </c>
      <c r="I665" s="27" t="str">
        <f t="shared" si="31"/>
        <v>39350000</v>
      </c>
      <c r="J665" s="1">
        <f t="shared" si="32"/>
        <v>4764.355483316368</v>
      </c>
    </row>
    <row r="666" spans="6:10">
      <c r="F666" s="1">
        <v>40</v>
      </c>
      <c r="G666" s="27">
        <v>350000</v>
      </c>
      <c r="H666" t="s">
        <v>18</v>
      </c>
      <c r="I666" s="27" t="str">
        <f t="shared" si="31"/>
        <v>40350000</v>
      </c>
      <c r="J666" s="1">
        <f t="shared" si="32"/>
        <v>4764.355483316368</v>
      </c>
    </row>
    <row r="667" spans="6:10">
      <c r="F667" s="1">
        <v>41</v>
      </c>
      <c r="G667" s="27">
        <v>350000</v>
      </c>
      <c r="H667" t="s">
        <v>18</v>
      </c>
      <c r="I667" s="27" t="str">
        <f t="shared" si="31"/>
        <v>41350000</v>
      </c>
      <c r="J667" s="1">
        <f t="shared" si="32"/>
        <v>4764.355483316368</v>
      </c>
    </row>
    <row r="668" spans="6:10">
      <c r="F668" s="1">
        <v>42</v>
      </c>
      <c r="G668" s="27">
        <v>350000</v>
      </c>
      <c r="H668" t="s">
        <v>18</v>
      </c>
      <c r="I668" s="27" t="str">
        <f t="shared" si="31"/>
        <v>42350000</v>
      </c>
      <c r="J668" s="1">
        <f t="shared" si="32"/>
        <v>4764.355483316368</v>
      </c>
    </row>
    <row r="669" spans="6:10">
      <c r="F669" s="1">
        <v>43</v>
      </c>
      <c r="G669" s="27">
        <v>350000</v>
      </c>
      <c r="H669" t="s">
        <v>18</v>
      </c>
      <c r="I669" s="27" t="str">
        <f t="shared" si="31"/>
        <v>43350000</v>
      </c>
      <c r="J669" s="1">
        <f t="shared" si="32"/>
        <v>4764.355483316368</v>
      </c>
    </row>
    <row r="670" spans="6:10">
      <c r="F670" s="1">
        <v>44</v>
      </c>
      <c r="G670" s="27">
        <v>350000</v>
      </c>
      <c r="H670" t="s">
        <v>18</v>
      </c>
      <c r="I670" s="27" t="str">
        <f t="shared" si="31"/>
        <v>44350000</v>
      </c>
      <c r="J670" s="1">
        <f t="shared" si="32"/>
        <v>4764.355483316368</v>
      </c>
    </row>
    <row r="671" spans="6:10">
      <c r="F671" s="1">
        <v>45</v>
      </c>
      <c r="G671" s="27">
        <v>350000</v>
      </c>
      <c r="H671" t="s">
        <v>18</v>
      </c>
      <c r="I671" s="27" t="str">
        <f t="shared" si="31"/>
        <v>45350000</v>
      </c>
      <c r="J671" s="1">
        <f t="shared" si="32"/>
        <v>4764.355483316368</v>
      </c>
    </row>
    <row r="672" spans="6:10">
      <c r="F672" s="1">
        <v>46</v>
      </c>
      <c r="G672" s="27">
        <v>350000</v>
      </c>
      <c r="H672" t="s">
        <v>19</v>
      </c>
      <c r="I672" s="27" t="str">
        <f t="shared" si="31"/>
        <v>46350000</v>
      </c>
      <c r="J672" s="1">
        <f t="shared" si="32"/>
        <v>6901.0779465713231</v>
      </c>
    </row>
    <row r="673" spans="6:10">
      <c r="F673" s="1">
        <v>47</v>
      </c>
      <c r="G673" s="27">
        <v>350000</v>
      </c>
      <c r="H673" t="s">
        <v>19</v>
      </c>
      <c r="I673" s="27" t="str">
        <f t="shared" si="31"/>
        <v>47350000</v>
      </c>
      <c r="J673" s="1">
        <f t="shared" si="32"/>
        <v>6901.0779465713231</v>
      </c>
    </row>
    <row r="674" spans="6:10">
      <c r="F674" s="1">
        <v>48</v>
      </c>
      <c r="G674" s="27">
        <v>350000</v>
      </c>
      <c r="H674" t="s">
        <v>19</v>
      </c>
      <c r="I674" s="27" t="str">
        <f t="shared" si="31"/>
        <v>48350000</v>
      </c>
      <c r="J674" s="1">
        <f t="shared" si="32"/>
        <v>6901.0779465713231</v>
      </c>
    </row>
    <row r="675" spans="6:10">
      <c r="F675" s="1">
        <v>49</v>
      </c>
      <c r="G675" s="27">
        <v>350000</v>
      </c>
      <c r="H675" t="s">
        <v>19</v>
      </c>
      <c r="I675" s="27" t="str">
        <f t="shared" si="31"/>
        <v>49350000</v>
      </c>
      <c r="J675" s="1">
        <f t="shared" si="32"/>
        <v>6901.0779465713231</v>
      </c>
    </row>
    <row r="676" spans="6:10">
      <c r="F676" s="1">
        <v>50</v>
      </c>
      <c r="G676" s="27">
        <v>350000</v>
      </c>
      <c r="H676" t="s">
        <v>19</v>
      </c>
      <c r="I676" s="27" t="str">
        <f t="shared" si="31"/>
        <v>50350000</v>
      </c>
      <c r="J676" s="1">
        <f t="shared" si="32"/>
        <v>6901.0779465713231</v>
      </c>
    </row>
    <row r="677" spans="6:10">
      <c r="F677" s="1">
        <v>51</v>
      </c>
      <c r="G677" s="27">
        <v>350000</v>
      </c>
      <c r="H677" t="s">
        <v>20</v>
      </c>
      <c r="I677" s="27" t="str">
        <f t="shared" si="31"/>
        <v>51350000</v>
      </c>
      <c r="J677" s="1">
        <f t="shared" si="32"/>
        <v>9731.9999724761074</v>
      </c>
    </row>
    <row r="678" spans="6:10">
      <c r="F678" s="1">
        <v>52</v>
      </c>
      <c r="G678" s="27">
        <v>350000</v>
      </c>
      <c r="H678" t="s">
        <v>20</v>
      </c>
      <c r="I678" s="27" t="str">
        <f t="shared" si="31"/>
        <v>52350000</v>
      </c>
      <c r="J678" s="1">
        <f t="shared" si="32"/>
        <v>9731.9999724761074</v>
      </c>
    </row>
    <row r="679" spans="6:10">
      <c r="F679" s="1">
        <v>53</v>
      </c>
      <c r="G679" s="27">
        <v>350000</v>
      </c>
      <c r="H679" t="s">
        <v>20</v>
      </c>
      <c r="I679" s="27" t="str">
        <f t="shared" si="31"/>
        <v>53350000</v>
      </c>
      <c r="J679" s="1">
        <f t="shared" si="32"/>
        <v>9731.9999724761074</v>
      </c>
    </row>
    <row r="680" spans="6:10">
      <c r="F680" s="1">
        <v>54</v>
      </c>
      <c r="G680" s="27">
        <v>350000</v>
      </c>
      <c r="H680" t="s">
        <v>20</v>
      </c>
      <c r="I680" s="27" t="str">
        <f t="shared" si="31"/>
        <v>54350000</v>
      </c>
      <c r="J680" s="1">
        <f t="shared" si="32"/>
        <v>9731.9999724761074</v>
      </c>
    </row>
    <row r="681" spans="6:10">
      <c r="F681" s="1">
        <v>55</v>
      </c>
      <c r="G681" s="27">
        <v>350000</v>
      </c>
      <c r="H681" t="s">
        <v>20</v>
      </c>
      <c r="I681" s="27" t="str">
        <f t="shared" si="31"/>
        <v>55350000</v>
      </c>
      <c r="J681" s="1">
        <f t="shared" si="32"/>
        <v>9731.9999724761074</v>
      </c>
    </row>
    <row r="682" spans="6:10">
      <c r="F682" s="1">
        <v>56</v>
      </c>
      <c r="G682" s="27">
        <v>350000</v>
      </c>
      <c r="H682" t="s">
        <v>21</v>
      </c>
      <c r="I682" s="27" t="str">
        <f t="shared" si="31"/>
        <v>56350000</v>
      </c>
      <c r="J682" s="1">
        <f t="shared" si="32"/>
        <v>12864.084455423565</v>
      </c>
    </row>
    <row r="683" spans="6:10">
      <c r="F683" s="1">
        <v>57</v>
      </c>
      <c r="G683" s="27">
        <v>350000</v>
      </c>
      <c r="H683" t="s">
        <v>21</v>
      </c>
      <c r="I683" s="27" t="str">
        <f t="shared" si="31"/>
        <v>57350000</v>
      </c>
      <c r="J683" s="1">
        <f t="shared" si="32"/>
        <v>12864.084455423565</v>
      </c>
    </row>
    <row r="684" spans="6:10">
      <c r="F684" s="1">
        <v>58</v>
      </c>
      <c r="G684" s="27">
        <v>350000</v>
      </c>
      <c r="H684" t="s">
        <v>21</v>
      </c>
      <c r="I684" s="27" t="str">
        <f t="shared" si="31"/>
        <v>58350000</v>
      </c>
      <c r="J684" s="1">
        <f t="shared" si="32"/>
        <v>12864.084455423565</v>
      </c>
    </row>
    <row r="685" spans="6:10">
      <c r="F685" s="1">
        <v>59</v>
      </c>
      <c r="G685" s="27">
        <v>350000</v>
      </c>
      <c r="H685" t="s">
        <v>21</v>
      </c>
      <c r="I685" s="27" t="str">
        <f t="shared" si="31"/>
        <v>59350000</v>
      </c>
      <c r="J685" s="1">
        <f t="shared" si="32"/>
        <v>12864.084455423565</v>
      </c>
    </row>
    <row r="686" spans="6:10">
      <c r="F686" s="1">
        <v>60</v>
      </c>
      <c r="G686" s="27">
        <v>350000</v>
      </c>
      <c r="H686" t="s">
        <v>21</v>
      </c>
      <c r="I686" s="27" t="str">
        <f t="shared" si="31"/>
        <v>60350000</v>
      </c>
      <c r="J686" s="1">
        <f t="shared" si="32"/>
        <v>12864.084455423565</v>
      </c>
    </row>
    <row r="687" spans="6:10">
      <c r="F687" s="1">
        <v>61</v>
      </c>
      <c r="G687" s="27">
        <v>350000</v>
      </c>
      <c r="H687" t="s">
        <v>22</v>
      </c>
      <c r="I687" s="27" t="str">
        <f t="shared" si="31"/>
        <v>61350000</v>
      </c>
      <c r="J687" s="1">
        <f t="shared" si="32"/>
        <v>17014.970329393487</v>
      </c>
    </row>
    <row r="688" spans="6:10">
      <c r="F688" s="1">
        <v>62</v>
      </c>
      <c r="G688" s="27">
        <v>350000</v>
      </c>
      <c r="H688" t="s">
        <v>22</v>
      </c>
      <c r="I688" s="27" t="str">
        <f t="shared" si="31"/>
        <v>62350000</v>
      </c>
      <c r="J688" s="1">
        <f t="shared" si="32"/>
        <v>17014.970329393487</v>
      </c>
    </row>
    <row r="689" spans="6:10">
      <c r="F689" s="1">
        <v>63</v>
      </c>
      <c r="G689" s="27">
        <v>350000</v>
      </c>
      <c r="H689" t="s">
        <v>22</v>
      </c>
      <c r="I689" s="27" t="str">
        <f t="shared" si="31"/>
        <v>63350000</v>
      </c>
      <c r="J689" s="1">
        <f t="shared" si="32"/>
        <v>17014.970329393487</v>
      </c>
    </row>
    <row r="690" spans="6:10">
      <c r="F690" s="1">
        <v>64</v>
      </c>
      <c r="G690" s="27">
        <v>350000</v>
      </c>
      <c r="H690" t="s">
        <v>22</v>
      </c>
      <c r="I690" s="27" t="str">
        <f t="shared" si="31"/>
        <v>64350000</v>
      </c>
      <c r="J690" s="1">
        <f t="shared" si="32"/>
        <v>17014.970329393487</v>
      </c>
    </row>
    <row r="691" spans="6:10">
      <c r="F691" s="1">
        <v>65</v>
      </c>
      <c r="G691" s="27">
        <v>350000</v>
      </c>
      <c r="H691" t="s">
        <v>22</v>
      </c>
      <c r="I691" s="27" t="str">
        <f t="shared" si="31"/>
        <v>65350000</v>
      </c>
      <c r="J691" s="1">
        <f t="shared" si="32"/>
        <v>17014.970329393487</v>
      </c>
    </row>
    <row r="692" spans="6:10">
      <c r="F692" s="1">
        <v>66</v>
      </c>
      <c r="G692" s="27">
        <v>350000</v>
      </c>
      <c r="H692" t="s">
        <v>23</v>
      </c>
      <c r="I692" s="27" t="str">
        <f t="shared" si="31"/>
        <v>66350000</v>
      </c>
      <c r="J692" s="1">
        <f t="shared" si="32"/>
        <v>21561.091629099017</v>
      </c>
    </row>
    <row r="693" spans="6:10">
      <c r="F693" s="1">
        <v>67</v>
      </c>
      <c r="G693" s="27">
        <v>350000</v>
      </c>
      <c r="H693" t="s">
        <v>23</v>
      </c>
      <c r="I693" s="27" t="str">
        <f t="shared" si="31"/>
        <v>67350000</v>
      </c>
      <c r="J693" s="1">
        <f t="shared" si="32"/>
        <v>21561.091629099017</v>
      </c>
    </row>
    <row r="694" spans="6:10">
      <c r="F694" s="1">
        <v>68</v>
      </c>
      <c r="G694" s="27">
        <v>350000</v>
      </c>
      <c r="H694" t="s">
        <v>23</v>
      </c>
      <c r="I694" s="27" t="str">
        <f t="shared" si="31"/>
        <v>68350000</v>
      </c>
      <c r="J694" s="1">
        <f t="shared" si="32"/>
        <v>21561.091629099017</v>
      </c>
    </row>
    <row r="695" spans="6:10">
      <c r="F695" s="1">
        <v>69</v>
      </c>
      <c r="G695" s="27">
        <v>350000</v>
      </c>
      <c r="H695" t="s">
        <v>23</v>
      </c>
      <c r="I695" s="27" t="str">
        <f t="shared" si="31"/>
        <v>69350000</v>
      </c>
      <c r="J695" s="1">
        <f t="shared" si="32"/>
        <v>21561.091629099017</v>
      </c>
    </row>
    <row r="696" spans="6:10">
      <c r="F696" s="1">
        <v>70</v>
      </c>
      <c r="G696" s="27">
        <v>350000</v>
      </c>
      <c r="H696" t="s">
        <v>23</v>
      </c>
      <c r="I696" s="27" t="str">
        <f t="shared" si="31"/>
        <v>70350000</v>
      </c>
      <c r="J696" s="1">
        <f t="shared" si="32"/>
        <v>21561.091629099017</v>
      </c>
    </row>
    <row r="697" spans="6:10">
      <c r="F697" s="1">
        <v>71</v>
      </c>
      <c r="G697" s="27">
        <v>350000</v>
      </c>
      <c r="H697" t="s">
        <v>24</v>
      </c>
      <c r="I697" s="27" t="str">
        <f t="shared" si="31"/>
        <v>71350000</v>
      </c>
      <c r="J697" s="1">
        <f t="shared" si="32"/>
        <v>26757.85978942443</v>
      </c>
    </row>
    <row r="698" spans="6:10">
      <c r="F698" s="1">
        <v>72</v>
      </c>
      <c r="G698" s="27">
        <v>350000</v>
      </c>
      <c r="H698" t="s">
        <v>24</v>
      </c>
      <c r="I698" s="27" t="str">
        <f t="shared" si="31"/>
        <v>72350000</v>
      </c>
      <c r="J698" s="1">
        <f t="shared" si="32"/>
        <v>26757.85978942443</v>
      </c>
    </row>
    <row r="699" spans="6:10">
      <c r="F699" s="1">
        <v>73</v>
      </c>
      <c r="G699" s="27">
        <v>350000</v>
      </c>
      <c r="H699" t="s">
        <v>24</v>
      </c>
      <c r="I699" s="27" t="str">
        <f t="shared" si="31"/>
        <v>73350000</v>
      </c>
      <c r="J699" s="1">
        <f t="shared" si="32"/>
        <v>26757.85978942443</v>
      </c>
    </row>
    <row r="700" spans="6:10">
      <c r="F700" s="1">
        <v>74</v>
      </c>
      <c r="G700" s="27">
        <v>350000</v>
      </c>
      <c r="H700" t="s">
        <v>24</v>
      </c>
      <c r="I700" s="27" t="str">
        <f t="shared" si="31"/>
        <v>74350000</v>
      </c>
      <c r="J700" s="1">
        <f t="shared" si="32"/>
        <v>26757.85978942443</v>
      </c>
    </row>
    <row r="701" spans="6:10">
      <c r="F701" s="1">
        <v>75</v>
      </c>
      <c r="G701" s="27">
        <v>350000</v>
      </c>
      <c r="H701" t="s">
        <v>24</v>
      </c>
      <c r="I701" s="27" t="str">
        <f t="shared" si="31"/>
        <v>75350000</v>
      </c>
      <c r="J701" s="1">
        <f t="shared" si="32"/>
        <v>26757.85978942443</v>
      </c>
    </row>
    <row r="702" spans="6:10">
      <c r="F702" s="1">
        <v>76</v>
      </c>
      <c r="G702" s="27">
        <v>350000</v>
      </c>
      <c r="H702" t="s">
        <v>25</v>
      </c>
      <c r="I702" s="27" t="str">
        <f t="shared" si="31"/>
        <v>76350000</v>
      </c>
      <c r="J702" s="1">
        <f t="shared" si="32"/>
        <v>32597.909673172577</v>
      </c>
    </row>
    <row r="703" spans="6:10">
      <c r="F703" s="1">
        <v>77</v>
      </c>
      <c r="G703" s="27">
        <v>350000</v>
      </c>
      <c r="H703" t="s">
        <v>25</v>
      </c>
      <c r="I703" s="27" t="str">
        <f t="shared" si="31"/>
        <v>77350000</v>
      </c>
      <c r="J703" s="1">
        <f t="shared" si="32"/>
        <v>32597.909673172577</v>
      </c>
    </row>
    <row r="704" spans="6:10">
      <c r="F704" s="1">
        <v>78</v>
      </c>
      <c r="G704" s="27">
        <v>350000</v>
      </c>
      <c r="H704" t="s">
        <v>25</v>
      </c>
      <c r="I704" s="27" t="str">
        <f t="shared" si="31"/>
        <v>78350000</v>
      </c>
      <c r="J704" s="1">
        <f t="shared" si="32"/>
        <v>32597.909673172577</v>
      </c>
    </row>
    <row r="705" spans="6:10">
      <c r="F705" s="1">
        <v>79</v>
      </c>
      <c r="G705" s="27">
        <v>350000</v>
      </c>
      <c r="H705" t="s">
        <v>25</v>
      </c>
      <c r="I705" s="27" t="str">
        <f t="shared" si="31"/>
        <v>79350000</v>
      </c>
      <c r="J705" s="1">
        <f t="shared" si="32"/>
        <v>32597.909673172577</v>
      </c>
    </row>
    <row r="706" spans="6:10">
      <c r="F706" s="1">
        <v>80</v>
      </c>
      <c r="G706" s="27">
        <v>350000</v>
      </c>
      <c r="H706" t="s">
        <v>25</v>
      </c>
      <c r="I706" s="27" t="str">
        <f t="shared" si="31"/>
        <v>80350000</v>
      </c>
      <c r="J706" s="1">
        <f t="shared" si="32"/>
        <v>32597.909673172577</v>
      </c>
    </row>
    <row r="707" spans="6:10">
      <c r="F707" s="1">
        <v>81</v>
      </c>
      <c r="G707" s="27">
        <v>350000</v>
      </c>
      <c r="H707" t="s">
        <v>26</v>
      </c>
      <c r="I707" s="27" t="str">
        <f t="shared" ref="I707:I770" si="33">F707&amp;G707</f>
        <v>81350000</v>
      </c>
      <c r="J707" s="1">
        <f t="shared" ref="J707:J770" si="34">VLOOKUP(H707&amp;G707,$C$3:$D$101,2,FALSE)</f>
        <v>39060.427406775445</v>
      </c>
    </row>
    <row r="708" spans="6:10">
      <c r="F708" s="1">
        <v>82</v>
      </c>
      <c r="G708" s="27">
        <v>350000</v>
      </c>
      <c r="H708" t="s">
        <v>26</v>
      </c>
      <c r="I708" s="27" t="str">
        <f t="shared" si="33"/>
        <v>82350000</v>
      </c>
      <c r="J708" s="1">
        <f t="shared" si="34"/>
        <v>39060.427406775445</v>
      </c>
    </row>
    <row r="709" spans="6:10">
      <c r="F709" s="1">
        <v>83</v>
      </c>
      <c r="G709" s="27">
        <v>350000</v>
      </c>
      <c r="H709" t="s">
        <v>26</v>
      </c>
      <c r="I709" s="27" t="str">
        <f t="shared" si="33"/>
        <v>83350000</v>
      </c>
      <c r="J709" s="1">
        <f t="shared" si="34"/>
        <v>39060.427406775445</v>
      </c>
    </row>
    <row r="710" spans="6:10">
      <c r="F710" s="1">
        <v>84</v>
      </c>
      <c r="G710" s="27">
        <v>350000</v>
      </c>
      <c r="H710" t="s">
        <v>26</v>
      </c>
      <c r="I710" s="27" t="str">
        <f t="shared" si="33"/>
        <v>84350000</v>
      </c>
      <c r="J710" s="1">
        <f t="shared" si="34"/>
        <v>39060.427406775445</v>
      </c>
    </row>
    <row r="711" spans="6:10">
      <c r="F711" s="1">
        <v>85</v>
      </c>
      <c r="G711" s="27">
        <v>350000</v>
      </c>
      <c r="H711" t="s">
        <v>26</v>
      </c>
      <c r="I711" s="27" t="str">
        <f t="shared" si="33"/>
        <v>85350000</v>
      </c>
      <c r="J711" s="1">
        <f t="shared" si="34"/>
        <v>39060.427406775445</v>
      </c>
    </row>
    <row r="712" spans="6:10">
      <c r="F712" s="1">
        <v>86</v>
      </c>
      <c r="G712" s="27">
        <v>350000</v>
      </c>
      <c r="H712" t="s">
        <v>26</v>
      </c>
      <c r="I712" s="27" t="str">
        <f t="shared" si="33"/>
        <v>86350000</v>
      </c>
      <c r="J712" s="1">
        <f t="shared" si="34"/>
        <v>39060.427406775445</v>
      </c>
    </row>
    <row r="713" spans="6:10">
      <c r="F713" s="1">
        <v>87</v>
      </c>
      <c r="G713" s="27">
        <v>350000</v>
      </c>
      <c r="H713" t="s">
        <v>26</v>
      </c>
      <c r="I713" s="27" t="str">
        <f t="shared" si="33"/>
        <v>87350000</v>
      </c>
      <c r="J713" s="1">
        <f t="shared" si="34"/>
        <v>39060.427406775445</v>
      </c>
    </row>
    <row r="714" spans="6:10">
      <c r="F714" s="1">
        <v>88</v>
      </c>
      <c r="G714" s="27">
        <v>350000</v>
      </c>
      <c r="H714" t="s">
        <v>26</v>
      </c>
      <c r="I714" s="27" t="str">
        <f t="shared" si="33"/>
        <v>88350000</v>
      </c>
      <c r="J714" s="1">
        <f t="shared" si="34"/>
        <v>39060.427406775445</v>
      </c>
    </row>
    <row r="715" spans="6:10">
      <c r="F715" s="1">
        <v>89</v>
      </c>
      <c r="G715" s="27">
        <v>350000</v>
      </c>
      <c r="H715" t="s">
        <v>26</v>
      </c>
      <c r="I715" s="27" t="str">
        <f t="shared" si="33"/>
        <v>89350000</v>
      </c>
      <c r="J715" s="1">
        <f t="shared" si="34"/>
        <v>39060.427406775445</v>
      </c>
    </row>
    <row r="716" spans="6:10">
      <c r="F716" s="1">
        <v>90</v>
      </c>
      <c r="G716" s="27">
        <v>350000</v>
      </c>
      <c r="H716" t="s">
        <v>26</v>
      </c>
      <c r="I716" s="27" t="str">
        <f t="shared" si="33"/>
        <v>90350000</v>
      </c>
      <c r="J716" s="1">
        <f t="shared" si="34"/>
        <v>39060.427406775445</v>
      </c>
    </row>
    <row r="717" spans="6:10">
      <c r="F717" s="1">
        <v>91</v>
      </c>
      <c r="G717" s="27">
        <v>350000</v>
      </c>
      <c r="H717" t="s">
        <v>26</v>
      </c>
      <c r="I717" s="27" t="str">
        <f t="shared" si="33"/>
        <v>91350000</v>
      </c>
      <c r="J717" s="1">
        <f t="shared" si="34"/>
        <v>39060.427406775445</v>
      </c>
    </row>
    <row r="718" spans="6:10">
      <c r="F718" s="1">
        <v>92</v>
      </c>
      <c r="G718" s="27">
        <v>350000</v>
      </c>
      <c r="H718" t="s">
        <v>26</v>
      </c>
      <c r="I718" s="27" t="str">
        <f t="shared" si="33"/>
        <v>92350000</v>
      </c>
      <c r="J718" s="1">
        <f t="shared" si="34"/>
        <v>39060.427406775445</v>
      </c>
    </row>
    <row r="719" spans="6:10">
      <c r="F719" s="1">
        <v>93</v>
      </c>
      <c r="G719" s="27">
        <v>350000</v>
      </c>
      <c r="H719" t="s">
        <v>26</v>
      </c>
      <c r="I719" s="27" t="str">
        <f t="shared" si="33"/>
        <v>93350000</v>
      </c>
      <c r="J719" s="1">
        <f t="shared" si="34"/>
        <v>39060.427406775445</v>
      </c>
    </row>
    <row r="720" spans="6:10">
      <c r="F720" s="1">
        <v>94</v>
      </c>
      <c r="G720" s="27">
        <v>350000</v>
      </c>
      <c r="H720" t="s">
        <v>26</v>
      </c>
      <c r="I720" s="27" t="str">
        <f t="shared" si="33"/>
        <v>94350000</v>
      </c>
      <c r="J720" s="1">
        <f t="shared" si="34"/>
        <v>39060.427406775445</v>
      </c>
    </row>
    <row r="721" spans="6:10">
      <c r="F721" s="1">
        <v>95</v>
      </c>
      <c r="G721" s="27">
        <v>350000</v>
      </c>
      <c r="H721" t="s">
        <v>26</v>
      </c>
      <c r="I721" s="27" t="str">
        <f t="shared" si="33"/>
        <v>95350000</v>
      </c>
      <c r="J721" s="1">
        <f t="shared" si="34"/>
        <v>39060.427406775445</v>
      </c>
    </row>
    <row r="722" spans="6:10">
      <c r="F722" s="1">
        <v>96</v>
      </c>
      <c r="G722" s="27">
        <v>350000</v>
      </c>
      <c r="H722" t="s">
        <v>26</v>
      </c>
      <c r="I722" s="27" t="str">
        <f t="shared" si="33"/>
        <v>96350000</v>
      </c>
      <c r="J722" s="1">
        <f t="shared" si="34"/>
        <v>39060.427406775445</v>
      </c>
    </row>
    <row r="723" spans="6:10">
      <c r="F723" s="1">
        <v>97</v>
      </c>
      <c r="G723" s="27">
        <v>350000</v>
      </c>
      <c r="H723" t="s">
        <v>26</v>
      </c>
      <c r="I723" s="27" t="str">
        <f t="shared" si="33"/>
        <v>97350000</v>
      </c>
      <c r="J723" s="1">
        <f t="shared" si="34"/>
        <v>39060.427406775445</v>
      </c>
    </row>
    <row r="724" spans="6:10">
      <c r="F724" s="1">
        <v>98</v>
      </c>
      <c r="G724" s="27">
        <v>350000</v>
      </c>
      <c r="H724" t="s">
        <v>26</v>
      </c>
      <c r="I724" s="27" t="str">
        <f t="shared" si="33"/>
        <v>98350000</v>
      </c>
      <c r="J724" s="1">
        <f t="shared" si="34"/>
        <v>39060.427406775445</v>
      </c>
    </row>
    <row r="725" spans="6:10">
      <c r="F725" s="1">
        <v>99</v>
      </c>
      <c r="G725" s="27">
        <v>350000</v>
      </c>
      <c r="H725" t="s">
        <v>26</v>
      </c>
      <c r="I725" s="27" t="str">
        <f t="shared" si="33"/>
        <v>99350000</v>
      </c>
      <c r="J725" s="1">
        <f t="shared" si="34"/>
        <v>39060.427406775445</v>
      </c>
    </row>
    <row r="726" spans="6:10">
      <c r="F726" s="1">
        <v>100</v>
      </c>
      <c r="G726" s="27">
        <v>350000</v>
      </c>
      <c r="H726" t="s">
        <v>26</v>
      </c>
      <c r="I726" s="27" t="str">
        <f t="shared" si="33"/>
        <v>100350000</v>
      </c>
      <c r="J726" s="1">
        <f t="shared" si="34"/>
        <v>39060.427406775445</v>
      </c>
    </row>
    <row r="727" spans="6:10">
      <c r="F727" s="1">
        <v>101</v>
      </c>
      <c r="G727" s="27">
        <v>350000</v>
      </c>
      <c r="H727" t="s">
        <v>26</v>
      </c>
      <c r="I727" s="27" t="str">
        <f t="shared" si="33"/>
        <v>101350000</v>
      </c>
      <c r="J727" s="1">
        <f t="shared" si="34"/>
        <v>39060.427406775445</v>
      </c>
    </row>
    <row r="728" spans="6:10">
      <c r="F728" s="1">
        <v>102</v>
      </c>
      <c r="G728" s="27">
        <v>350000</v>
      </c>
      <c r="H728" t="s">
        <v>26</v>
      </c>
      <c r="I728" s="27" t="str">
        <f t="shared" si="33"/>
        <v>102350000</v>
      </c>
      <c r="J728" s="1">
        <f t="shared" si="34"/>
        <v>39060.427406775445</v>
      </c>
    </row>
    <row r="729" spans="6:10">
      <c r="F729" s="1">
        <v>103</v>
      </c>
      <c r="G729" s="27">
        <v>350000</v>
      </c>
      <c r="H729" t="s">
        <v>26</v>
      </c>
      <c r="I729" s="27" t="str">
        <f t="shared" si="33"/>
        <v>103350000</v>
      </c>
      <c r="J729" s="1">
        <f t="shared" si="34"/>
        <v>39060.427406775445</v>
      </c>
    </row>
    <row r="730" spans="6:10">
      <c r="F730" s="1">
        <v>104</v>
      </c>
      <c r="G730" s="27">
        <v>350000</v>
      </c>
      <c r="H730" t="s">
        <v>26</v>
      </c>
      <c r="I730" s="27" t="str">
        <f t="shared" si="33"/>
        <v>104350000</v>
      </c>
      <c r="J730" s="1">
        <f t="shared" si="34"/>
        <v>39060.427406775445</v>
      </c>
    </row>
    <row r="731" spans="6:10">
      <c r="F731" s="1">
        <v>105</v>
      </c>
      <c r="G731" s="27">
        <v>350000</v>
      </c>
      <c r="H731" t="s">
        <v>26</v>
      </c>
      <c r="I731" s="27" t="str">
        <f t="shared" si="33"/>
        <v>105350000</v>
      </c>
      <c r="J731" s="1">
        <f t="shared" si="34"/>
        <v>39060.427406775445</v>
      </c>
    </row>
    <row r="732" spans="6:10">
      <c r="F732" s="1">
        <v>106</v>
      </c>
      <c r="G732" s="27">
        <v>350000</v>
      </c>
      <c r="H732" t="s">
        <v>26</v>
      </c>
      <c r="I732" s="27" t="str">
        <f t="shared" si="33"/>
        <v>106350000</v>
      </c>
      <c r="J732" s="1">
        <f t="shared" si="34"/>
        <v>39060.427406775445</v>
      </c>
    </row>
    <row r="733" spans="6:10">
      <c r="F733" s="1">
        <v>107</v>
      </c>
      <c r="G733" s="27">
        <v>350000</v>
      </c>
      <c r="H733" t="s">
        <v>26</v>
      </c>
      <c r="I733" s="27" t="str">
        <f t="shared" si="33"/>
        <v>107350000</v>
      </c>
      <c r="J733" s="1">
        <f t="shared" si="34"/>
        <v>39060.427406775445</v>
      </c>
    </row>
    <row r="734" spans="6:10">
      <c r="F734" s="1">
        <v>108</v>
      </c>
      <c r="G734" s="27">
        <v>350000</v>
      </c>
      <c r="H734" t="s">
        <v>26</v>
      </c>
      <c r="I734" s="27" t="str">
        <f t="shared" si="33"/>
        <v>108350000</v>
      </c>
      <c r="J734" s="1">
        <f t="shared" si="34"/>
        <v>39060.427406775445</v>
      </c>
    </row>
    <row r="735" spans="6:10">
      <c r="F735" s="1">
        <v>109</v>
      </c>
      <c r="G735" s="27">
        <v>350000</v>
      </c>
      <c r="H735" t="s">
        <v>26</v>
      </c>
      <c r="I735" s="27" t="str">
        <f t="shared" si="33"/>
        <v>109350000</v>
      </c>
      <c r="J735" s="1">
        <f t="shared" si="34"/>
        <v>39060.427406775445</v>
      </c>
    </row>
    <row r="736" spans="6:10">
      <c r="F736" s="1">
        <v>110</v>
      </c>
      <c r="G736" s="27">
        <v>350000</v>
      </c>
      <c r="H736" t="s">
        <v>26</v>
      </c>
      <c r="I736" s="27" t="str">
        <f t="shared" si="33"/>
        <v>110350000</v>
      </c>
      <c r="J736" s="1">
        <f t="shared" si="34"/>
        <v>39060.427406775445</v>
      </c>
    </row>
    <row r="737" spans="6:10">
      <c r="F737" s="1">
        <v>111</v>
      </c>
      <c r="G737" s="27">
        <v>350000</v>
      </c>
      <c r="H737" t="s">
        <v>26</v>
      </c>
      <c r="I737" s="27" t="str">
        <f t="shared" si="33"/>
        <v>111350000</v>
      </c>
      <c r="J737" s="1">
        <f t="shared" si="34"/>
        <v>39060.427406775445</v>
      </c>
    </row>
    <row r="738" spans="6:10">
      <c r="F738" s="1">
        <v>112</v>
      </c>
      <c r="G738" s="27">
        <v>350000</v>
      </c>
      <c r="H738" t="s">
        <v>26</v>
      </c>
      <c r="I738" s="27" t="str">
        <f t="shared" si="33"/>
        <v>112350000</v>
      </c>
      <c r="J738" s="1">
        <f t="shared" si="34"/>
        <v>39060.427406775445</v>
      </c>
    </row>
    <row r="739" spans="6:10">
      <c r="F739" s="1">
        <v>113</v>
      </c>
      <c r="G739" s="27">
        <v>350000</v>
      </c>
      <c r="H739" t="s">
        <v>26</v>
      </c>
      <c r="I739" s="27" t="str">
        <f t="shared" si="33"/>
        <v>113350000</v>
      </c>
      <c r="J739" s="1">
        <f t="shared" si="34"/>
        <v>39060.427406775445</v>
      </c>
    </row>
    <row r="740" spans="6:10">
      <c r="F740" s="1">
        <v>114</v>
      </c>
      <c r="G740" s="27">
        <v>350000</v>
      </c>
      <c r="H740" t="s">
        <v>26</v>
      </c>
      <c r="I740" s="27" t="str">
        <f t="shared" si="33"/>
        <v>114350000</v>
      </c>
      <c r="J740" s="1">
        <f t="shared" si="34"/>
        <v>39060.427406775445</v>
      </c>
    </row>
    <row r="741" spans="6:10">
      <c r="F741" s="1">
        <v>115</v>
      </c>
      <c r="G741" s="27">
        <v>350000</v>
      </c>
      <c r="H741" t="s">
        <v>26</v>
      </c>
      <c r="I741" s="27" t="str">
        <f t="shared" si="33"/>
        <v>115350000</v>
      </c>
      <c r="J741" s="1">
        <f t="shared" si="34"/>
        <v>39060.427406775445</v>
      </c>
    </row>
    <row r="742" spans="6:10">
      <c r="F742" s="1">
        <v>116</v>
      </c>
      <c r="G742" s="27">
        <v>350000</v>
      </c>
      <c r="H742" t="s">
        <v>26</v>
      </c>
      <c r="I742" s="27" t="str">
        <f t="shared" si="33"/>
        <v>116350000</v>
      </c>
      <c r="J742" s="1">
        <f t="shared" si="34"/>
        <v>39060.427406775445</v>
      </c>
    </row>
    <row r="743" spans="6:10">
      <c r="F743" s="1">
        <v>117</v>
      </c>
      <c r="G743" s="27">
        <v>350000</v>
      </c>
      <c r="H743" t="s">
        <v>26</v>
      </c>
      <c r="I743" s="27" t="str">
        <f t="shared" si="33"/>
        <v>117350000</v>
      </c>
      <c r="J743" s="1">
        <f t="shared" si="34"/>
        <v>39060.427406775445</v>
      </c>
    </row>
    <row r="744" spans="6:10">
      <c r="F744" s="1">
        <v>118</v>
      </c>
      <c r="G744" s="27">
        <v>350000</v>
      </c>
      <c r="H744" t="s">
        <v>26</v>
      </c>
      <c r="I744" s="27" t="str">
        <f t="shared" si="33"/>
        <v>118350000</v>
      </c>
      <c r="J744" s="1">
        <f t="shared" si="34"/>
        <v>39060.427406775445</v>
      </c>
    </row>
    <row r="745" spans="6:10">
      <c r="F745" s="1">
        <v>119</v>
      </c>
      <c r="G745" s="27">
        <v>350000</v>
      </c>
      <c r="H745" t="s">
        <v>26</v>
      </c>
      <c r="I745" s="27" t="str">
        <f t="shared" si="33"/>
        <v>119350000</v>
      </c>
      <c r="J745" s="1">
        <f t="shared" si="34"/>
        <v>39060.427406775445</v>
      </c>
    </row>
    <row r="746" spans="6:10">
      <c r="F746" s="1">
        <v>120</v>
      </c>
      <c r="G746" s="27">
        <v>350000</v>
      </c>
      <c r="H746" t="s">
        <v>26</v>
      </c>
      <c r="I746" s="27" t="str">
        <f t="shared" si="33"/>
        <v>120350000</v>
      </c>
      <c r="J746" s="1">
        <f t="shared" si="34"/>
        <v>39060.427406775445</v>
      </c>
    </row>
    <row r="747" spans="6:10">
      <c r="F747" s="1">
        <v>121</v>
      </c>
      <c r="G747" s="27">
        <v>350000</v>
      </c>
      <c r="H747" t="s">
        <v>26</v>
      </c>
      <c r="I747" s="27" t="str">
        <f t="shared" si="33"/>
        <v>121350000</v>
      </c>
      <c r="J747" s="1">
        <f t="shared" si="34"/>
        <v>39060.427406775445</v>
      </c>
    </row>
    <row r="748" spans="6:10">
      <c r="F748" s="1">
        <v>122</v>
      </c>
      <c r="G748" s="27">
        <v>350000</v>
      </c>
      <c r="H748" t="s">
        <v>26</v>
      </c>
      <c r="I748" s="27" t="str">
        <f t="shared" si="33"/>
        <v>122350000</v>
      </c>
      <c r="J748" s="1">
        <f t="shared" si="34"/>
        <v>39060.427406775445</v>
      </c>
    </row>
    <row r="749" spans="6:10">
      <c r="F749" s="1">
        <v>123</v>
      </c>
      <c r="G749" s="27">
        <v>350000</v>
      </c>
      <c r="H749" t="s">
        <v>26</v>
      </c>
      <c r="I749" s="27" t="str">
        <f t="shared" si="33"/>
        <v>123350000</v>
      </c>
      <c r="J749" s="1">
        <f t="shared" si="34"/>
        <v>39060.427406775445</v>
      </c>
    </row>
    <row r="750" spans="6:10">
      <c r="F750" s="1">
        <v>124</v>
      </c>
      <c r="G750" s="27">
        <v>350000</v>
      </c>
      <c r="H750" t="s">
        <v>26</v>
      </c>
      <c r="I750" s="27" t="str">
        <f t="shared" si="33"/>
        <v>124350000</v>
      </c>
      <c r="J750" s="1">
        <f t="shared" si="34"/>
        <v>39060.427406775445</v>
      </c>
    </row>
    <row r="751" spans="6:10">
      <c r="F751" s="1">
        <v>125</v>
      </c>
      <c r="G751" s="27">
        <v>350000</v>
      </c>
      <c r="H751" t="s">
        <v>26</v>
      </c>
      <c r="I751" s="27" t="str">
        <f t="shared" si="33"/>
        <v>125350000</v>
      </c>
      <c r="J751" s="1">
        <f t="shared" si="34"/>
        <v>39060.427406775445</v>
      </c>
    </row>
    <row r="752" spans="6:10">
      <c r="F752" s="1">
        <v>1</v>
      </c>
      <c r="G752" s="27">
        <v>400000</v>
      </c>
      <c r="H752" t="s">
        <v>27</v>
      </c>
      <c r="I752" s="27" t="str">
        <f t="shared" si="33"/>
        <v>1400000</v>
      </c>
      <c r="J752" s="1">
        <f t="shared" si="34"/>
        <v>4222.3046456997108</v>
      </c>
    </row>
    <row r="753" spans="6:10">
      <c r="F753" s="1">
        <v>2</v>
      </c>
      <c r="G753" s="27">
        <v>400000</v>
      </c>
      <c r="H753" t="s">
        <v>27</v>
      </c>
      <c r="I753" s="27" t="str">
        <f t="shared" si="33"/>
        <v>2400000</v>
      </c>
      <c r="J753" s="1">
        <f t="shared" si="34"/>
        <v>4222.3046456997108</v>
      </c>
    </row>
    <row r="754" spans="6:10">
      <c r="F754" s="1">
        <v>3</v>
      </c>
      <c r="G754" s="27">
        <v>400000</v>
      </c>
      <c r="H754" t="s">
        <v>27</v>
      </c>
      <c r="I754" s="27" t="str">
        <f t="shared" si="33"/>
        <v>3400000</v>
      </c>
      <c r="J754" s="1">
        <f t="shared" si="34"/>
        <v>4222.3046456997108</v>
      </c>
    </row>
    <row r="755" spans="6:10">
      <c r="F755" s="1">
        <v>4</v>
      </c>
      <c r="G755" s="27">
        <v>400000</v>
      </c>
      <c r="H755" t="s">
        <v>27</v>
      </c>
      <c r="I755" s="27" t="str">
        <f t="shared" si="33"/>
        <v>4400000</v>
      </c>
      <c r="J755" s="1">
        <f t="shared" si="34"/>
        <v>4222.3046456997108</v>
      </c>
    </row>
    <row r="756" spans="6:10">
      <c r="F756" s="1">
        <v>5</v>
      </c>
      <c r="G756" s="27">
        <v>400000</v>
      </c>
      <c r="H756" t="s">
        <v>27</v>
      </c>
      <c r="I756" s="27" t="str">
        <f t="shared" si="33"/>
        <v>5400000</v>
      </c>
      <c r="J756" s="1">
        <f t="shared" si="34"/>
        <v>4222.3046456997108</v>
      </c>
    </row>
    <row r="757" spans="6:10">
      <c r="F757" s="1">
        <v>6</v>
      </c>
      <c r="G757" s="27">
        <v>400000</v>
      </c>
      <c r="H757" t="s">
        <v>27</v>
      </c>
      <c r="I757" s="27" t="str">
        <f t="shared" si="33"/>
        <v>6400000</v>
      </c>
      <c r="J757" s="1">
        <f t="shared" si="34"/>
        <v>4222.3046456997108</v>
      </c>
    </row>
    <row r="758" spans="6:10">
      <c r="F758" s="1">
        <v>7</v>
      </c>
      <c r="G758" s="27">
        <v>400000</v>
      </c>
      <c r="H758" t="s">
        <v>27</v>
      </c>
      <c r="I758" s="27" t="str">
        <f t="shared" si="33"/>
        <v>7400000</v>
      </c>
      <c r="J758" s="1">
        <f t="shared" si="34"/>
        <v>4222.3046456997108</v>
      </c>
    </row>
    <row r="759" spans="6:10">
      <c r="F759" s="1">
        <v>8</v>
      </c>
      <c r="G759" s="27">
        <v>400000</v>
      </c>
      <c r="H759" t="s">
        <v>27</v>
      </c>
      <c r="I759" s="27" t="str">
        <f t="shared" si="33"/>
        <v>8400000</v>
      </c>
      <c r="J759" s="1">
        <f t="shared" si="34"/>
        <v>4222.3046456997108</v>
      </c>
    </row>
    <row r="760" spans="6:10">
      <c r="F760" s="1">
        <v>9</v>
      </c>
      <c r="G760" s="27">
        <v>400000</v>
      </c>
      <c r="H760" t="s">
        <v>27</v>
      </c>
      <c r="I760" s="27" t="str">
        <f t="shared" si="33"/>
        <v>9400000</v>
      </c>
      <c r="J760" s="1">
        <f t="shared" si="34"/>
        <v>4222.3046456997108</v>
      </c>
    </row>
    <row r="761" spans="6:10">
      <c r="F761" s="1">
        <v>10</v>
      </c>
      <c r="G761" s="27">
        <v>400000</v>
      </c>
      <c r="H761" t="s">
        <v>27</v>
      </c>
      <c r="I761" s="27" t="str">
        <f t="shared" si="33"/>
        <v>10400000</v>
      </c>
      <c r="J761" s="1">
        <f t="shared" si="34"/>
        <v>4222.3046456997108</v>
      </c>
    </row>
    <row r="762" spans="6:10">
      <c r="F762" s="1">
        <v>11</v>
      </c>
      <c r="G762" s="27">
        <v>400000</v>
      </c>
      <c r="H762" t="s">
        <v>27</v>
      </c>
      <c r="I762" s="27" t="str">
        <f t="shared" si="33"/>
        <v>11400000</v>
      </c>
      <c r="J762" s="1">
        <f t="shared" si="34"/>
        <v>4222.3046456997108</v>
      </c>
    </row>
    <row r="763" spans="6:10">
      <c r="F763" s="1">
        <v>12</v>
      </c>
      <c r="G763" s="27">
        <v>400000</v>
      </c>
      <c r="H763" t="s">
        <v>27</v>
      </c>
      <c r="I763" s="27" t="str">
        <f t="shared" si="33"/>
        <v>12400000</v>
      </c>
      <c r="J763" s="1">
        <f t="shared" si="34"/>
        <v>4222.3046456997108</v>
      </c>
    </row>
    <row r="764" spans="6:10">
      <c r="F764" s="1">
        <v>13</v>
      </c>
      <c r="G764" s="27">
        <v>400000</v>
      </c>
      <c r="H764" t="s">
        <v>27</v>
      </c>
      <c r="I764" s="27" t="str">
        <f t="shared" si="33"/>
        <v>13400000</v>
      </c>
      <c r="J764" s="1">
        <f t="shared" si="34"/>
        <v>4222.3046456997108</v>
      </c>
    </row>
    <row r="765" spans="6:10">
      <c r="F765" s="1">
        <v>14</v>
      </c>
      <c r="G765" s="27">
        <v>400000</v>
      </c>
      <c r="H765" t="s">
        <v>27</v>
      </c>
      <c r="I765" s="27" t="str">
        <f t="shared" si="33"/>
        <v>14400000</v>
      </c>
      <c r="J765" s="1">
        <f t="shared" si="34"/>
        <v>4222.3046456997108</v>
      </c>
    </row>
    <row r="766" spans="6:10">
      <c r="F766" s="1">
        <v>15</v>
      </c>
      <c r="G766" s="27">
        <v>400000</v>
      </c>
      <c r="H766" t="s">
        <v>27</v>
      </c>
      <c r="I766" s="27" t="str">
        <f t="shared" si="33"/>
        <v>15400000</v>
      </c>
      <c r="J766" s="1">
        <f t="shared" si="34"/>
        <v>4222.3046456997108</v>
      </c>
    </row>
    <row r="767" spans="6:10">
      <c r="F767" s="1">
        <v>16</v>
      </c>
      <c r="G767" s="27">
        <v>400000</v>
      </c>
      <c r="H767" t="s">
        <v>27</v>
      </c>
      <c r="I767" s="27" t="str">
        <f t="shared" si="33"/>
        <v>16400000</v>
      </c>
      <c r="J767" s="1">
        <f t="shared" si="34"/>
        <v>4222.3046456997108</v>
      </c>
    </row>
    <row r="768" spans="6:10">
      <c r="F768" s="1">
        <v>17</v>
      </c>
      <c r="G768" s="27">
        <v>400000</v>
      </c>
      <c r="H768" t="s">
        <v>27</v>
      </c>
      <c r="I768" s="27" t="str">
        <f t="shared" si="33"/>
        <v>17400000</v>
      </c>
      <c r="J768" s="1">
        <f t="shared" si="34"/>
        <v>4222.3046456997108</v>
      </c>
    </row>
    <row r="769" spans="6:10">
      <c r="F769" s="1">
        <v>18</v>
      </c>
      <c r="G769" s="27">
        <v>400000</v>
      </c>
      <c r="H769" t="s">
        <v>27</v>
      </c>
      <c r="I769" s="27" t="str">
        <f t="shared" si="33"/>
        <v>18400000</v>
      </c>
      <c r="J769" s="1">
        <f t="shared" si="34"/>
        <v>4222.3046456997108</v>
      </c>
    </row>
    <row r="770" spans="6:10">
      <c r="F770" s="1">
        <v>19</v>
      </c>
      <c r="G770" s="27">
        <v>400000</v>
      </c>
      <c r="H770" t="s">
        <v>27</v>
      </c>
      <c r="I770" s="27" t="str">
        <f t="shared" si="33"/>
        <v>19400000</v>
      </c>
      <c r="J770" s="1">
        <f t="shared" si="34"/>
        <v>4222.3046456997108</v>
      </c>
    </row>
    <row r="771" spans="6:10">
      <c r="F771" s="1">
        <v>20</v>
      </c>
      <c r="G771" s="27">
        <v>400000</v>
      </c>
      <c r="H771" t="s">
        <v>27</v>
      </c>
      <c r="I771" s="27" t="str">
        <f t="shared" ref="I771:I834" si="35">F771&amp;G771</f>
        <v>20400000</v>
      </c>
      <c r="J771" s="1">
        <f t="shared" ref="J771:J834" si="36">VLOOKUP(H771&amp;G771,$C$3:$D$101,2,FALSE)</f>
        <v>4222.3046456997108</v>
      </c>
    </row>
    <row r="772" spans="6:10">
      <c r="F772" s="1">
        <v>21</v>
      </c>
      <c r="G772" s="27">
        <v>400000</v>
      </c>
      <c r="H772" t="s">
        <v>27</v>
      </c>
      <c r="I772" s="27" t="str">
        <f t="shared" si="35"/>
        <v>21400000</v>
      </c>
      <c r="J772" s="1">
        <f t="shared" si="36"/>
        <v>4222.3046456997108</v>
      </c>
    </row>
    <row r="773" spans="6:10">
      <c r="F773" s="1">
        <v>22</v>
      </c>
      <c r="G773" s="27">
        <v>400000</v>
      </c>
      <c r="H773" t="s">
        <v>27</v>
      </c>
      <c r="I773" s="27" t="str">
        <f t="shared" si="35"/>
        <v>22400000</v>
      </c>
      <c r="J773" s="1">
        <f t="shared" si="36"/>
        <v>4222.3046456997108</v>
      </c>
    </row>
    <row r="774" spans="6:10">
      <c r="F774" s="1">
        <v>23</v>
      </c>
      <c r="G774" s="27">
        <v>400000</v>
      </c>
      <c r="H774" t="s">
        <v>27</v>
      </c>
      <c r="I774" s="27" t="str">
        <f t="shared" si="35"/>
        <v>23400000</v>
      </c>
      <c r="J774" s="1">
        <f t="shared" si="36"/>
        <v>4222.3046456997108</v>
      </c>
    </row>
    <row r="775" spans="6:10">
      <c r="F775" s="1">
        <v>24</v>
      </c>
      <c r="G775" s="27">
        <v>400000</v>
      </c>
      <c r="H775" t="s">
        <v>27</v>
      </c>
      <c r="I775" s="27" t="str">
        <f t="shared" si="35"/>
        <v>24400000</v>
      </c>
      <c r="J775" s="1">
        <f t="shared" si="36"/>
        <v>4222.3046456997108</v>
      </c>
    </row>
    <row r="776" spans="6:10">
      <c r="F776" s="1">
        <v>25</v>
      </c>
      <c r="G776" s="27">
        <v>400000</v>
      </c>
      <c r="H776" t="s">
        <v>27</v>
      </c>
      <c r="I776" s="27" t="str">
        <f t="shared" si="35"/>
        <v>25400000</v>
      </c>
      <c r="J776" s="1">
        <f t="shared" si="36"/>
        <v>4222.3046456997108</v>
      </c>
    </row>
    <row r="777" spans="6:10">
      <c r="F777" s="1">
        <v>26</v>
      </c>
      <c r="G777" s="27">
        <v>400000</v>
      </c>
      <c r="H777" t="s">
        <v>17</v>
      </c>
      <c r="I777" s="27" t="str">
        <f t="shared" si="35"/>
        <v>26400000</v>
      </c>
      <c r="J777" s="1">
        <f t="shared" si="36"/>
        <v>4380.9937604148445</v>
      </c>
    </row>
    <row r="778" spans="6:10">
      <c r="F778" s="1">
        <v>27</v>
      </c>
      <c r="G778" s="27">
        <v>400000</v>
      </c>
      <c r="H778" t="s">
        <v>17</v>
      </c>
      <c r="I778" s="27" t="str">
        <f t="shared" si="35"/>
        <v>27400000</v>
      </c>
      <c r="J778" s="1">
        <f t="shared" si="36"/>
        <v>4380.9937604148445</v>
      </c>
    </row>
    <row r="779" spans="6:10">
      <c r="F779" s="1">
        <v>28</v>
      </c>
      <c r="G779" s="27">
        <v>400000</v>
      </c>
      <c r="H779" t="s">
        <v>17</v>
      </c>
      <c r="I779" s="27" t="str">
        <f t="shared" si="35"/>
        <v>28400000</v>
      </c>
      <c r="J779" s="1">
        <f t="shared" si="36"/>
        <v>4380.9937604148445</v>
      </c>
    </row>
    <row r="780" spans="6:10">
      <c r="F780" s="1">
        <v>29</v>
      </c>
      <c r="G780" s="27">
        <v>400000</v>
      </c>
      <c r="H780" t="s">
        <v>17</v>
      </c>
      <c r="I780" s="27" t="str">
        <f t="shared" si="35"/>
        <v>29400000</v>
      </c>
      <c r="J780" s="1">
        <f t="shared" si="36"/>
        <v>4380.9937604148445</v>
      </c>
    </row>
    <row r="781" spans="6:10">
      <c r="F781" s="1">
        <v>30</v>
      </c>
      <c r="G781" s="27">
        <v>400000</v>
      </c>
      <c r="H781" t="s">
        <v>17</v>
      </c>
      <c r="I781" s="27" t="str">
        <f t="shared" si="35"/>
        <v>30400000</v>
      </c>
      <c r="J781" s="1">
        <f t="shared" si="36"/>
        <v>4380.9937604148445</v>
      </c>
    </row>
    <row r="782" spans="6:10">
      <c r="F782" s="1">
        <v>31</v>
      </c>
      <c r="G782" s="27">
        <v>400000</v>
      </c>
      <c r="H782" t="s">
        <v>17</v>
      </c>
      <c r="I782" s="27" t="str">
        <f t="shared" si="35"/>
        <v>31400000</v>
      </c>
      <c r="J782" s="1">
        <f t="shared" si="36"/>
        <v>4380.9937604148445</v>
      </c>
    </row>
    <row r="783" spans="6:10">
      <c r="F783" s="1">
        <v>32</v>
      </c>
      <c r="G783" s="27">
        <v>400000</v>
      </c>
      <c r="H783" t="s">
        <v>17</v>
      </c>
      <c r="I783" s="27" t="str">
        <f t="shared" si="35"/>
        <v>32400000</v>
      </c>
      <c r="J783" s="1">
        <f t="shared" si="36"/>
        <v>4380.9937604148445</v>
      </c>
    </row>
    <row r="784" spans="6:10">
      <c r="F784" s="1">
        <v>33</v>
      </c>
      <c r="G784" s="27">
        <v>400000</v>
      </c>
      <c r="H784" t="s">
        <v>17</v>
      </c>
      <c r="I784" s="27" t="str">
        <f t="shared" si="35"/>
        <v>33400000</v>
      </c>
      <c r="J784" s="1">
        <f t="shared" si="36"/>
        <v>4380.9937604148445</v>
      </c>
    </row>
    <row r="785" spans="6:10">
      <c r="F785" s="1">
        <v>34</v>
      </c>
      <c r="G785" s="27">
        <v>400000</v>
      </c>
      <c r="H785" t="s">
        <v>17</v>
      </c>
      <c r="I785" s="27" t="str">
        <f t="shared" si="35"/>
        <v>34400000</v>
      </c>
      <c r="J785" s="1">
        <f t="shared" si="36"/>
        <v>4380.9937604148445</v>
      </c>
    </row>
    <row r="786" spans="6:10">
      <c r="F786" s="1">
        <v>35</v>
      </c>
      <c r="G786" s="27">
        <v>400000</v>
      </c>
      <c r="H786" t="s">
        <v>17</v>
      </c>
      <c r="I786" s="27" t="str">
        <f t="shared" si="35"/>
        <v>35400000</v>
      </c>
      <c r="J786" s="1">
        <f t="shared" si="36"/>
        <v>4380.9937604148445</v>
      </c>
    </row>
    <row r="787" spans="6:10">
      <c r="F787" s="1">
        <v>36</v>
      </c>
      <c r="G787" s="27">
        <v>400000</v>
      </c>
      <c r="H787" t="s">
        <v>18</v>
      </c>
      <c r="I787" s="27" t="str">
        <f t="shared" si="35"/>
        <v>36400000</v>
      </c>
      <c r="J787" s="1">
        <f t="shared" si="36"/>
        <v>4916.9954158692981</v>
      </c>
    </row>
    <row r="788" spans="6:10">
      <c r="F788" s="1">
        <v>37</v>
      </c>
      <c r="G788" s="27">
        <v>400000</v>
      </c>
      <c r="H788" t="s">
        <v>18</v>
      </c>
      <c r="I788" s="27" t="str">
        <f t="shared" si="35"/>
        <v>37400000</v>
      </c>
      <c r="J788" s="1">
        <f t="shared" si="36"/>
        <v>4916.9954158692981</v>
      </c>
    </row>
    <row r="789" spans="6:10">
      <c r="F789" s="1">
        <v>38</v>
      </c>
      <c r="G789" s="27">
        <v>400000</v>
      </c>
      <c r="H789" t="s">
        <v>18</v>
      </c>
      <c r="I789" s="27" t="str">
        <f t="shared" si="35"/>
        <v>38400000</v>
      </c>
      <c r="J789" s="1">
        <f t="shared" si="36"/>
        <v>4916.9954158692981</v>
      </c>
    </row>
    <row r="790" spans="6:10">
      <c r="F790" s="1">
        <v>39</v>
      </c>
      <c r="G790" s="27">
        <v>400000</v>
      </c>
      <c r="H790" t="s">
        <v>18</v>
      </c>
      <c r="I790" s="27" t="str">
        <f t="shared" si="35"/>
        <v>39400000</v>
      </c>
      <c r="J790" s="1">
        <f t="shared" si="36"/>
        <v>4916.9954158692981</v>
      </c>
    </row>
    <row r="791" spans="6:10">
      <c r="F791" s="1">
        <v>40</v>
      </c>
      <c r="G791" s="27">
        <v>400000</v>
      </c>
      <c r="H791" t="s">
        <v>18</v>
      </c>
      <c r="I791" s="27" t="str">
        <f t="shared" si="35"/>
        <v>40400000</v>
      </c>
      <c r="J791" s="1">
        <f t="shared" si="36"/>
        <v>4916.9954158692981</v>
      </c>
    </row>
    <row r="792" spans="6:10">
      <c r="F792" s="1">
        <v>41</v>
      </c>
      <c r="G792" s="27">
        <v>400000</v>
      </c>
      <c r="H792" t="s">
        <v>18</v>
      </c>
      <c r="I792" s="27" t="str">
        <f t="shared" si="35"/>
        <v>41400000</v>
      </c>
      <c r="J792" s="1">
        <f t="shared" si="36"/>
        <v>4916.9954158692981</v>
      </c>
    </row>
    <row r="793" spans="6:10">
      <c r="F793" s="1">
        <v>42</v>
      </c>
      <c r="G793" s="27">
        <v>400000</v>
      </c>
      <c r="H793" t="s">
        <v>18</v>
      </c>
      <c r="I793" s="27" t="str">
        <f t="shared" si="35"/>
        <v>42400000</v>
      </c>
      <c r="J793" s="1">
        <f t="shared" si="36"/>
        <v>4916.9954158692981</v>
      </c>
    </row>
    <row r="794" spans="6:10">
      <c r="F794" s="1">
        <v>43</v>
      </c>
      <c r="G794" s="27">
        <v>400000</v>
      </c>
      <c r="H794" t="s">
        <v>18</v>
      </c>
      <c r="I794" s="27" t="str">
        <f t="shared" si="35"/>
        <v>43400000</v>
      </c>
      <c r="J794" s="1">
        <f t="shared" si="36"/>
        <v>4916.9954158692981</v>
      </c>
    </row>
    <row r="795" spans="6:10">
      <c r="F795" s="1">
        <v>44</v>
      </c>
      <c r="G795" s="27">
        <v>400000</v>
      </c>
      <c r="H795" t="s">
        <v>18</v>
      </c>
      <c r="I795" s="27" t="str">
        <f t="shared" si="35"/>
        <v>44400000</v>
      </c>
      <c r="J795" s="1">
        <f t="shared" si="36"/>
        <v>4916.9954158692981</v>
      </c>
    </row>
    <row r="796" spans="6:10">
      <c r="F796" s="1">
        <v>45</v>
      </c>
      <c r="G796" s="27">
        <v>400000</v>
      </c>
      <c r="H796" t="s">
        <v>18</v>
      </c>
      <c r="I796" s="27" t="str">
        <f t="shared" si="35"/>
        <v>45400000</v>
      </c>
      <c r="J796" s="1">
        <f t="shared" si="36"/>
        <v>4916.9954158692981</v>
      </c>
    </row>
    <row r="797" spans="6:10">
      <c r="F797" s="1">
        <v>46</v>
      </c>
      <c r="G797" s="27">
        <v>400000</v>
      </c>
      <c r="H797" t="s">
        <v>19</v>
      </c>
      <c r="I797" s="27" t="str">
        <f t="shared" si="35"/>
        <v>46400000</v>
      </c>
      <c r="J797" s="1">
        <f t="shared" si="36"/>
        <v>7146.3924822975268</v>
      </c>
    </row>
    <row r="798" spans="6:10">
      <c r="F798" s="1">
        <v>47</v>
      </c>
      <c r="G798" s="27">
        <v>400000</v>
      </c>
      <c r="H798" t="s">
        <v>19</v>
      </c>
      <c r="I798" s="27" t="str">
        <f t="shared" si="35"/>
        <v>47400000</v>
      </c>
      <c r="J798" s="1">
        <f t="shared" si="36"/>
        <v>7146.3924822975268</v>
      </c>
    </row>
    <row r="799" spans="6:10">
      <c r="F799" s="1">
        <v>48</v>
      </c>
      <c r="G799" s="27">
        <v>400000</v>
      </c>
      <c r="H799" t="s">
        <v>19</v>
      </c>
      <c r="I799" s="27" t="str">
        <f t="shared" si="35"/>
        <v>48400000</v>
      </c>
      <c r="J799" s="1">
        <f t="shared" si="36"/>
        <v>7146.3924822975268</v>
      </c>
    </row>
    <row r="800" spans="6:10">
      <c r="F800" s="1">
        <v>49</v>
      </c>
      <c r="G800" s="27">
        <v>400000</v>
      </c>
      <c r="H800" t="s">
        <v>19</v>
      </c>
      <c r="I800" s="27" t="str">
        <f t="shared" si="35"/>
        <v>49400000</v>
      </c>
      <c r="J800" s="1">
        <f t="shared" si="36"/>
        <v>7146.3924822975268</v>
      </c>
    </row>
    <row r="801" spans="6:10">
      <c r="F801" s="1">
        <v>50</v>
      </c>
      <c r="G801" s="27">
        <v>400000</v>
      </c>
      <c r="H801" t="s">
        <v>19</v>
      </c>
      <c r="I801" s="27" t="str">
        <f t="shared" si="35"/>
        <v>50400000</v>
      </c>
      <c r="J801" s="1">
        <f t="shared" si="36"/>
        <v>7146.3924822975268</v>
      </c>
    </row>
    <row r="802" spans="6:10">
      <c r="F802" s="1">
        <v>51</v>
      </c>
      <c r="G802" s="27">
        <v>400000</v>
      </c>
      <c r="H802" t="s">
        <v>20</v>
      </c>
      <c r="I802" s="27" t="str">
        <f t="shared" si="35"/>
        <v>51400000</v>
      </c>
      <c r="J802" s="1">
        <f t="shared" si="36"/>
        <v>10077.946080231859</v>
      </c>
    </row>
    <row r="803" spans="6:10">
      <c r="F803" s="1">
        <v>52</v>
      </c>
      <c r="G803" s="27">
        <v>400000</v>
      </c>
      <c r="H803" t="s">
        <v>20</v>
      </c>
      <c r="I803" s="27" t="str">
        <f t="shared" si="35"/>
        <v>52400000</v>
      </c>
      <c r="J803" s="1">
        <f t="shared" si="36"/>
        <v>10077.946080231859</v>
      </c>
    </row>
    <row r="804" spans="6:10">
      <c r="F804" s="1">
        <v>53</v>
      </c>
      <c r="G804" s="27">
        <v>400000</v>
      </c>
      <c r="H804" t="s">
        <v>20</v>
      </c>
      <c r="I804" s="27" t="str">
        <f t="shared" si="35"/>
        <v>53400000</v>
      </c>
      <c r="J804" s="1">
        <f t="shared" si="36"/>
        <v>10077.946080231859</v>
      </c>
    </row>
    <row r="805" spans="6:10">
      <c r="F805" s="1">
        <v>54</v>
      </c>
      <c r="G805" s="27">
        <v>400000</v>
      </c>
      <c r="H805" t="s">
        <v>20</v>
      </c>
      <c r="I805" s="27" t="str">
        <f t="shared" si="35"/>
        <v>54400000</v>
      </c>
      <c r="J805" s="1">
        <f t="shared" si="36"/>
        <v>10077.946080231859</v>
      </c>
    </row>
    <row r="806" spans="6:10">
      <c r="F806" s="1">
        <v>55</v>
      </c>
      <c r="G806" s="27">
        <v>400000</v>
      </c>
      <c r="H806" t="s">
        <v>20</v>
      </c>
      <c r="I806" s="27" t="str">
        <f t="shared" si="35"/>
        <v>55400000</v>
      </c>
      <c r="J806" s="1">
        <f t="shared" si="36"/>
        <v>10077.946080231859</v>
      </c>
    </row>
    <row r="807" spans="6:10">
      <c r="F807" s="1">
        <v>56</v>
      </c>
      <c r="G807" s="27">
        <v>400000</v>
      </c>
      <c r="H807" t="s">
        <v>21</v>
      </c>
      <c r="I807" s="27" t="str">
        <f t="shared" si="35"/>
        <v>56400000</v>
      </c>
      <c r="J807" s="1">
        <f t="shared" si="36"/>
        <v>13321.367640768947</v>
      </c>
    </row>
    <row r="808" spans="6:10">
      <c r="F808" s="1">
        <v>57</v>
      </c>
      <c r="G808" s="27">
        <v>400000</v>
      </c>
      <c r="H808" t="s">
        <v>21</v>
      </c>
      <c r="I808" s="27" t="str">
        <f t="shared" si="35"/>
        <v>57400000</v>
      </c>
      <c r="J808" s="1">
        <f t="shared" si="36"/>
        <v>13321.367640768947</v>
      </c>
    </row>
    <row r="809" spans="6:10">
      <c r="F809" s="1">
        <v>58</v>
      </c>
      <c r="G809" s="27">
        <v>400000</v>
      </c>
      <c r="H809" t="s">
        <v>21</v>
      </c>
      <c r="I809" s="27" t="str">
        <f t="shared" si="35"/>
        <v>58400000</v>
      </c>
      <c r="J809" s="1">
        <f t="shared" si="36"/>
        <v>13321.367640768947</v>
      </c>
    </row>
    <row r="810" spans="6:10">
      <c r="F810" s="1">
        <v>59</v>
      </c>
      <c r="G810" s="27">
        <v>400000</v>
      </c>
      <c r="H810" t="s">
        <v>21</v>
      </c>
      <c r="I810" s="27" t="str">
        <f t="shared" si="35"/>
        <v>59400000</v>
      </c>
      <c r="J810" s="1">
        <f t="shared" si="36"/>
        <v>13321.367640768947</v>
      </c>
    </row>
    <row r="811" spans="6:10">
      <c r="F811" s="1">
        <v>60</v>
      </c>
      <c r="G811" s="27">
        <v>400000</v>
      </c>
      <c r="H811" t="s">
        <v>21</v>
      </c>
      <c r="I811" s="27" t="str">
        <f t="shared" si="35"/>
        <v>60400000</v>
      </c>
      <c r="J811" s="1">
        <f t="shared" si="36"/>
        <v>13321.367640768947</v>
      </c>
    </row>
    <row r="812" spans="6:10">
      <c r="F812" s="1">
        <v>61</v>
      </c>
      <c r="G812" s="27">
        <v>400000</v>
      </c>
      <c r="H812" t="s">
        <v>22</v>
      </c>
      <c r="I812" s="27" t="str">
        <f t="shared" si="35"/>
        <v>61400000</v>
      </c>
      <c r="J812" s="1">
        <f t="shared" si="36"/>
        <v>17619.806208522212</v>
      </c>
    </row>
    <row r="813" spans="6:10">
      <c r="F813" s="1">
        <v>62</v>
      </c>
      <c r="G813" s="27">
        <v>400000</v>
      </c>
      <c r="H813" t="s">
        <v>22</v>
      </c>
      <c r="I813" s="27" t="str">
        <f t="shared" si="35"/>
        <v>62400000</v>
      </c>
      <c r="J813" s="1">
        <f t="shared" si="36"/>
        <v>17619.806208522212</v>
      </c>
    </row>
    <row r="814" spans="6:10">
      <c r="F814" s="1">
        <v>63</v>
      </c>
      <c r="G814" s="27">
        <v>400000</v>
      </c>
      <c r="H814" t="s">
        <v>22</v>
      </c>
      <c r="I814" s="27" t="str">
        <f t="shared" si="35"/>
        <v>63400000</v>
      </c>
      <c r="J814" s="1">
        <f t="shared" si="36"/>
        <v>17619.806208522212</v>
      </c>
    </row>
    <row r="815" spans="6:10">
      <c r="F815" s="1">
        <v>64</v>
      </c>
      <c r="G815" s="27">
        <v>400000</v>
      </c>
      <c r="H815" t="s">
        <v>22</v>
      </c>
      <c r="I815" s="27" t="str">
        <f t="shared" si="35"/>
        <v>64400000</v>
      </c>
      <c r="J815" s="1">
        <f t="shared" si="36"/>
        <v>17619.806208522212</v>
      </c>
    </row>
    <row r="816" spans="6:10">
      <c r="F816" s="1">
        <v>65</v>
      </c>
      <c r="G816" s="27">
        <v>400000</v>
      </c>
      <c r="H816" t="s">
        <v>22</v>
      </c>
      <c r="I816" s="27" t="str">
        <f t="shared" si="35"/>
        <v>65400000</v>
      </c>
      <c r="J816" s="1">
        <f t="shared" si="36"/>
        <v>17619.806208522212</v>
      </c>
    </row>
    <row r="817" spans="6:10">
      <c r="F817" s="1">
        <v>66</v>
      </c>
      <c r="G817" s="27">
        <v>400000</v>
      </c>
      <c r="H817" t="s">
        <v>23</v>
      </c>
      <c r="I817" s="27" t="str">
        <f t="shared" si="35"/>
        <v>66400000</v>
      </c>
      <c r="J817" s="1">
        <f t="shared" si="36"/>
        <v>22317.409369652141</v>
      </c>
    </row>
    <row r="818" spans="6:10">
      <c r="F818" s="1">
        <v>67</v>
      </c>
      <c r="G818" s="27">
        <v>400000</v>
      </c>
      <c r="H818" t="s">
        <v>23</v>
      </c>
      <c r="I818" s="27" t="str">
        <f t="shared" si="35"/>
        <v>67400000</v>
      </c>
      <c r="J818" s="1">
        <f t="shared" si="36"/>
        <v>22317.409369652141</v>
      </c>
    </row>
    <row r="819" spans="6:10">
      <c r="F819" s="1">
        <v>68</v>
      </c>
      <c r="G819" s="27">
        <v>400000</v>
      </c>
      <c r="H819" t="s">
        <v>23</v>
      </c>
      <c r="I819" s="27" t="str">
        <f t="shared" si="35"/>
        <v>68400000</v>
      </c>
      <c r="J819" s="1">
        <f t="shared" si="36"/>
        <v>22317.409369652141</v>
      </c>
    </row>
    <row r="820" spans="6:10">
      <c r="F820" s="1">
        <v>69</v>
      </c>
      <c r="G820" s="27">
        <v>400000</v>
      </c>
      <c r="H820" t="s">
        <v>23</v>
      </c>
      <c r="I820" s="27" t="str">
        <f t="shared" si="35"/>
        <v>69400000</v>
      </c>
      <c r="J820" s="1">
        <f t="shared" si="36"/>
        <v>22317.409369652141</v>
      </c>
    </row>
    <row r="821" spans="6:10">
      <c r="F821" s="1">
        <v>70</v>
      </c>
      <c r="G821" s="27">
        <v>400000</v>
      </c>
      <c r="H821" t="s">
        <v>23</v>
      </c>
      <c r="I821" s="27" t="str">
        <f t="shared" si="35"/>
        <v>70400000</v>
      </c>
      <c r="J821" s="1">
        <f t="shared" si="36"/>
        <v>22317.409369652141</v>
      </c>
    </row>
    <row r="822" spans="6:10">
      <c r="F822" s="1">
        <v>71</v>
      </c>
      <c r="G822" s="27">
        <v>400000</v>
      </c>
      <c r="H822" t="s">
        <v>24</v>
      </c>
      <c r="I822" s="27" t="str">
        <f t="shared" si="35"/>
        <v>71400000</v>
      </c>
      <c r="J822" s="1">
        <f t="shared" si="36"/>
        <v>27674.081605521966</v>
      </c>
    </row>
    <row r="823" spans="6:10">
      <c r="F823" s="1">
        <v>72</v>
      </c>
      <c r="G823" s="27">
        <v>400000</v>
      </c>
      <c r="H823" t="s">
        <v>24</v>
      </c>
      <c r="I823" s="27" t="str">
        <f t="shared" si="35"/>
        <v>72400000</v>
      </c>
      <c r="J823" s="1">
        <f t="shared" si="36"/>
        <v>27674.081605521966</v>
      </c>
    </row>
    <row r="824" spans="6:10">
      <c r="F824" s="1">
        <v>73</v>
      </c>
      <c r="G824" s="27">
        <v>400000</v>
      </c>
      <c r="H824" t="s">
        <v>24</v>
      </c>
      <c r="I824" s="27" t="str">
        <f t="shared" si="35"/>
        <v>73400000</v>
      </c>
      <c r="J824" s="1">
        <f t="shared" si="36"/>
        <v>27674.081605521966</v>
      </c>
    </row>
    <row r="825" spans="6:10">
      <c r="F825" s="1">
        <v>74</v>
      </c>
      <c r="G825" s="27">
        <v>400000</v>
      </c>
      <c r="H825" t="s">
        <v>24</v>
      </c>
      <c r="I825" s="27" t="str">
        <f t="shared" si="35"/>
        <v>74400000</v>
      </c>
      <c r="J825" s="1">
        <f t="shared" si="36"/>
        <v>27674.081605521966</v>
      </c>
    </row>
    <row r="826" spans="6:10">
      <c r="F826" s="1">
        <v>75</v>
      </c>
      <c r="G826" s="27">
        <v>400000</v>
      </c>
      <c r="H826" t="s">
        <v>24</v>
      </c>
      <c r="I826" s="27" t="str">
        <f t="shared" si="35"/>
        <v>75400000</v>
      </c>
      <c r="J826" s="1">
        <f t="shared" si="36"/>
        <v>27674.081605521966</v>
      </c>
    </row>
    <row r="827" spans="6:10">
      <c r="F827" s="1">
        <v>76</v>
      </c>
      <c r="G827" s="27">
        <v>400000</v>
      </c>
      <c r="H827" t="s">
        <v>25</v>
      </c>
      <c r="I827" s="27" t="str">
        <f t="shared" si="35"/>
        <v>76400000</v>
      </c>
      <c r="J827" s="1">
        <f t="shared" si="36"/>
        <v>33714.101933569356</v>
      </c>
    </row>
    <row r="828" spans="6:10">
      <c r="F828" s="1">
        <v>77</v>
      </c>
      <c r="G828" s="27">
        <v>400000</v>
      </c>
      <c r="H828" t="s">
        <v>25</v>
      </c>
      <c r="I828" s="27" t="str">
        <f t="shared" si="35"/>
        <v>77400000</v>
      </c>
      <c r="J828" s="1">
        <f t="shared" si="36"/>
        <v>33714.101933569356</v>
      </c>
    </row>
    <row r="829" spans="6:10">
      <c r="F829" s="1">
        <v>78</v>
      </c>
      <c r="G829" s="27">
        <v>400000</v>
      </c>
      <c r="H829" t="s">
        <v>25</v>
      </c>
      <c r="I829" s="27" t="str">
        <f t="shared" si="35"/>
        <v>78400000</v>
      </c>
      <c r="J829" s="1">
        <f t="shared" si="36"/>
        <v>33714.101933569356</v>
      </c>
    </row>
    <row r="830" spans="6:10">
      <c r="F830" s="1">
        <v>79</v>
      </c>
      <c r="G830" s="27">
        <v>400000</v>
      </c>
      <c r="H830" t="s">
        <v>25</v>
      </c>
      <c r="I830" s="27" t="str">
        <f t="shared" si="35"/>
        <v>79400000</v>
      </c>
      <c r="J830" s="1">
        <f t="shared" si="36"/>
        <v>33714.101933569356</v>
      </c>
    </row>
    <row r="831" spans="6:10">
      <c r="F831" s="1">
        <v>80</v>
      </c>
      <c r="G831" s="27">
        <v>400000</v>
      </c>
      <c r="H831" t="s">
        <v>25</v>
      </c>
      <c r="I831" s="27" t="str">
        <f t="shared" si="35"/>
        <v>80400000</v>
      </c>
      <c r="J831" s="1">
        <f t="shared" si="36"/>
        <v>33714.101933569356</v>
      </c>
    </row>
    <row r="832" spans="6:10">
      <c r="F832" s="1">
        <v>81</v>
      </c>
      <c r="G832" s="27">
        <v>400000</v>
      </c>
      <c r="H832" t="s">
        <v>26</v>
      </c>
      <c r="I832" s="27" t="str">
        <f t="shared" si="35"/>
        <v>81400000</v>
      </c>
      <c r="J832" s="1">
        <f t="shared" si="36"/>
        <v>40397.904171278358</v>
      </c>
    </row>
    <row r="833" spans="6:10">
      <c r="F833" s="1">
        <v>82</v>
      </c>
      <c r="G833" s="27">
        <v>400000</v>
      </c>
      <c r="H833" t="s">
        <v>26</v>
      </c>
      <c r="I833" s="27" t="str">
        <f t="shared" si="35"/>
        <v>82400000</v>
      </c>
      <c r="J833" s="1">
        <f t="shared" si="36"/>
        <v>40397.904171278358</v>
      </c>
    </row>
    <row r="834" spans="6:10">
      <c r="F834" s="1">
        <v>83</v>
      </c>
      <c r="G834" s="27">
        <v>400000</v>
      </c>
      <c r="H834" t="s">
        <v>26</v>
      </c>
      <c r="I834" s="27" t="str">
        <f t="shared" si="35"/>
        <v>83400000</v>
      </c>
      <c r="J834" s="1">
        <f t="shared" si="36"/>
        <v>40397.904171278358</v>
      </c>
    </row>
    <row r="835" spans="6:10">
      <c r="F835" s="1">
        <v>84</v>
      </c>
      <c r="G835" s="27">
        <v>400000</v>
      </c>
      <c r="H835" t="s">
        <v>26</v>
      </c>
      <c r="I835" s="27" t="str">
        <f t="shared" ref="I835:I898" si="37">F835&amp;G835</f>
        <v>84400000</v>
      </c>
      <c r="J835" s="1">
        <f t="shared" ref="J835:J898" si="38">VLOOKUP(H835&amp;G835,$C$3:$D$101,2,FALSE)</f>
        <v>40397.904171278358</v>
      </c>
    </row>
    <row r="836" spans="6:10">
      <c r="F836" s="1">
        <v>85</v>
      </c>
      <c r="G836" s="27">
        <v>400000</v>
      </c>
      <c r="H836" t="s">
        <v>26</v>
      </c>
      <c r="I836" s="27" t="str">
        <f t="shared" si="37"/>
        <v>85400000</v>
      </c>
      <c r="J836" s="1">
        <f t="shared" si="38"/>
        <v>40397.904171278358</v>
      </c>
    </row>
    <row r="837" spans="6:10">
      <c r="F837" s="1">
        <v>86</v>
      </c>
      <c r="G837" s="27">
        <v>400000</v>
      </c>
      <c r="H837" t="s">
        <v>26</v>
      </c>
      <c r="I837" s="27" t="str">
        <f t="shared" si="37"/>
        <v>86400000</v>
      </c>
      <c r="J837" s="1">
        <f t="shared" si="38"/>
        <v>40397.904171278358</v>
      </c>
    </row>
    <row r="838" spans="6:10">
      <c r="F838" s="1">
        <v>87</v>
      </c>
      <c r="G838" s="27">
        <v>400000</v>
      </c>
      <c r="H838" t="s">
        <v>26</v>
      </c>
      <c r="I838" s="27" t="str">
        <f t="shared" si="37"/>
        <v>87400000</v>
      </c>
      <c r="J838" s="1">
        <f t="shared" si="38"/>
        <v>40397.904171278358</v>
      </c>
    </row>
    <row r="839" spans="6:10">
      <c r="F839" s="1">
        <v>88</v>
      </c>
      <c r="G839" s="27">
        <v>400000</v>
      </c>
      <c r="H839" t="s">
        <v>26</v>
      </c>
      <c r="I839" s="27" t="str">
        <f t="shared" si="37"/>
        <v>88400000</v>
      </c>
      <c r="J839" s="1">
        <f t="shared" si="38"/>
        <v>40397.904171278358</v>
      </c>
    </row>
    <row r="840" spans="6:10">
      <c r="F840" s="1">
        <v>89</v>
      </c>
      <c r="G840" s="27">
        <v>400000</v>
      </c>
      <c r="H840" t="s">
        <v>26</v>
      </c>
      <c r="I840" s="27" t="str">
        <f t="shared" si="37"/>
        <v>89400000</v>
      </c>
      <c r="J840" s="1">
        <f t="shared" si="38"/>
        <v>40397.904171278358</v>
      </c>
    </row>
    <row r="841" spans="6:10">
      <c r="F841" s="1">
        <v>90</v>
      </c>
      <c r="G841" s="27">
        <v>400000</v>
      </c>
      <c r="H841" t="s">
        <v>26</v>
      </c>
      <c r="I841" s="27" t="str">
        <f t="shared" si="37"/>
        <v>90400000</v>
      </c>
      <c r="J841" s="1">
        <f t="shared" si="38"/>
        <v>40397.904171278358</v>
      </c>
    </row>
    <row r="842" spans="6:10">
      <c r="F842" s="1">
        <v>91</v>
      </c>
      <c r="G842" s="27">
        <v>400000</v>
      </c>
      <c r="H842" t="s">
        <v>26</v>
      </c>
      <c r="I842" s="27" t="str">
        <f t="shared" si="37"/>
        <v>91400000</v>
      </c>
      <c r="J842" s="1">
        <f t="shared" si="38"/>
        <v>40397.904171278358</v>
      </c>
    </row>
    <row r="843" spans="6:10">
      <c r="F843" s="1">
        <v>92</v>
      </c>
      <c r="G843" s="27">
        <v>400000</v>
      </c>
      <c r="H843" t="s">
        <v>26</v>
      </c>
      <c r="I843" s="27" t="str">
        <f t="shared" si="37"/>
        <v>92400000</v>
      </c>
      <c r="J843" s="1">
        <f t="shared" si="38"/>
        <v>40397.904171278358</v>
      </c>
    </row>
    <row r="844" spans="6:10">
      <c r="F844" s="1">
        <v>93</v>
      </c>
      <c r="G844" s="27">
        <v>400000</v>
      </c>
      <c r="H844" t="s">
        <v>26</v>
      </c>
      <c r="I844" s="27" t="str">
        <f t="shared" si="37"/>
        <v>93400000</v>
      </c>
      <c r="J844" s="1">
        <f t="shared" si="38"/>
        <v>40397.904171278358</v>
      </c>
    </row>
    <row r="845" spans="6:10">
      <c r="F845" s="1">
        <v>94</v>
      </c>
      <c r="G845" s="27">
        <v>400000</v>
      </c>
      <c r="H845" t="s">
        <v>26</v>
      </c>
      <c r="I845" s="27" t="str">
        <f t="shared" si="37"/>
        <v>94400000</v>
      </c>
      <c r="J845" s="1">
        <f t="shared" si="38"/>
        <v>40397.904171278358</v>
      </c>
    </row>
    <row r="846" spans="6:10">
      <c r="F846" s="1">
        <v>95</v>
      </c>
      <c r="G846" s="27">
        <v>400000</v>
      </c>
      <c r="H846" t="s">
        <v>26</v>
      </c>
      <c r="I846" s="27" t="str">
        <f t="shared" si="37"/>
        <v>95400000</v>
      </c>
      <c r="J846" s="1">
        <f t="shared" si="38"/>
        <v>40397.904171278358</v>
      </c>
    </row>
    <row r="847" spans="6:10">
      <c r="F847" s="1">
        <v>96</v>
      </c>
      <c r="G847" s="27">
        <v>400000</v>
      </c>
      <c r="H847" t="s">
        <v>26</v>
      </c>
      <c r="I847" s="27" t="str">
        <f t="shared" si="37"/>
        <v>96400000</v>
      </c>
      <c r="J847" s="1">
        <f t="shared" si="38"/>
        <v>40397.904171278358</v>
      </c>
    </row>
    <row r="848" spans="6:10">
      <c r="F848" s="1">
        <v>97</v>
      </c>
      <c r="G848" s="27">
        <v>400000</v>
      </c>
      <c r="H848" t="s">
        <v>26</v>
      </c>
      <c r="I848" s="27" t="str">
        <f t="shared" si="37"/>
        <v>97400000</v>
      </c>
      <c r="J848" s="1">
        <f t="shared" si="38"/>
        <v>40397.904171278358</v>
      </c>
    </row>
    <row r="849" spans="6:10">
      <c r="F849" s="1">
        <v>98</v>
      </c>
      <c r="G849" s="27">
        <v>400000</v>
      </c>
      <c r="H849" t="s">
        <v>26</v>
      </c>
      <c r="I849" s="27" t="str">
        <f t="shared" si="37"/>
        <v>98400000</v>
      </c>
      <c r="J849" s="1">
        <f t="shared" si="38"/>
        <v>40397.904171278358</v>
      </c>
    </row>
    <row r="850" spans="6:10">
      <c r="F850" s="1">
        <v>99</v>
      </c>
      <c r="G850" s="27">
        <v>400000</v>
      </c>
      <c r="H850" t="s">
        <v>26</v>
      </c>
      <c r="I850" s="27" t="str">
        <f t="shared" si="37"/>
        <v>99400000</v>
      </c>
      <c r="J850" s="1">
        <f t="shared" si="38"/>
        <v>40397.904171278358</v>
      </c>
    </row>
    <row r="851" spans="6:10">
      <c r="F851" s="1">
        <v>100</v>
      </c>
      <c r="G851" s="27">
        <v>400000</v>
      </c>
      <c r="H851" t="s">
        <v>26</v>
      </c>
      <c r="I851" s="27" t="str">
        <f t="shared" si="37"/>
        <v>100400000</v>
      </c>
      <c r="J851" s="1">
        <f t="shared" si="38"/>
        <v>40397.904171278358</v>
      </c>
    </row>
    <row r="852" spans="6:10">
      <c r="F852" s="1">
        <v>101</v>
      </c>
      <c r="G852" s="27">
        <v>400000</v>
      </c>
      <c r="H852" t="s">
        <v>26</v>
      </c>
      <c r="I852" s="27" t="str">
        <f t="shared" si="37"/>
        <v>101400000</v>
      </c>
      <c r="J852" s="1">
        <f t="shared" si="38"/>
        <v>40397.904171278358</v>
      </c>
    </row>
    <row r="853" spans="6:10">
      <c r="F853" s="1">
        <v>102</v>
      </c>
      <c r="G853" s="27">
        <v>400000</v>
      </c>
      <c r="H853" t="s">
        <v>26</v>
      </c>
      <c r="I853" s="27" t="str">
        <f t="shared" si="37"/>
        <v>102400000</v>
      </c>
      <c r="J853" s="1">
        <f t="shared" si="38"/>
        <v>40397.904171278358</v>
      </c>
    </row>
    <row r="854" spans="6:10">
      <c r="F854" s="1">
        <v>103</v>
      </c>
      <c r="G854" s="27">
        <v>400000</v>
      </c>
      <c r="H854" t="s">
        <v>26</v>
      </c>
      <c r="I854" s="27" t="str">
        <f t="shared" si="37"/>
        <v>103400000</v>
      </c>
      <c r="J854" s="1">
        <f t="shared" si="38"/>
        <v>40397.904171278358</v>
      </c>
    </row>
    <row r="855" spans="6:10">
      <c r="F855" s="1">
        <v>104</v>
      </c>
      <c r="G855" s="27">
        <v>400000</v>
      </c>
      <c r="H855" t="s">
        <v>26</v>
      </c>
      <c r="I855" s="27" t="str">
        <f t="shared" si="37"/>
        <v>104400000</v>
      </c>
      <c r="J855" s="1">
        <f t="shared" si="38"/>
        <v>40397.904171278358</v>
      </c>
    </row>
    <row r="856" spans="6:10">
      <c r="F856" s="1">
        <v>105</v>
      </c>
      <c r="G856" s="27">
        <v>400000</v>
      </c>
      <c r="H856" t="s">
        <v>26</v>
      </c>
      <c r="I856" s="27" t="str">
        <f t="shared" si="37"/>
        <v>105400000</v>
      </c>
      <c r="J856" s="1">
        <f t="shared" si="38"/>
        <v>40397.904171278358</v>
      </c>
    </row>
    <row r="857" spans="6:10">
      <c r="F857" s="1">
        <v>106</v>
      </c>
      <c r="G857" s="27">
        <v>400000</v>
      </c>
      <c r="H857" t="s">
        <v>26</v>
      </c>
      <c r="I857" s="27" t="str">
        <f t="shared" si="37"/>
        <v>106400000</v>
      </c>
      <c r="J857" s="1">
        <f t="shared" si="38"/>
        <v>40397.904171278358</v>
      </c>
    </row>
    <row r="858" spans="6:10">
      <c r="F858" s="1">
        <v>107</v>
      </c>
      <c r="G858" s="27">
        <v>400000</v>
      </c>
      <c r="H858" t="s">
        <v>26</v>
      </c>
      <c r="I858" s="27" t="str">
        <f t="shared" si="37"/>
        <v>107400000</v>
      </c>
      <c r="J858" s="1">
        <f t="shared" si="38"/>
        <v>40397.904171278358</v>
      </c>
    </row>
    <row r="859" spans="6:10">
      <c r="F859" s="1">
        <v>108</v>
      </c>
      <c r="G859" s="27">
        <v>400000</v>
      </c>
      <c r="H859" t="s">
        <v>26</v>
      </c>
      <c r="I859" s="27" t="str">
        <f t="shared" si="37"/>
        <v>108400000</v>
      </c>
      <c r="J859" s="1">
        <f t="shared" si="38"/>
        <v>40397.904171278358</v>
      </c>
    </row>
    <row r="860" spans="6:10">
      <c r="F860" s="1">
        <v>109</v>
      </c>
      <c r="G860" s="27">
        <v>400000</v>
      </c>
      <c r="H860" t="s">
        <v>26</v>
      </c>
      <c r="I860" s="27" t="str">
        <f t="shared" si="37"/>
        <v>109400000</v>
      </c>
      <c r="J860" s="1">
        <f t="shared" si="38"/>
        <v>40397.904171278358</v>
      </c>
    </row>
    <row r="861" spans="6:10">
      <c r="F861" s="1">
        <v>110</v>
      </c>
      <c r="G861" s="27">
        <v>400000</v>
      </c>
      <c r="H861" t="s">
        <v>26</v>
      </c>
      <c r="I861" s="27" t="str">
        <f t="shared" si="37"/>
        <v>110400000</v>
      </c>
      <c r="J861" s="1">
        <f t="shared" si="38"/>
        <v>40397.904171278358</v>
      </c>
    </row>
    <row r="862" spans="6:10">
      <c r="F862" s="1">
        <v>111</v>
      </c>
      <c r="G862" s="27">
        <v>400000</v>
      </c>
      <c r="H862" t="s">
        <v>26</v>
      </c>
      <c r="I862" s="27" t="str">
        <f t="shared" si="37"/>
        <v>111400000</v>
      </c>
      <c r="J862" s="1">
        <f t="shared" si="38"/>
        <v>40397.904171278358</v>
      </c>
    </row>
    <row r="863" spans="6:10">
      <c r="F863" s="1">
        <v>112</v>
      </c>
      <c r="G863" s="27">
        <v>400000</v>
      </c>
      <c r="H863" t="s">
        <v>26</v>
      </c>
      <c r="I863" s="27" t="str">
        <f t="shared" si="37"/>
        <v>112400000</v>
      </c>
      <c r="J863" s="1">
        <f t="shared" si="38"/>
        <v>40397.904171278358</v>
      </c>
    </row>
    <row r="864" spans="6:10">
      <c r="F864" s="1">
        <v>113</v>
      </c>
      <c r="G864" s="27">
        <v>400000</v>
      </c>
      <c r="H864" t="s">
        <v>26</v>
      </c>
      <c r="I864" s="27" t="str">
        <f t="shared" si="37"/>
        <v>113400000</v>
      </c>
      <c r="J864" s="1">
        <f t="shared" si="38"/>
        <v>40397.904171278358</v>
      </c>
    </row>
    <row r="865" spans="6:10">
      <c r="F865" s="1">
        <v>114</v>
      </c>
      <c r="G865" s="27">
        <v>400000</v>
      </c>
      <c r="H865" t="s">
        <v>26</v>
      </c>
      <c r="I865" s="27" t="str">
        <f t="shared" si="37"/>
        <v>114400000</v>
      </c>
      <c r="J865" s="1">
        <f t="shared" si="38"/>
        <v>40397.904171278358</v>
      </c>
    </row>
    <row r="866" spans="6:10">
      <c r="F866" s="1">
        <v>115</v>
      </c>
      <c r="G866" s="27">
        <v>400000</v>
      </c>
      <c r="H866" t="s">
        <v>26</v>
      </c>
      <c r="I866" s="27" t="str">
        <f t="shared" si="37"/>
        <v>115400000</v>
      </c>
      <c r="J866" s="1">
        <f t="shared" si="38"/>
        <v>40397.904171278358</v>
      </c>
    </row>
    <row r="867" spans="6:10">
      <c r="F867" s="1">
        <v>116</v>
      </c>
      <c r="G867" s="27">
        <v>400000</v>
      </c>
      <c r="H867" t="s">
        <v>26</v>
      </c>
      <c r="I867" s="27" t="str">
        <f t="shared" si="37"/>
        <v>116400000</v>
      </c>
      <c r="J867" s="1">
        <f t="shared" si="38"/>
        <v>40397.904171278358</v>
      </c>
    </row>
    <row r="868" spans="6:10">
      <c r="F868" s="1">
        <v>117</v>
      </c>
      <c r="G868" s="27">
        <v>400000</v>
      </c>
      <c r="H868" t="s">
        <v>26</v>
      </c>
      <c r="I868" s="27" t="str">
        <f t="shared" si="37"/>
        <v>117400000</v>
      </c>
      <c r="J868" s="1">
        <f t="shared" si="38"/>
        <v>40397.904171278358</v>
      </c>
    </row>
    <row r="869" spans="6:10">
      <c r="F869" s="1">
        <v>118</v>
      </c>
      <c r="G869" s="27">
        <v>400000</v>
      </c>
      <c r="H869" t="s">
        <v>26</v>
      </c>
      <c r="I869" s="27" t="str">
        <f t="shared" si="37"/>
        <v>118400000</v>
      </c>
      <c r="J869" s="1">
        <f t="shared" si="38"/>
        <v>40397.904171278358</v>
      </c>
    </row>
    <row r="870" spans="6:10">
      <c r="F870" s="1">
        <v>119</v>
      </c>
      <c r="G870" s="27">
        <v>400000</v>
      </c>
      <c r="H870" t="s">
        <v>26</v>
      </c>
      <c r="I870" s="27" t="str">
        <f t="shared" si="37"/>
        <v>119400000</v>
      </c>
      <c r="J870" s="1">
        <f t="shared" si="38"/>
        <v>40397.904171278358</v>
      </c>
    </row>
    <row r="871" spans="6:10">
      <c r="F871" s="1">
        <v>120</v>
      </c>
      <c r="G871" s="27">
        <v>400000</v>
      </c>
      <c r="H871" t="s">
        <v>26</v>
      </c>
      <c r="I871" s="27" t="str">
        <f t="shared" si="37"/>
        <v>120400000</v>
      </c>
      <c r="J871" s="1">
        <f t="shared" si="38"/>
        <v>40397.904171278358</v>
      </c>
    </row>
    <row r="872" spans="6:10">
      <c r="F872" s="1">
        <v>121</v>
      </c>
      <c r="G872" s="27">
        <v>400000</v>
      </c>
      <c r="H872" t="s">
        <v>26</v>
      </c>
      <c r="I872" s="27" t="str">
        <f t="shared" si="37"/>
        <v>121400000</v>
      </c>
      <c r="J872" s="1">
        <f t="shared" si="38"/>
        <v>40397.904171278358</v>
      </c>
    </row>
    <row r="873" spans="6:10">
      <c r="F873" s="1">
        <v>122</v>
      </c>
      <c r="G873" s="27">
        <v>400000</v>
      </c>
      <c r="H873" t="s">
        <v>26</v>
      </c>
      <c r="I873" s="27" t="str">
        <f t="shared" si="37"/>
        <v>122400000</v>
      </c>
      <c r="J873" s="1">
        <f t="shared" si="38"/>
        <v>40397.904171278358</v>
      </c>
    </row>
    <row r="874" spans="6:10">
      <c r="F874" s="1">
        <v>123</v>
      </c>
      <c r="G874" s="27">
        <v>400000</v>
      </c>
      <c r="H874" t="s">
        <v>26</v>
      </c>
      <c r="I874" s="27" t="str">
        <f t="shared" si="37"/>
        <v>123400000</v>
      </c>
      <c r="J874" s="1">
        <f t="shared" si="38"/>
        <v>40397.904171278358</v>
      </c>
    </row>
    <row r="875" spans="6:10">
      <c r="F875" s="1">
        <v>124</v>
      </c>
      <c r="G875" s="27">
        <v>400000</v>
      </c>
      <c r="H875" t="s">
        <v>26</v>
      </c>
      <c r="I875" s="27" t="str">
        <f t="shared" si="37"/>
        <v>124400000</v>
      </c>
      <c r="J875" s="1">
        <f t="shared" si="38"/>
        <v>40397.904171278358</v>
      </c>
    </row>
    <row r="876" spans="6:10">
      <c r="F876" s="1">
        <v>125</v>
      </c>
      <c r="G876" s="27">
        <v>400000</v>
      </c>
      <c r="H876" t="s">
        <v>26</v>
      </c>
      <c r="I876" s="27" t="str">
        <f t="shared" si="37"/>
        <v>125400000</v>
      </c>
      <c r="J876" s="1">
        <f t="shared" si="38"/>
        <v>40397.904171278358</v>
      </c>
    </row>
    <row r="877" spans="6:10">
      <c r="F877" s="1">
        <v>1</v>
      </c>
      <c r="G877" s="27">
        <v>450000</v>
      </c>
      <c r="H877" t="s">
        <v>27</v>
      </c>
      <c r="I877" s="27" t="str">
        <f t="shared" si="37"/>
        <v>1450000</v>
      </c>
      <c r="J877" s="1">
        <f t="shared" si="38"/>
        <v>4336.8076243786218</v>
      </c>
    </row>
    <row r="878" spans="6:10">
      <c r="F878" s="1">
        <v>2</v>
      </c>
      <c r="G878" s="27">
        <v>450000</v>
      </c>
      <c r="H878" t="s">
        <v>27</v>
      </c>
      <c r="I878" s="27" t="str">
        <f t="shared" si="37"/>
        <v>2450000</v>
      </c>
      <c r="J878" s="1">
        <f t="shared" si="38"/>
        <v>4336.8076243786218</v>
      </c>
    </row>
    <row r="879" spans="6:10">
      <c r="F879" s="1">
        <v>3</v>
      </c>
      <c r="G879" s="27">
        <v>450000</v>
      </c>
      <c r="H879" t="s">
        <v>27</v>
      </c>
      <c r="I879" s="27" t="str">
        <f t="shared" si="37"/>
        <v>3450000</v>
      </c>
      <c r="J879" s="1">
        <f t="shared" si="38"/>
        <v>4336.8076243786218</v>
      </c>
    </row>
    <row r="880" spans="6:10">
      <c r="F880" s="1">
        <v>4</v>
      </c>
      <c r="G880" s="27">
        <v>450000</v>
      </c>
      <c r="H880" t="s">
        <v>27</v>
      </c>
      <c r="I880" s="27" t="str">
        <f t="shared" si="37"/>
        <v>4450000</v>
      </c>
      <c r="J880" s="1">
        <f t="shared" si="38"/>
        <v>4336.8076243786218</v>
      </c>
    </row>
    <row r="881" spans="6:10">
      <c r="F881" s="1">
        <v>5</v>
      </c>
      <c r="G881" s="27">
        <v>450000</v>
      </c>
      <c r="H881" t="s">
        <v>27</v>
      </c>
      <c r="I881" s="27" t="str">
        <f t="shared" si="37"/>
        <v>5450000</v>
      </c>
      <c r="J881" s="1">
        <f t="shared" si="38"/>
        <v>4336.8076243786218</v>
      </c>
    </row>
    <row r="882" spans="6:10">
      <c r="F882" s="1">
        <v>6</v>
      </c>
      <c r="G882" s="27">
        <v>450000</v>
      </c>
      <c r="H882" t="s">
        <v>27</v>
      </c>
      <c r="I882" s="27" t="str">
        <f t="shared" si="37"/>
        <v>6450000</v>
      </c>
      <c r="J882" s="1">
        <f t="shared" si="38"/>
        <v>4336.8076243786218</v>
      </c>
    </row>
    <row r="883" spans="6:10">
      <c r="F883" s="1">
        <v>7</v>
      </c>
      <c r="G883" s="27">
        <v>450000</v>
      </c>
      <c r="H883" t="s">
        <v>27</v>
      </c>
      <c r="I883" s="27" t="str">
        <f t="shared" si="37"/>
        <v>7450000</v>
      </c>
      <c r="J883" s="1">
        <f t="shared" si="38"/>
        <v>4336.8076243786218</v>
      </c>
    </row>
    <row r="884" spans="6:10">
      <c r="F884" s="1">
        <v>8</v>
      </c>
      <c r="G884" s="27">
        <v>450000</v>
      </c>
      <c r="H884" t="s">
        <v>27</v>
      </c>
      <c r="I884" s="27" t="str">
        <f t="shared" si="37"/>
        <v>8450000</v>
      </c>
      <c r="J884" s="1">
        <f t="shared" si="38"/>
        <v>4336.8076243786218</v>
      </c>
    </row>
    <row r="885" spans="6:10">
      <c r="F885" s="1">
        <v>9</v>
      </c>
      <c r="G885" s="27">
        <v>450000</v>
      </c>
      <c r="H885" t="s">
        <v>27</v>
      </c>
      <c r="I885" s="27" t="str">
        <f t="shared" si="37"/>
        <v>9450000</v>
      </c>
      <c r="J885" s="1">
        <f t="shared" si="38"/>
        <v>4336.8076243786218</v>
      </c>
    </row>
    <row r="886" spans="6:10">
      <c r="F886" s="1">
        <v>10</v>
      </c>
      <c r="G886" s="27">
        <v>450000</v>
      </c>
      <c r="H886" t="s">
        <v>27</v>
      </c>
      <c r="I886" s="27" t="str">
        <f t="shared" si="37"/>
        <v>10450000</v>
      </c>
      <c r="J886" s="1">
        <f t="shared" si="38"/>
        <v>4336.8076243786218</v>
      </c>
    </row>
    <row r="887" spans="6:10">
      <c r="F887" s="1">
        <v>11</v>
      </c>
      <c r="G887" s="27">
        <v>450000</v>
      </c>
      <c r="H887" t="s">
        <v>27</v>
      </c>
      <c r="I887" s="27" t="str">
        <f t="shared" si="37"/>
        <v>11450000</v>
      </c>
      <c r="J887" s="1">
        <f t="shared" si="38"/>
        <v>4336.8076243786218</v>
      </c>
    </row>
    <row r="888" spans="6:10">
      <c r="F888" s="1">
        <v>12</v>
      </c>
      <c r="G888" s="27">
        <v>450000</v>
      </c>
      <c r="H888" t="s">
        <v>27</v>
      </c>
      <c r="I888" s="27" t="str">
        <f t="shared" si="37"/>
        <v>12450000</v>
      </c>
      <c r="J888" s="1">
        <f t="shared" si="38"/>
        <v>4336.8076243786218</v>
      </c>
    </row>
    <row r="889" spans="6:10">
      <c r="F889" s="1">
        <v>13</v>
      </c>
      <c r="G889" s="27">
        <v>450000</v>
      </c>
      <c r="H889" t="s">
        <v>27</v>
      </c>
      <c r="I889" s="27" t="str">
        <f t="shared" si="37"/>
        <v>13450000</v>
      </c>
      <c r="J889" s="1">
        <f t="shared" si="38"/>
        <v>4336.8076243786218</v>
      </c>
    </row>
    <row r="890" spans="6:10">
      <c r="F890" s="1">
        <v>14</v>
      </c>
      <c r="G890" s="27">
        <v>450000</v>
      </c>
      <c r="H890" t="s">
        <v>27</v>
      </c>
      <c r="I890" s="27" t="str">
        <f t="shared" si="37"/>
        <v>14450000</v>
      </c>
      <c r="J890" s="1">
        <f t="shared" si="38"/>
        <v>4336.8076243786218</v>
      </c>
    </row>
    <row r="891" spans="6:10">
      <c r="F891" s="1">
        <v>15</v>
      </c>
      <c r="G891" s="27">
        <v>450000</v>
      </c>
      <c r="H891" t="s">
        <v>27</v>
      </c>
      <c r="I891" s="27" t="str">
        <f t="shared" si="37"/>
        <v>15450000</v>
      </c>
      <c r="J891" s="1">
        <f t="shared" si="38"/>
        <v>4336.8076243786218</v>
      </c>
    </row>
    <row r="892" spans="6:10">
      <c r="F892" s="1">
        <v>16</v>
      </c>
      <c r="G892" s="27">
        <v>450000</v>
      </c>
      <c r="H892" t="s">
        <v>27</v>
      </c>
      <c r="I892" s="27" t="str">
        <f t="shared" si="37"/>
        <v>16450000</v>
      </c>
      <c r="J892" s="1">
        <f t="shared" si="38"/>
        <v>4336.8076243786218</v>
      </c>
    </row>
    <row r="893" spans="6:10">
      <c r="F893" s="1">
        <v>17</v>
      </c>
      <c r="G893" s="27">
        <v>450000</v>
      </c>
      <c r="H893" t="s">
        <v>27</v>
      </c>
      <c r="I893" s="27" t="str">
        <f t="shared" si="37"/>
        <v>17450000</v>
      </c>
      <c r="J893" s="1">
        <f t="shared" si="38"/>
        <v>4336.8076243786218</v>
      </c>
    </row>
    <row r="894" spans="6:10">
      <c r="F894" s="1">
        <v>18</v>
      </c>
      <c r="G894" s="27">
        <v>450000</v>
      </c>
      <c r="H894" t="s">
        <v>27</v>
      </c>
      <c r="I894" s="27" t="str">
        <f t="shared" si="37"/>
        <v>18450000</v>
      </c>
      <c r="J894" s="1">
        <f t="shared" si="38"/>
        <v>4336.8076243786218</v>
      </c>
    </row>
    <row r="895" spans="6:10">
      <c r="F895" s="1">
        <v>19</v>
      </c>
      <c r="G895" s="27">
        <v>450000</v>
      </c>
      <c r="H895" t="s">
        <v>27</v>
      </c>
      <c r="I895" s="27" t="str">
        <f t="shared" si="37"/>
        <v>19450000</v>
      </c>
      <c r="J895" s="1">
        <f t="shared" si="38"/>
        <v>4336.8076243786218</v>
      </c>
    </row>
    <row r="896" spans="6:10">
      <c r="F896" s="1">
        <v>20</v>
      </c>
      <c r="G896" s="27">
        <v>450000</v>
      </c>
      <c r="H896" t="s">
        <v>27</v>
      </c>
      <c r="I896" s="27" t="str">
        <f t="shared" si="37"/>
        <v>20450000</v>
      </c>
      <c r="J896" s="1">
        <f t="shared" si="38"/>
        <v>4336.8076243786218</v>
      </c>
    </row>
    <row r="897" spans="6:10">
      <c r="F897" s="1">
        <v>21</v>
      </c>
      <c r="G897" s="27">
        <v>450000</v>
      </c>
      <c r="H897" t="s">
        <v>27</v>
      </c>
      <c r="I897" s="27" t="str">
        <f t="shared" si="37"/>
        <v>21450000</v>
      </c>
      <c r="J897" s="1">
        <f t="shared" si="38"/>
        <v>4336.8076243786218</v>
      </c>
    </row>
    <row r="898" spans="6:10">
      <c r="F898" s="1">
        <v>22</v>
      </c>
      <c r="G898" s="27">
        <v>450000</v>
      </c>
      <c r="H898" t="s">
        <v>27</v>
      </c>
      <c r="I898" s="27" t="str">
        <f t="shared" si="37"/>
        <v>22450000</v>
      </c>
      <c r="J898" s="1">
        <f t="shared" si="38"/>
        <v>4336.8076243786218</v>
      </c>
    </row>
    <row r="899" spans="6:10">
      <c r="F899" s="1">
        <v>23</v>
      </c>
      <c r="G899" s="27">
        <v>450000</v>
      </c>
      <c r="H899" t="s">
        <v>27</v>
      </c>
      <c r="I899" s="27" t="str">
        <f t="shared" ref="I899:I962" si="39">F899&amp;G899</f>
        <v>23450000</v>
      </c>
      <c r="J899" s="1">
        <f t="shared" ref="J899:J962" si="40">VLOOKUP(H899&amp;G899,$C$3:$D$101,2,FALSE)</f>
        <v>4336.8076243786218</v>
      </c>
    </row>
    <row r="900" spans="6:10">
      <c r="F900" s="1">
        <v>24</v>
      </c>
      <c r="G900" s="27">
        <v>450000</v>
      </c>
      <c r="H900" t="s">
        <v>27</v>
      </c>
      <c r="I900" s="27" t="str">
        <f t="shared" si="39"/>
        <v>24450000</v>
      </c>
      <c r="J900" s="1">
        <f t="shared" si="40"/>
        <v>4336.8076243786218</v>
      </c>
    </row>
    <row r="901" spans="6:10">
      <c r="F901" s="1">
        <v>25</v>
      </c>
      <c r="G901" s="27">
        <v>450000</v>
      </c>
      <c r="H901" t="s">
        <v>27</v>
      </c>
      <c r="I901" s="27" t="str">
        <f t="shared" si="39"/>
        <v>25450000</v>
      </c>
      <c r="J901" s="1">
        <f t="shared" si="40"/>
        <v>4336.8076243786218</v>
      </c>
    </row>
    <row r="902" spans="6:10">
      <c r="F902" s="1">
        <v>26</v>
      </c>
      <c r="G902" s="27">
        <v>450000</v>
      </c>
      <c r="H902" t="s">
        <v>17</v>
      </c>
      <c r="I902" s="27" t="str">
        <f t="shared" si="39"/>
        <v>26450000</v>
      </c>
      <c r="J902" s="1">
        <f t="shared" si="40"/>
        <v>4499.8001652658368</v>
      </c>
    </row>
    <row r="903" spans="6:10">
      <c r="F903" s="1">
        <v>27</v>
      </c>
      <c r="G903" s="27">
        <v>450000</v>
      </c>
      <c r="H903" t="s">
        <v>17</v>
      </c>
      <c r="I903" s="27" t="str">
        <f t="shared" si="39"/>
        <v>27450000</v>
      </c>
      <c r="J903" s="1">
        <f t="shared" si="40"/>
        <v>4499.8001652658368</v>
      </c>
    </row>
    <row r="904" spans="6:10">
      <c r="F904" s="1">
        <v>28</v>
      </c>
      <c r="G904" s="27">
        <v>450000</v>
      </c>
      <c r="H904" t="s">
        <v>17</v>
      </c>
      <c r="I904" s="27" t="str">
        <f t="shared" si="39"/>
        <v>28450000</v>
      </c>
      <c r="J904" s="1">
        <f t="shared" si="40"/>
        <v>4499.8001652658368</v>
      </c>
    </row>
    <row r="905" spans="6:10">
      <c r="F905" s="1">
        <v>29</v>
      </c>
      <c r="G905" s="27">
        <v>450000</v>
      </c>
      <c r="H905" t="s">
        <v>17</v>
      </c>
      <c r="I905" s="27" t="str">
        <f t="shared" si="39"/>
        <v>29450000</v>
      </c>
      <c r="J905" s="1">
        <f t="shared" si="40"/>
        <v>4499.8001652658368</v>
      </c>
    </row>
    <row r="906" spans="6:10">
      <c r="F906" s="1">
        <v>30</v>
      </c>
      <c r="G906" s="27">
        <v>450000</v>
      </c>
      <c r="H906" t="s">
        <v>17</v>
      </c>
      <c r="I906" s="27" t="str">
        <f t="shared" si="39"/>
        <v>30450000</v>
      </c>
      <c r="J906" s="1">
        <f t="shared" si="40"/>
        <v>4499.8001652658368</v>
      </c>
    </row>
    <row r="907" spans="6:10">
      <c r="F907" s="1">
        <v>31</v>
      </c>
      <c r="G907" s="27">
        <v>450000</v>
      </c>
      <c r="H907" t="s">
        <v>17</v>
      </c>
      <c r="I907" s="27" t="str">
        <f t="shared" si="39"/>
        <v>31450000</v>
      </c>
      <c r="J907" s="1">
        <f t="shared" si="40"/>
        <v>4499.8001652658368</v>
      </c>
    </row>
    <row r="908" spans="6:10">
      <c r="F908" s="1">
        <v>32</v>
      </c>
      <c r="G908" s="27">
        <v>450000</v>
      </c>
      <c r="H908" t="s">
        <v>17</v>
      </c>
      <c r="I908" s="27" t="str">
        <f t="shared" si="39"/>
        <v>32450000</v>
      </c>
      <c r="J908" s="1">
        <f t="shared" si="40"/>
        <v>4499.8001652658368</v>
      </c>
    </row>
    <row r="909" spans="6:10">
      <c r="F909" s="1">
        <v>33</v>
      </c>
      <c r="G909" s="27">
        <v>450000</v>
      </c>
      <c r="H909" t="s">
        <v>17</v>
      </c>
      <c r="I909" s="27" t="str">
        <f t="shared" si="39"/>
        <v>33450000</v>
      </c>
      <c r="J909" s="1">
        <f t="shared" si="40"/>
        <v>4499.8001652658368</v>
      </c>
    </row>
    <row r="910" spans="6:10">
      <c r="F910" s="1">
        <v>34</v>
      </c>
      <c r="G910" s="27">
        <v>450000</v>
      </c>
      <c r="H910" t="s">
        <v>17</v>
      </c>
      <c r="I910" s="27" t="str">
        <f t="shared" si="39"/>
        <v>34450000</v>
      </c>
      <c r="J910" s="1">
        <f t="shared" si="40"/>
        <v>4499.8001652658368</v>
      </c>
    </row>
    <row r="911" spans="6:10">
      <c r="F911" s="1">
        <v>35</v>
      </c>
      <c r="G911" s="27">
        <v>450000</v>
      </c>
      <c r="H911" t="s">
        <v>17</v>
      </c>
      <c r="I911" s="27" t="str">
        <f t="shared" si="39"/>
        <v>35450000</v>
      </c>
      <c r="J911" s="1">
        <f t="shared" si="40"/>
        <v>4499.8001652658368</v>
      </c>
    </row>
    <row r="912" spans="6:10">
      <c r="F912" s="1">
        <v>36</v>
      </c>
      <c r="G912" s="27">
        <v>450000</v>
      </c>
      <c r="H912" t="s">
        <v>18</v>
      </c>
      <c r="I912" s="27" t="str">
        <f t="shared" si="39"/>
        <v>36450000</v>
      </c>
      <c r="J912" s="1">
        <f t="shared" si="40"/>
        <v>5064.7084993081316</v>
      </c>
    </row>
    <row r="913" spans="6:10">
      <c r="F913" s="1">
        <v>37</v>
      </c>
      <c r="G913" s="27">
        <v>450000</v>
      </c>
      <c r="H913" t="s">
        <v>18</v>
      </c>
      <c r="I913" s="27" t="str">
        <f t="shared" si="39"/>
        <v>37450000</v>
      </c>
      <c r="J913" s="1">
        <f t="shared" si="40"/>
        <v>5064.7084993081316</v>
      </c>
    </row>
    <row r="914" spans="6:10">
      <c r="F914" s="1">
        <v>38</v>
      </c>
      <c r="G914" s="27">
        <v>450000</v>
      </c>
      <c r="H914" t="s">
        <v>18</v>
      </c>
      <c r="I914" s="27" t="str">
        <f t="shared" si="39"/>
        <v>38450000</v>
      </c>
      <c r="J914" s="1">
        <f t="shared" si="40"/>
        <v>5064.7084993081316</v>
      </c>
    </row>
    <row r="915" spans="6:10">
      <c r="F915" s="1">
        <v>39</v>
      </c>
      <c r="G915" s="27">
        <v>450000</v>
      </c>
      <c r="H915" t="s">
        <v>18</v>
      </c>
      <c r="I915" s="27" t="str">
        <f t="shared" si="39"/>
        <v>39450000</v>
      </c>
      <c r="J915" s="1">
        <f t="shared" si="40"/>
        <v>5064.7084993081316</v>
      </c>
    </row>
    <row r="916" spans="6:10">
      <c r="F916" s="1">
        <v>40</v>
      </c>
      <c r="G916" s="27">
        <v>450000</v>
      </c>
      <c r="H916" t="s">
        <v>18</v>
      </c>
      <c r="I916" s="27" t="str">
        <f t="shared" si="39"/>
        <v>40450000</v>
      </c>
      <c r="J916" s="1">
        <f t="shared" si="40"/>
        <v>5064.7084993081316</v>
      </c>
    </row>
    <row r="917" spans="6:10">
      <c r="F917" s="1">
        <v>41</v>
      </c>
      <c r="G917" s="27">
        <v>450000</v>
      </c>
      <c r="H917" t="s">
        <v>18</v>
      </c>
      <c r="I917" s="27" t="str">
        <f t="shared" si="39"/>
        <v>41450000</v>
      </c>
      <c r="J917" s="1">
        <f t="shared" si="40"/>
        <v>5064.7084993081316</v>
      </c>
    </row>
    <row r="918" spans="6:10">
      <c r="F918" s="1">
        <v>42</v>
      </c>
      <c r="G918" s="27">
        <v>450000</v>
      </c>
      <c r="H918" t="s">
        <v>18</v>
      </c>
      <c r="I918" s="27" t="str">
        <f t="shared" si="39"/>
        <v>42450000</v>
      </c>
      <c r="J918" s="1">
        <f t="shared" si="40"/>
        <v>5064.7084993081316</v>
      </c>
    </row>
    <row r="919" spans="6:10">
      <c r="F919" s="1">
        <v>43</v>
      </c>
      <c r="G919" s="27">
        <v>450000</v>
      </c>
      <c r="H919" t="s">
        <v>18</v>
      </c>
      <c r="I919" s="27" t="str">
        <f t="shared" si="39"/>
        <v>43450000</v>
      </c>
      <c r="J919" s="1">
        <f t="shared" si="40"/>
        <v>5064.7084993081316</v>
      </c>
    </row>
    <row r="920" spans="6:10">
      <c r="F920" s="1">
        <v>44</v>
      </c>
      <c r="G920" s="27">
        <v>450000</v>
      </c>
      <c r="H920" t="s">
        <v>18</v>
      </c>
      <c r="I920" s="27" t="str">
        <f t="shared" si="39"/>
        <v>44450000</v>
      </c>
      <c r="J920" s="1">
        <f t="shared" si="40"/>
        <v>5064.7084993081316</v>
      </c>
    </row>
    <row r="921" spans="6:10">
      <c r="F921" s="1">
        <v>45</v>
      </c>
      <c r="G921" s="27">
        <v>450000</v>
      </c>
      <c r="H921" t="s">
        <v>18</v>
      </c>
      <c r="I921" s="27" t="str">
        <f t="shared" si="39"/>
        <v>45450000</v>
      </c>
      <c r="J921" s="1">
        <f t="shared" si="40"/>
        <v>5064.7084993081316</v>
      </c>
    </row>
    <row r="922" spans="6:10">
      <c r="F922" s="1">
        <v>46</v>
      </c>
      <c r="G922" s="27">
        <v>450000</v>
      </c>
      <c r="H922" t="s">
        <v>19</v>
      </c>
      <c r="I922" s="27" t="str">
        <f t="shared" si="39"/>
        <v>46450000</v>
      </c>
      <c r="J922" s="1">
        <f t="shared" si="40"/>
        <v>7384.5463041136154</v>
      </c>
    </row>
    <row r="923" spans="6:10">
      <c r="F923" s="1">
        <v>47</v>
      </c>
      <c r="G923" s="27">
        <v>450000</v>
      </c>
      <c r="H923" t="s">
        <v>19</v>
      </c>
      <c r="I923" s="27" t="str">
        <f t="shared" si="39"/>
        <v>47450000</v>
      </c>
      <c r="J923" s="1">
        <f t="shared" si="40"/>
        <v>7384.5463041136154</v>
      </c>
    </row>
    <row r="924" spans="6:10">
      <c r="F924" s="1">
        <v>48</v>
      </c>
      <c r="G924" s="27">
        <v>450000</v>
      </c>
      <c r="H924" t="s">
        <v>19</v>
      </c>
      <c r="I924" s="27" t="str">
        <f t="shared" si="39"/>
        <v>48450000</v>
      </c>
      <c r="J924" s="1">
        <f t="shared" si="40"/>
        <v>7384.5463041136154</v>
      </c>
    </row>
    <row r="925" spans="6:10">
      <c r="F925" s="1">
        <v>49</v>
      </c>
      <c r="G925" s="27">
        <v>450000</v>
      </c>
      <c r="H925" t="s">
        <v>19</v>
      </c>
      <c r="I925" s="27" t="str">
        <f t="shared" si="39"/>
        <v>49450000</v>
      </c>
      <c r="J925" s="1">
        <f t="shared" si="40"/>
        <v>7384.5463041136154</v>
      </c>
    </row>
    <row r="926" spans="6:10">
      <c r="F926" s="1">
        <v>50</v>
      </c>
      <c r="G926" s="27">
        <v>450000</v>
      </c>
      <c r="H926" t="s">
        <v>19</v>
      </c>
      <c r="I926" s="27" t="str">
        <f t="shared" si="39"/>
        <v>50450000</v>
      </c>
      <c r="J926" s="1">
        <f t="shared" si="40"/>
        <v>7384.5463041136154</v>
      </c>
    </row>
    <row r="927" spans="6:10">
      <c r="F927" s="1">
        <v>51</v>
      </c>
      <c r="G927" s="27">
        <v>450000</v>
      </c>
      <c r="H927" t="s">
        <v>20</v>
      </c>
      <c r="I927" s="27" t="str">
        <f t="shared" si="39"/>
        <v>51450000</v>
      </c>
      <c r="J927" s="1">
        <f t="shared" si="40"/>
        <v>10413.794045622652</v>
      </c>
    </row>
    <row r="928" spans="6:10">
      <c r="F928" s="1">
        <v>52</v>
      </c>
      <c r="G928" s="27">
        <v>450000</v>
      </c>
      <c r="H928" t="s">
        <v>20</v>
      </c>
      <c r="I928" s="27" t="str">
        <f t="shared" si="39"/>
        <v>52450000</v>
      </c>
      <c r="J928" s="1">
        <f t="shared" si="40"/>
        <v>10413.794045622652</v>
      </c>
    </row>
    <row r="929" spans="6:10">
      <c r="F929" s="1">
        <v>53</v>
      </c>
      <c r="G929" s="27">
        <v>450000</v>
      </c>
      <c r="H929" t="s">
        <v>20</v>
      </c>
      <c r="I929" s="27" t="str">
        <f t="shared" si="39"/>
        <v>53450000</v>
      </c>
      <c r="J929" s="1">
        <f t="shared" si="40"/>
        <v>10413.794045622652</v>
      </c>
    </row>
    <row r="930" spans="6:10">
      <c r="F930" s="1">
        <v>54</v>
      </c>
      <c r="G930" s="27">
        <v>450000</v>
      </c>
      <c r="H930" t="s">
        <v>20</v>
      </c>
      <c r="I930" s="27" t="str">
        <f t="shared" si="39"/>
        <v>54450000</v>
      </c>
      <c r="J930" s="1">
        <f t="shared" si="40"/>
        <v>10413.794045622652</v>
      </c>
    </row>
    <row r="931" spans="6:10">
      <c r="F931" s="1">
        <v>55</v>
      </c>
      <c r="G931" s="27">
        <v>450000</v>
      </c>
      <c r="H931" t="s">
        <v>20</v>
      </c>
      <c r="I931" s="27" t="str">
        <f t="shared" si="39"/>
        <v>55450000</v>
      </c>
      <c r="J931" s="1">
        <f t="shared" si="40"/>
        <v>10413.794045622652</v>
      </c>
    </row>
    <row r="932" spans="6:10">
      <c r="F932" s="1">
        <v>56</v>
      </c>
      <c r="G932" s="27">
        <v>450000</v>
      </c>
      <c r="H932" t="s">
        <v>21</v>
      </c>
      <c r="I932" s="27" t="str">
        <f t="shared" si="39"/>
        <v>56450000</v>
      </c>
      <c r="J932" s="1">
        <f t="shared" si="40"/>
        <v>13765.302762346028</v>
      </c>
    </row>
    <row r="933" spans="6:10">
      <c r="F933" s="1">
        <v>57</v>
      </c>
      <c r="G933" s="27">
        <v>450000</v>
      </c>
      <c r="H933" t="s">
        <v>21</v>
      </c>
      <c r="I933" s="27" t="str">
        <f t="shared" si="39"/>
        <v>57450000</v>
      </c>
      <c r="J933" s="1">
        <f t="shared" si="40"/>
        <v>13765.302762346028</v>
      </c>
    </row>
    <row r="934" spans="6:10">
      <c r="F934" s="1">
        <v>58</v>
      </c>
      <c r="G934" s="27">
        <v>450000</v>
      </c>
      <c r="H934" t="s">
        <v>21</v>
      </c>
      <c r="I934" s="27" t="str">
        <f t="shared" si="39"/>
        <v>58450000</v>
      </c>
      <c r="J934" s="1">
        <f t="shared" si="40"/>
        <v>13765.302762346028</v>
      </c>
    </row>
    <row r="935" spans="6:10">
      <c r="F935" s="1">
        <v>59</v>
      </c>
      <c r="G935" s="27">
        <v>450000</v>
      </c>
      <c r="H935" t="s">
        <v>21</v>
      </c>
      <c r="I935" s="27" t="str">
        <f t="shared" si="39"/>
        <v>59450000</v>
      </c>
      <c r="J935" s="1">
        <f t="shared" si="40"/>
        <v>13765.302762346028</v>
      </c>
    </row>
    <row r="936" spans="6:10">
      <c r="F936" s="1">
        <v>60</v>
      </c>
      <c r="G936" s="27">
        <v>450000</v>
      </c>
      <c r="H936" t="s">
        <v>21</v>
      </c>
      <c r="I936" s="27" t="str">
        <f t="shared" si="39"/>
        <v>60450000</v>
      </c>
      <c r="J936" s="1">
        <f t="shared" si="40"/>
        <v>13765.302762346028</v>
      </c>
    </row>
    <row r="937" spans="6:10">
      <c r="F937" s="1">
        <v>61</v>
      </c>
      <c r="G937" s="27">
        <v>450000</v>
      </c>
      <c r="H937" t="s">
        <v>22</v>
      </c>
      <c r="I937" s="27" t="str">
        <f t="shared" si="39"/>
        <v>61450000</v>
      </c>
      <c r="J937" s="1">
        <f t="shared" si="40"/>
        <v>18206.986971209531</v>
      </c>
    </row>
    <row r="938" spans="6:10">
      <c r="F938" s="1">
        <v>62</v>
      </c>
      <c r="G938" s="27">
        <v>450000</v>
      </c>
      <c r="H938" t="s">
        <v>22</v>
      </c>
      <c r="I938" s="27" t="str">
        <f t="shared" si="39"/>
        <v>62450000</v>
      </c>
      <c r="J938" s="1">
        <f t="shared" si="40"/>
        <v>18206.986971209531</v>
      </c>
    </row>
    <row r="939" spans="6:10">
      <c r="F939" s="1">
        <v>63</v>
      </c>
      <c r="G939" s="27">
        <v>450000</v>
      </c>
      <c r="H939" t="s">
        <v>22</v>
      </c>
      <c r="I939" s="27" t="str">
        <f t="shared" si="39"/>
        <v>63450000</v>
      </c>
      <c r="J939" s="1">
        <f t="shared" si="40"/>
        <v>18206.986971209531</v>
      </c>
    </row>
    <row r="940" spans="6:10">
      <c r="F940" s="1">
        <v>64</v>
      </c>
      <c r="G940" s="27">
        <v>450000</v>
      </c>
      <c r="H940" t="s">
        <v>22</v>
      </c>
      <c r="I940" s="27" t="str">
        <f t="shared" si="39"/>
        <v>64450000</v>
      </c>
      <c r="J940" s="1">
        <f t="shared" si="40"/>
        <v>18206.986971209531</v>
      </c>
    </row>
    <row r="941" spans="6:10">
      <c r="F941" s="1">
        <v>65</v>
      </c>
      <c r="G941" s="27">
        <v>450000</v>
      </c>
      <c r="H941" t="s">
        <v>22</v>
      </c>
      <c r="I941" s="27" t="str">
        <f t="shared" si="39"/>
        <v>65450000</v>
      </c>
      <c r="J941" s="1">
        <f t="shared" si="40"/>
        <v>18206.986971209531</v>
      </c>
    </row>
    <row r="942" spans="6:10">
      <c r="F942" s="1">
        <v>66</v>
      </c>
      <c r="G942" s="27">
        <v>450000</v>
      </c>
      <c r="H942" t="s">
        <v>23</v>
      </c>
      <c r="I942" s="27" t="str">
        <f t="shared" si="39"/>
        <v>66450000</v>
      </c>
      <c r="J942" s="1">
        <f t="shared" si="40"/>
        <v>23051.364976568351</v>
      </c>
    </row>
    <row r="943" spans="6:10">
      <c r="F943" s="1">
        <v>67</v>
      </c>
      <c r="G943" s="27">
        <v>450000</v>
      </c>
      <c r="H943" t="s">
        <v>23</v>
      </c>
      <c r="I943" s="27" t="str">
        <f t="shared" si="39"/>
        <v>67450000</v>
      </c>
      <c r="J943" s="1">
        <f t="shared" si="40"/>
        <v>23051.364976568351</v>
      </c>
    </row>
    <row r="944" spans="6:10">
      <c r="F944" s="1">
        <v>68</v>
      </c>
      <c r="G944" s="27">
        <v>450000</v>
      </c>
      <c r="H944" t="s">
        <v>23</v>
      </c>
      <c r="I944" s="27" t="str">
        <f t="shared" si="39"/>
        <v>68450000</v>
      </c>
      <c r="J944" s="1">
        <f t="shared" si="40"/>
        <v>23051.364976568351</v>
      </c>
    </row>
    <row r="945" spans="6:10">
      <c r="F945" s="1">
        <v>69</v>
      </c>
      <c r="G945" s="27">
        <v>450000</v>
      </c>
      <c r="H945" t="s">
        <v>23</v>
      </c>
      <c r="I945" s="27" t="str">
        <f t="shared" si="39"/>
        <v>69450000</v>
      </c>
      <c r="J945" s="1">
        <f t="shared" si="40"/>
        <v>23051.364976568351</v>
      </c>
    </row>
    <row r="946" spans="6:10">
      <c r="F946" s="1">
        <v>70</v>
      </c>
      <c r="G946" s="27">
        <v>450000</v>
      </c>
      <c r="H946" t="s">
        <v>23</v>
      </c>
      <c r="I946" s="27" t="str">
        <f t="shared" si="39"/>
        <v>70450000</v>
      </c>
      <c r="J946" s="1">
        <f t="shared" si="40"/>
        <v>23051.364976568351</v>
      </c>
    </row>
    <row r="947" spans="6:10">
      <c r="F947" s="1">
        <v>71</v>
      </c>
      <c r="G947" s="27">
        <v>450000</v>
      </c>
      <c r="H947" t="s">
        <v>24</v>
      </c>
      <c r="I947" s="27" t="str">
        <f t="shared" si="39"/>
        <v>71450000</v>
      </c>
      <c r="J947" s="1">
        <f t="shared" si="40"/>
        <v>28562.573880932618</v>
      </c>
    </row>
    <row r="948" spans="6:10">
      <c r="F948" s="1">
        <v>72</v>
      </c>
      <c r="G948" s="27">
        <v>450000</v>
      </c>
      <c r="H948" t="s">
        <v>24</v>
      </c>
      <c r="I948" s="27" t="str">
        <f t="shared" si="39"/>
        <v>72450000</v>
      </c>
      <c r="J948" s="1">
        <f t="shared" si="40"/>
        <v>28562.573880932618</v>
      </c>
    </row>
    <row r="949" spans="6:10">
      <c r="F949" s="1">
        <v>73</v>
      </c>
      <c r="G949" s="27">
        <v>450000</v>
      </c>
      <c r="H949" t="s">
        <v>24</v>
      </c>
      <c r="I949" s="27" t="str">
        <f t="shared" si="39"/>
        <v>73450000</v>
      </c>
      <c r="J949" s="1">
        <f t="shared" si="40"/>
        <v>28562.573880932618</v>
      </c>
    </row>
    <row r="950" spans="6:10">
      <c r="F950" s="1">
        <v>74</v>
      </c>
      <c r="G950" s="27">
        <v>450000</v>
      </c>
      <c r="H950" t="s">
        <v>24</v>
      </c>
      <c r="I950" s="27" t="str">
        <f t="shared" si="39"/>
        <v>74450000</v>
      </c>
      <c r="J950" s="1">
        <f t="shared" si="40"/>
        <v>28562.573880932618</v>
      </c>
    </row>
    <row r="951" spans="6:10">
      <c r="F951" s="1">
        <v>75</v>
      </c>
      <c r="G951" s="27">
        <v>450000</v>
      </c>
      <c r="H951" t="s">
        <v>24</v>
      </c>
      <c r="I951" s="27" t="str">
        <f t="shared" si="39"/>
        <v>75450000</v>
      </c>
      <c r="J951" s="1">
        <f t="shared" si="40"/>
        <v>28562.573880932618</v>
      </c>
    </row>
    <row r="952" spans="6:10">
      <c r="F952" s="1">
        <v>76</v>
      </c>
      <c r="G952" s="27">
        <v>450000</v>
      </c>
      <c r="H952" t="s">
        <v>25</v>
      </c>
      <c r="I952" s="27" t="str">
        <f t="shared" si="39"/>
        <v>76450000</v>
      </c>
      <c r="J952" s="1">
        <f t="shared" si="40"/>
        <v>34796.512528702042</v>
      </c>
    </row>
    <row r="953" spans="6:10">
      <c r="F953" s="1">
        <v>77</v>
      </c>
      <c r="G953" s="27">
        <v>450000</v>
      </c>
      <c r="H953" t="s">
        <v>25</v>
      </c>
      <c r="I953" s="27" t="str">
        <f t="shared" si="39"/>
        <v>77450000</v>
      </c>
      <c r="J953" s="1">
        <f t="shared" si="40"/>
        <v>34796.512528702042</v>
      </c>
    </row>
    <row r="954" spans="6:10">
      <c r="F954" s="1">
        <v>78</v>
      </c>
      <c r="G954" s="27">
        <v>450000</v>
      </c>
      <c r="H954" t="s">
        <v>25</v>
      </c>
      <c r="I954" s="27" t="str">
        <f t="shared" si="39"/>
        <v>78450000</v>
      </c>
      <c r="J954" s="1">
        <f t="shared" si="40"/>
        <v>34796.512528702042</v>
      </c>
    </row>
    <row r="955" spans="6:10">
      <c r="F955" s="1">
        <v>79</v>
      </c>
      <c r="G955" s="27">
        <v>450000</v>
      </c>
      <c r="H955" t="s">
        <v>25</v>
      </c>
      <c r="I955" s="27" t="str">
        <f t="shared" si="39"/>
        <v>79450000</v>
      </c>
      <c r="J955" s="1">
        <f t="shared" si="40"/>
        <v>34796.512528702042</v>
      </c>
    </row>
    <row r="956" spans="6:10">
      <c r="F956" s="1">
        <v>80</v>
      </c>
      <c r="G956" s="27">
        <v>450000</v>
      </c>
      <c r="H956" t="s">
        <v>25</v>
      </c>
      <c r="I956" s="27" t="str">
        <f t="shared" si="39"/>
        <v>80450000</v>
      </c>
      <c r="J956" s="1">
        <f t="shared" si="40"/>
        <v>34796.512528702042</v>
      </c>
    </row>
    <row r="957" spans="6:10">
      <c r="F957" s="1">
        <v>81</v>
      </c>
      <c r="G957" s="27">
        <v>450000</v>
      </c>
      <c r="H957" t="s">
        <v>26</v>
      </c>
      <c r="I957" s="27" t="str">
        <f t="shared" si="39"/>
        <v>81450000</v>
      </c>
      <c r="J957" s="1">
        <f t="shared" si="40"/>
        <v>41694.902073886209</v>
      </c>
    </row>
    <row r="958" spans="6:10">
      <c r="F958" s="1">
        <v>82</v>
      </c>
      <c r="G958" s="27">
        <v>450000</v>
      </c>
      <c r="H958" t="s">
        <v>26</v>
      </c>
      <c r="I958" s="27" t="str">
        <f t="shared" si="39"/>
        <v>82450000</v>
      </c>
      <c r="J958" s="1">
        <f t="shared" si="40"/>
        <v>41694.902073886209</v>
      </c>
    </row>
    <row r="959" spans="6:10">
      <c r="F959" s="1">
        <v>83</v>
      </c>
      <c r="G959" s="27">
        <v>450000</v>
      </c>
      <c r="H959" t="s">
        <v>26</v>
      </c>
      <c r="I959" s="27" t="str">
        <f t="shared" si="39"/>
        <v>83450000</v>
      </c>
      <c r="J959" s="1">
        <f t="shared" si="40"/>
        <v>41694.902073886209</v>
      </c>
    </row>
    <row r="960" spans="6:10">
      <c r="F960" s="1">
        <v>84</v>
      </c>
      <c r="G960" s="27">
        <v>450000</v>
      </c>
      <c r="H960" t="s">
        <v>26</v>
      </c>
      <c r="I960" s="27" t="str">
        <f t="shared" si="39"/>
        <v>84450000</v>
      </c>
      <c r="J960" s="1">
        <f t="shared" si="40"/>
        <v>41694.902073886209</v>
      </c>
    </row>
    <row r="961" spans="6:10">
      <c r="F961" s="1">
        <v>85</v>
      </c>
      <c r="G961" s="27">
        <v>450000</v>
      </c>
      <c r="H961" t="s">
        <v>26</v>
      </c>
      <c r="I961" s="27" t="str">
        <f t="shared" si="39"/>
        <v>85450000</v>
      </c>
      <c r="J961" s="1">
        <f t="shared" si="40"/>
        <v>41694.902073886209</v>
      </c>
    </row>
    <row r="962" spans="6:10">
      <c r="F962" s="1">
        <v>86</v>
      </c>
      <c r="G962" s="27">
        <v>450000</v>
      </c>
      <c r="H962" t="s">
        <v>26</v>
      </c>
      <c r="I962" s="27" t="str">
        <f t="shared" si="39"/>
        <v>86450000</v>
      </c>
      <c r="J962" s="1">
        <f t="shared" si="40"/>
        <v>41694.902073886209</v>
      </c>
    </row>
    <row r="963" spans="6:10">
      <c r="F963" s="1">
        <v>87</v>
      </c>
      <c r="G963" s="27">
        <v>450000</v>
      </c>
      <c r="H963" t="s">
        <v>26</v>
      </c>
      <c r="I963" s="27" t="str">
        <f t="shared" ref="I963:I1026" si="41">F963&amp;G963</f>
        <v>87450000</v>
      </c>
      <c r="J963" s="1">
        <f t="shared" ref="J963:J1026" si="42">VLOOKUP(H963&amp;G963,$C$3:$D$101,2,FALSE)</f>
        <v>41694.902073886209</v>
      </c>
    </row>
    <row r="964" spans="6:10">
      <c r="F964" s="1">
        <v>88</v>
      </c>
      <c r="G964" s="27">
        <v>450000</v>
      </c>
      <c r="H964" t="s">
        <v>26</v>
      </c>
      <c r="I964" s="27" t="str">
        <f t="shared" si="41"/>
        <v>88450000</v>
      </c>
      <c r="J964" s="1">
        <f t="shared" si="42"/>
        <v>41694.902073886209</v>
      </c>
    </row>
    <row r="965" spans="6:10">
      <c r="F965" s="1">
        <v>89</v>
      </c>
      <c r="G965" s="27">
        <v>450000</v>
      </c>
      <c r="H965" t="s">
        <v>26</v>
      </c>
      <c r="I965" s="27" t="str">
        <f t="shared" si="41"/>
        <v>89450000</v>
      </c>
      <c r="J965" s="1">
        <f t="shared" si="42"/>
        <v>41694.902073886209</v>
      </c>
    </row>
    <row r="966" spans="6:10">
      <c r="F966" s="1">
        <v>90</v>
      </c>
      <c r="G966" s="27">
        <v>450000</v>
      </c>
      <c r="H966" t="s">
        <v>26</v>
      </c>
      <c r="I966" s="27" t="str">
        <f t="shared" si="41"/>
        <v>90450000</v>
      </c>
      <c r="J966" s="1">
        <f t="shared" si="42"/>
        <v>41694.902073886209</v>
      </c>
    </row>
    <row r="967" spans="6:10">
      <c r="F967" s="1">
        <v>91</v>
      </c>
      <c r="G967" s="27">
        <v>450000</v>
      </c>
      <c r="H967" t="s">
        <v>26</v>
      </c>
      <c r="I967" s="27" t="str">
        <f t="shared" si="41"/>
        <v>91450000</v>
      </c>
      <c r="J967" s="1">
        <f t="shared" si="42"/>
        <v>41694.902073886209</v>
      </c>
    </row>
    <row r="968" spans="6:10">
      <c r="F968" s="1">
        <v>92</v>
      </c>
      <c r="G968" s="27">
        <v>450000</v>
      </c>
      <c r="H968" t="s">
        <v>26</v>
      </c>
      <c r="I968" s="27" t="str">
        <f t="shared" si="41"/>
        <v>92450000</v>
      </c>
      <c r="J968" s="1">
        <f t="shared" si="42"/>
        <v>41694.902073886209</v>
      </c>
    </row>
    <row r="969" spans="6:10">
      <c r="F969" s="1">
        <v>93</v>
      </c>
      <c r="G969" s="27">
        <v>450000</v>
      </c>
      <c r="H969" t="s">
        <v>26</v>
      </c>
      <c r="I969" s="27" t="str">
        <f t="shared" si="41"/>
        <v>93450000</v>
      </c>
      <c r="J969" s="1">
        <f t="shared" si="42"/>
        <v>41694.902073886209</v>
      </c>
    </row>
    <row r="970" spans="6:10">
      <c r="F970" s="1">
        <v>94</v>
      </c>
      <c r="G970" s="27">
        <v>450000</v>
      </c>
      <c r="H970" t="s">
        <v>26</v>
      </c>
      <c r="I970" s="27" t="str">
        <f t="shared" si="41"/>
        <v>94450000</v>
      </c>
      <c r="J970" s="1">
        <f t="shared" si="42"/>
        <v>41694.902073886209</v>
      </c>
    </row>
    <row r="971" spans="6:10">
      <c r="F971" s="1">
        <v>95</v>
      </c>
      <c r="G971" s="27">
        <v>450000</v>
      </c>
      <c r="H971" t="s">
        <v>26</v>
      </c>
      <c r="I971" s="27" t="str">
        <f t="shared" si="41"/>
        <v>95450000</v>
      </c>
      <c r="J971" s="1">
        <f t="shared" si="42"/>
        <v>41694.902073886209</v>
      </c>
    </row>
    <row r="972" spans="6:10">
      <c r="F972" s="1">
        <v>96</v>
      </c>
      <c r="G972" s="27">
        <v>450000</v>
      </c>
      <c r="H972" t="s">
        <v>26</v>
      </c>
      <c r="I972" s="27" t="str">
        <f t="shared" si="41"/>
        <v>96450000</v>
      </c>
      <c r="J972" s="1">
        <f t="shared" si="42"/>
        <v>41694.902073886209</v>
      </c>
    </row>
    <row r="973" spans="6:10">
      <c r="F973" s="1">
        <v>97</v>
      </c>
      <c r="G973" s="27">
        <v>450000</v>
      </c>
      <c r="H973" t="s">
        <v>26</v>
      </c>
      <c r="I973" s="27" t="str">
        <f t="shared" si="41"/>
        <v>97450000</v>
      </c>
      <c r="J973" s="1">
        <f t="shared" si="42"/>
        <v>41694.902073886209</v>
      </c>
    </row>
    <row r="974" spans="6:10">
      <c r="F974" s="1">
        <v>98</v>
      </c>
      <c r="G974" s="27">
        <v>450000</v>
      </c>
      <c r="H974" t="s">
        <v>26</v>
      </c>
      <c r="I974" s="27" t="str">
        <f t="shared" si="41"/>
        <v>98450000</v>
      </c>
      <c r="J974" s="1">
        <f t="shared" si="42"/>
        <v>41694.902073886209</v>
      </c>
    </row>
    <row r="975" spans="6:10">
      <c r="F975" s="1">
        <v>99</v>
      </c>
      <c r="G975" s="27">
        <v>450000</v>
      </c>
      <c r="H975" t="s">
        <v>26</v>
      </c>
      <c r="I975" s="27" t="str">
        <f t="shared" si="41"/>
        <v>99450000</v>
      </c>
      <c r="J975" s="1">
        <f t="shared" si="42"/>
        <v>41694.902073886209</v>
      </c>
    </row>
    <row r="976" spans="6:10">
      <c r="F976" s="1">
        <v>100</v>
      </c>
      <c r="G976" s="27">
        <v>450000</v>
      </c>
      <c r="H976" t="s">
        <v>26</v>
      </c>
      <c r="I976" s="27" t="str">
        <f t="shared" si="41"/>
        <v>100450000</v>
      </c>
      <c r="J976" s="1">
        <f t="shared" si="42"/>
        <v>41694.902073886209</v>
      </c>
    </row>
    <row r="977" spans="6:10">
      <c r="F977" s="1">
        <v>101</v>
      </c>
      <c r="G977" s="27">
        <v>450000</v>
      </c>
      <c r="H977" t="s">
        <v>26</v>
      </c>
      <c r="I977" s="27" t="str">
        <f t="shared" si="41"/>
        <v>101450000</v>
      </c>
      <c r="J977" s="1">
        <f t="shared" si="42"/>
        <v>41694.902073886209</v>
      </c>
    </row>
    <row r="978" spans="6:10">
      <c r="F978" s="1">
        <v>102</v>
      </c>
      <c r="G978" s="27">
        <v>450000</v>
      </c>
      <c r="H978" t="s">
        <v>26</v>
      </c>
      <c r="I978" s="27" t="str">
        <f t="shared" si="41"/>
        <v>102450000</v>
      </c>
      <c r="J978" s="1">
        <f t="shared" si="42"/>
        <v>41694.902073886209</v>
      </c>
    </row>
    <row r="979" spans="6:10">
      <c r="F979" s="1">
        <v>103</v>
      </c>
      <c r="G979" s="27">
        <v>450000</v>
      </c>
      <c r="H979" t="s">
        <v>26</v>
      </c>
      <c r="I979" s="27" t="str">
        <f t="shared" si="41"/>
        <v>103450000</v>
      </c>
      <c r="J979" s="1">
        <f t="shared" si="42"/>
        <v>41694.902073886209</v>
      </c>
    </row>
    <row r="980" spans="6:10">
      <c r="F980" s="1">
        <v>104</v>
      </c>
      <c r="G980" s="27">
        <v>450000</v>
      </c>
      <c r="H980" t="s">
        <v>26</v>
      </c>
      <c r="I980" s="27" t="str">
        <f t="shared" si="41"/>
        <v>104450000</v>
      </c>
      <c r="J980" s="1">
        <f t="shared" si="42"/>
        <v>41694.902073886209</v>
      </c>
    </row>
    <row r="981" spans="6:10">
      <c r="F981" s="1">
        <v>105</v>
      </c>
      <c r="G981" s="27">
        <v>450000</v>
      </c>
      <c r="H981" t="s">
        <v>26</v>
      </c>
      <c r="I981" s="27" t="str">
        <f t="shared" si="41"/>
        <v>105450000</v>
      </c>
      <c r="J981" s="1">
        <f t="shared" si="42"/>
        <v>41694.902073886209</v>
      </c>
    </row>
    <row r="982" spans="6:10">
      <c r="F982" s="1">
        <v>106</v>
      </c>
      <c r="G982" s="27">
        <v>450000</v>
      </c>
      <c r="H982" t="s">
        <v>26</v>
      </c>
      <c r="I982" s="27" t="str">
        <f t="shared" si="41"/>
        <v>106450000</v>
      </c>
      <c r="J982" s="1">
        <f t="shared" si="42"/>
        <v>41694.902073886209</v>
      </c>
    </row>
    <row r="983" spans="6:10">
      <c r="F983" s="1">
        <v>107</v>
      </c>
      <c r="G983" s="27">
        <v>450000</v>
      </c>
      <c r="H983" t="s">
        <v>26</v>
      </c>
      <c r="I983" s="27" t="str">
        <f t="shared" si="41"/>
        <v>107450000</v>
      </c>
      <c r="J983" s="1">
        <f t="shared" si="42"/>
        <v>41694.902073886209</v>
      </c>
    </row>
    <row r="984" spans="6:10">
      <c r="F984" s="1">
        <v>108</v>
      </c>
      <c r="G984" s="27">
        <v>450000</v>
      </c>
      <c r="H984" t="s">
        <v>26</v>
      </c>
      <c r="I984" s="27" t="str">
        <f t="shared" si="41"/>
        <v>108450000</v>
      </c>
      <c r="J984" s="1">
        <f t="shared" si="42"/>
        <v>41694.902073886209</v>
      </c>
    </row>
    <row r="985" spans="6:10">
      <c r="F985" s="1">
        <v>109</v>
      </c>
      <c r="G985" s="27">
        <v>450000</v>
      </c>
      <c r="H985" t="s">
        <v>26</v>
      </c>
      <c r="I985" s="27" t="str">
        <f t="shared" si="41"/>
        <v>109450000</v>
      </c>
      <c r="J985" s="1">
        <f t="shared" si="42"/>
        <v>41694.902073886209</v>
      </c>
    </row>
    <row r="986" spans="6:10">
      <c r="F986" s="1">
        <v>110</v>
      </c>
      <c r="G986" s="27">
        <v>450000</v>
      </c>
      <c r="H986" t="s">
        <v>26</v>
      </c>
      <c r="I986" s="27" t="str">
        <f t="shared" si="41"/>
        <v>110450000</v>
      </c>
      <c r="J986" s="1">
        <f t="shared" si="42"/>
        <v>41694.902073886209</v>
      </c>
    </row>
    <row r="987" spans="6:10">
      <c r="F987" s="1">
        <v>111</v>
      </c>
      <c r="G987" s="27">
        <v>450000</v>
      </c>
      <c r="H987" t="s">
        <v>26</v>
      </c>
      <c r="I987" s="27" t="str">
        <f t="shared" si="41"/>
        <v>111450000</v>
      </c>
      <c r="J987" s="1">
        <f t="shared" si="42"/>
        <v>41694.902073886209</v>
      </c>
    </row>
    <row r="988" spans="6:10">
      <c r="F988" s="1">
        <v>112</v>
      </c>
      <c r="G988" s="27">
        <v>450000</v>
      </c>
      <c r="H988" t="s">
        <v>26</v>
      </c>
      <c r="I988" s="27" t="str">
        <f t="shared" si="41"/>
        <v>112450000</v>
      </c>
      <c r="J988" s="1">
        <f t="shared" si="42"/>
        <v>41694.902073886209</v>
      </c>
    </row>
    <row r="989" spans="6:10">
      <c r="F989" s="1">
        <v>113</v>
      </c>
      <c r="G989" s="27">
        <v>450000</v>
      </c>
      <c r="H989" t="s">
        <v>26</v>
      </c>
      <c r="I989" s="27" t="str">
        <f t="shared" si="41"/>
        <v>113450000</v>
      </c>
      <c r="J989" s="1">
        <f t="shared" si="42"/>
        <v>41694.902073886209</v>
      </c>
    </row>
    <row r="990" spans="6:10">
      <c r="F990" s="1">
        <v>114</v>
      </c>
      <c r="G990" s="27">
        <v>450000</v>
      </c>
      <c r="H990" t="s">
        <v>26</v>
      </c>
      <c r="I990" s="27" t="str">
        <f t="shared" si="41"/>
        <v>114450000</v>
      </c>
      <c r="J990" s="1">
        <f t="shared" si="42"/>
        <v>41694.902073886209</v>
      </c>
    </row>
    <row r="991" spans="6:10">
      <c r="F991" s="1">
        <v>115</v>
      </c>
      <c r="G991" s="27">
        <v>450000</v>
      </c>
      <c r="H991" t="s">
        <v>26</v>
      </c>
      <c r="I991" s="27" t="str">
        <f t="shared" si="41"/>
        <v>115450000</v>
      </c>
      <c r="J991" s="1">
        <f t="shared" si="42"/>
        <v>41694.902073886209</v>
      </c>
    </row>
    <row r="992" spans="6:10">
      <c r="F992" s="1">
        <v>116</v>
      </c>
      <c r="G992" s="27">
        <v>450000</v>
      </c>
      <c r="H992" t="s">
        <v>26</v>
      </c>
      <c r="I992" s="27" t="str">
        <f t="shared" si="41"/>
        <v>116450000</v>
      </c>
      <c r="J992" s="1">
        <f t="shared" si="42"/>
        <v>41694.902073886209</v>
      </c>
    </row>
    <row r="993" spans="6:10">
      <c r="F993" s="1">
        <v>117</v>
      </c>
      <c r="G993" s="27">
        <v>450000</v>
      </c>
      <c r="H993" t="s">
        <v>26</v>
      </c>
      <c r="I993" s="27" t="str">
        <f t="shared" si="41"/>
        <v>117450000</v>
      </c>
      <c r="J993" s="1">
        <f t="shared" si="42"/>
        <v>41694.902073886209</v>
      </c>
    </row>
    <row r="994" spans="6:10">
      <c r="F994" s="1">
        <v>118</v>
      </c>
      <c r="G994" s="27">
        <v>450000</v>
      </c>
      <c r="H994" t="s">
        <v>26</v>
      </c>
      <c r="I994" s="27" t="str">
        <f t="shared" si="41"/>
        <v>118450000</v>
      </c>
      <c r="J994" s="1">
        <f t="shared" si="42"/>
        <v>41694.902073886209</v>
      </c>
    </row>
    <row r="995" spans="6:10">
      <c r="F995" s="1">
        <v>119</v>
      </c>
      <c r="G995" s="27">
        <v>450000</v>
      </c>
      <c r="H995" t="s">
        <v>26</v>
      </c>
      <c r="I995" s="27" t="str">
        <f t="shared" si="41"/>
        <v>119450000</v>
      </c>
      <c r="J995" s="1">
        <f t="shared" si="42"/>
        <v>41694.902073886209</v>
      </c>
    </row>
    <row r="996" spans="6:10">
      <c r="F996" s="1">
        <v>120</v>
      </c>
      <c r="G996" s="27">
        <v>450000</v>
      </c>
      <c r="H996" t="s">
        <v>26</v>
      </c>
      <c r="I996" s="27" t="str">
        <f t="shared" si="41"/>
        <v>120450000</v>
      </c>
      <c r="J996" s="1">
        <f t="shared" si="42"/>
        <v>41694.902073886209</v>
      </c>
    </row>
    <row r="997" spans="6:10">
      <c r="F997" s="1">
        <v>121</v>
      </c>
      <c r="G997" s="27">
        <v>450000</v>
      </c>
      <c r="H997" t="s">
        <v>26</v>
      </c>
      <c r="I997" s="27" t="str">
        <f t="shared" si="41"/>
        <v>121450000</v>
      </c>
      <c r="J997" s="1">
        <f t="shared" si="42"/>
        <v>41694.902073886209</v>
      </c>
    </row>
    <row r="998" spans="6:10">
      <c r="F998" s="1">
        <v>122</v>
      </c>
      <c r="G998" s="27">
        <v>450000</v>
      </c>
      <c r="H998" t="s">
        <v>26</v>
      </c>
      <c r="I998" s="27" t="str">
        <f t="shared" si="41"/>
        <v>122450000</v>
      </c>
      <c r="J998" s="1">
        <f t="shared" si="42"/>
        <v>41694.902073886209</v>
      </c>
    </row>
    <row r="999" spans="6:10">
      <c r="F999" s="1">
        <v>123</v>
      </c>
      <c r="G999" s="27">
        <v>450000</v>
      </c>
      <c r="H999" t="s">
        <v>26</v>
      </c>
      <c r="I999" s="27" t="str">
        <f t="shared" si="41"/>
        <v>123450000</v>
      </c>
      <c r="J999" s="1">
        <f t="shared" si="42"/>
        <v>41694.902073886209</v>
      </c>
    </row>
    <row r="1000" spans="6:10">
      <c r="F1000" s="1">
        <v>124</v>
      </c>
      <c r="G1000" s="27">
        <v>450000</v>
      </c>
      <c r="H1000" t="s">
        <v>26</v>
      </c>
      <c r="I1000" s="27" t="str">
        <f t="shared" si="41"/>
        <v>124450000</v>
      </c>
      <c r="J1000" s="1">
        <f t="shared" si="42"/>
        <v>41694.902073886209</v>
      </c>
    </row>
    <row r="1001" spans="6:10">
      <c r="F1001" s="1">
        <v>125</v>
      </c>
      <c r="G1001" s="27">
        <v>450000</v>
      </c>
      <c r="H1001" t="s">
        <v>26</v>
      </c>
      <c r="I1001" s="27" t="str">
        <f t="shared" si="41"/>
        <v>125450000</v>
      </c>
      <c r="J1001" s="1">
        <f t="shared" si="42"/>
        <v>41694.902073886209</v>
      </c>
    </row>
    <row r="1002" spans="6:10">
      <c r="F1002" s="1">
        <v>1</v>
      </c>
      <c r="G1002" s="27">
        <v>500000</v>
      </c>
      <c r="H1002" t="s">
        <v>27</v>
      </c>
      <c r="I1002" s="27" t="str">
        <f t="shared" si="41"/>
        <v>1500000</v>
      </c>
      <c r="J1002" s="1">
        <f t="shared" si="42"/>
        <v>4450.8342848369666</v>
      </c>
    </row>
    <row r="1003" spans="6:10">
      <c r="F1003" s="1">
        <v>2</v>
      </c>
      <c r="G1003" s="27">
        <v>500000</v>
      </c>
      <c r="H1003" t="s">
        <v>27</v>
      </c>
      <c r="I1003" s="27" t="str">
        <f t="shared" si="41"/>
        <v>2500000</v>
      </c>
      <c r="J1003" s="1">
        <f t="shared" si="42"/>
        <v>4450.8342848369666</v>
      </c>
    </row>
    <row r="1004" spans="6:10">
      <c r="F1004" s="1">
        <v>3</v>
      </c>
      <c r="G1004" s="27">
        <v>500000</v>
      </c>
      <c r="H1004" t="s">
        <v>27</v>
      </c>
      <c r="I1004" s="27" t="str">
        <f t="shared" si="41"/>
        <v>3500000</v>
      </c>
      <c r="J1004" s="1">
        <f t="shared" si="42"/>
        <v>4450.8342848369666</v>
      </c>
    </row>
    <row r="1005" spans="6:10">
      <c r="F1005" s="1">
        <v>4</v>
      </c>
      <c r="G1005" s="27">
        <v>500000</v>
      </c>
      <c r="H1005" t="s">
        <v>27</v>
      </c>
      <c r="I1005" s="27" t="str">
        <f t="shared" si="41"/>
        <v>4500000</v>
      </c>
      <c r="J1005" s="1">
        <f t="shared" si="42"/>
        <v>4450.8342848369666</v>
      </c>
    </row>
    <row r="1006" spans="6:10">
      <c r="F1006" s="1">
        <v>5</v>
      </c>
      <c r="G1006" s="27">
        <v>500000</v>
      </c>
      <c r="H1006" t="s">
        <v>27</v>
      </c>
      <c r="I1006" s="27" t="str">
        <f t="shared" si="41"/>
        <v>5500000</v>
      </c>
      <c r="J1006" s="1">
        <f t="shared" si="42"/>
        <v>4450.8342848369666</v>
      </c>
    </row>
    <row r="1007" spans="6:10">
      <c r="F1007" s="1">
        <v>6</v>
      </c>
      <c r="G1007" s="27">
        <v>500000</v>
      </c>
      <c r="H1007" t="s">
        <v>27</v>
      </c>
      <c r="I1007" s="27" t="str">
        <f t="shared" si="41"/>
        <v>6500000</v>
      </c>
      <c r="J1007" s="1">
        <f t="shared" si="42"/>
        <v>4450.8342848369666</v>
      </c>
    </row>
    <row r="1008" spans="6:10">
      <c r="F1008" s="1">
        <v>7</v>
      </c>
      <c r="G1008" s="27">
        <v>500000</v>
      </c>
      <c r="H1008" t="s">
        <v>27</v>
      </c>
      <c r="I1008" s="27" t="str">
        <f t="shared" si="41"/>
        <v>7500000</v>
      </c>
      <c r="J1008" s="1">
        <f t="shared" si="42"/>
        <v>4450.8342848369666</v>
      </c>
    </row>
    <row r="1009" spans="6:10">
      <c r="F1009" s="1">
        <v>8</v>
      </c>
      <c r="G1009" s="27">
        <v>500000</v>
      </c>
      <c r="H1009" t="s">
        <v>27</v>
      </c>
      <c r="I1009" s="27" t="str">
        <f t="shared" si="41"/>
        <v>8500000</v>
      </c>
      <c r="J1009" s="1">
        <f t="shared" si="42"/>
        <v>4450.8342848369666</v>
      </c>
    </row>
    <row r="1010" spans="6:10">
      <c r="F1010" s="1">
        <v>9</v>
      </c>
      <c r="G1010" s="27">
        <v>500000</v>
      </c>
      <c r="H1010" t="s">
        <v>27</v>
      </c>
      <c r="I1010" s="27" t="str">
        <f t="shared" si="41"/>
        <v>9500000</v>
      </c>
      <c r="J1010" s="1">
        <f t="shared" si="42"/>
        <v>4450.8342848369666</v>
      </c>
    </row>
    <row r="1011" spans="6:10">
      <c r="F1011" s="1">
        <v>10</v>
      </c>
      <c r="G1011" s="27">
        <v>500000</v>
      </c>
      <c r="H1011" t="s">
        <v>27</v>
      </c>
      <c r="I1011" s="27" t="str">
        <f t="shared" si="41"/>
        <v>10500000</v>
      </c>
      <c r="J1011" s="1">
        <f t="shared" si="42"/>
        <v>4450.8342848369666</v>
      </c>
    </row>
    <row r="1012" spans="6:10">
      <c r="F1012" s="1">
        <v>11</v>
      </c>
      <c r="G1012" s="27">
        <v>500000</v>
      </c>
      <c r="H1012" t="s">
        <v>27</v>
      </c>
      <c r="I1012" s="27" t="str">
        <f t="shared" si="41"/>
        <v>11500000</v>
      </c>
      <c r="J1012" s="1">
        <f t="shared" si="42"/>
        <v>4450.8342848369666</v>
      </c>
    </row>
    <row r="1013" spans="6:10">
      <c r="F1013" s="1">
        <v>12</v>
      </c>
      <c r="G1013" s="27">
        <v>500000</v>
      </c>
      <c r="H1013" t="s">
        <v>27</v>
      </c>
      <c r="I1013" s="27" t="str">
        <f t="shared" si="41"/>
        <v>12500000</v>
      </c>
      <c r="J1013" s="1">
        <f t="shared" si="42"/>
        <v>4450.8342848369666</v>
      </c>
    </row>
    <row r="1014" spans="6:10">
      <c r="F1014" s="1">
        <v>13</v>
      </c>
      <c r="G1014" s="27">
        <v>500000</v>
      </c>
      <c r="H1014" t="s">
        <v>27</v>
      </c>
      <c r="I1014" s="27" t="str">
        <f t="shared" si="41"/>
        <v>13500000</v>
      </c>
      <c r="J1014" s="1">
        <f t="shared" si="42"/>
        <v>4450.8342848369666</v>
      </c>
    </row>
    <row r="1015" spans="6:10">
      <c r="F1015" s="1">
        <v>14</v>
      </c>
      <c r="G1015" s="27">
        <v>500000</v>
      </c>
      <c r="H1015" t="s">
        <v>27</v>
      </c>
      <c r="I1015" s="27" t="str">
        <f t="shared" si="41"/>
        <v>14500000</v>
      </c>
      <c r="J1015" s="1">
        <f t="shared" si="42"/>
        <v>4450.8342848369666</v>
      </c>
    </row>
    <row r="1016" spans="6:10">
      <c r="F1016" s="1">
        <v>15</v>
      </c>
      <c r="G1016" s="27">
        <v>500000</v>
      </c>
      <c r="H1016" t="s">
        <v>27</v>
      </c>
      <c r="I1016" s="27" t="str">
        <f t="shared" si="41"/>
        <v>15500000</v>
      </c>
      <c r="J1016" s="1">
        <f t="shared" si="42"/>
        <v>4450.8342848369666</v>
      </c>
    </row>
    <row r="1017" spans="6:10">
      <c r="F1017" s="1">
        <v>16</v>
      </c>
      <c r="G1017" s="27">
        <v>500000</v>
      </c>
      <c r="H1017" t="s">
        <v>27</v>
      </c>
      <c r="I1017" s="27" t="str">
        <f t="shared" si="41"/>
        <v>16500000</v>
      </c>
      <c r="J1017" s="1">
        <f t="shared" si="42"/>
        <v>4450.8342848369666</v>
      </c>
    </row>
    <row r="1018" spans="6:10">
      <c r="F1018" s="1">
        <v>17</v>
      </c>
      <c r="G1018" s="27">
        <v>500000</v>
      </c>
      <c r="H1018" t="s">
        <v>27</v>
      </c>
      <c r="I1018" s="27" t="str">
        <f t="shared" si="41"/>
        <v>17500000</v>
      </c>
      <c r="J1018" s="1">
        <f t="shared" si="42"/>
        <v>4450.8342848369666</v>
      </c>
    </row>
    <row r="1019" spans="6:10">
      <c r="F1019" s="1">
        <v>18</v>
      </c>
      <c r="G1019" s="27">
        <v>500000</v>
      </c>
      <c r="H1019" t="s">
        <v>27</v>
      </c>
      <c r="I1019" s="27" t="str">
        <f t="shared" si="41"/>
        <v>18500000</v>
      </c>
      <c r="J1019" s="1">
        <f t="shared" si="42"/>
        <v>4450.8342848369666</v>
      </c>
    </row>
    <row r="1020" spans="6:10">
      <c r="F1020" s="1">
        <v>19</v>
      </c>
      <c r="G1020" s="27">
        <v>500000</v>
      </c>
      <c r="H1020" t="s">
        <v>27</v>
      </c>
      <c r="I1020" s="27" t="str">
        <f t="shared" si="41"/>
        <v>19500000</v>
      </c>
      <c r="J1020" s="1">
        <f t="shared" si="42"/>
        <v>4450.8342848369666</v>
      </c>
    </row>
    <row r="1021" spans="6:10">
      <c r="F1021" s="1">
        <v>20</v>
      </c>
      <c r="G1021" s="27">
        <v>500000</v>
      </c>
      <c r="H1021" t="s">
        <v>27</v>
      </c>
      <c r="I1021" s="27" t="str">
        <f t="shared" si="41"/>
        <v>20500000</v>
      </c>
      <c r="J1021" s="1">
        <f t="shared" si="42"/>
        <v>4450.8342848369666</v>
      </c>
    </row>
    <row r="1022" spans="6:10">
      <c r="F1022" s="1">
        <v>21</v>
      </c>
      <c r="G1022" s="27">
        <v>500000</v>
      </c>
      <c r="H1022" t="s">
        <v>27</v>
      </c>
      <c r="I1022" s="27" t="str">
        <f t="shared" si="41"/>
        <v>21500000</v>
      </c>
      <c r="J1022" s="1">
        <f t="shared" si="42"/>
        <v>4450.8342848369666</v>
      </c>
    </row>
    <row r="1023" spans="6:10">
      <c r="F1023" s="1">
        <v>22</v>
      </c>
      <c r="G1023" s="27">
        <v>500000</v>
      </c>
      <c r="H1023" t="s">
        <v>27</v>
      </c>
      <c r="I1023" s="27" t="str">
        <f t="shared" si="41"/>
        <v>22500000</v>
      </c>
      <c r="J1023" s="1">
        <f t="shared" si="42"/>
        <v>4450.8342848369666</v>
      </c>
    </row>
    <row r="1024" spans="6:10">
      <c r="F1024" s="1">
        <v>23</v>
      </c>
      <c r="G1024" s="27">
        <v>500000</v>
      </c>
      <c r="H1024" t="s">
        <v>27</v>
      </c>
      <c r="I1024" s="27" t="str">
        <f t="shared" si="41"/>
        <v>23500000</v>
      </c>
      <c r="J1024" s="1">
        <f t="shared" si="42"/>
        <v>4450.8342848369666</v>
      </c>
    </row>
    <row r="1025" spans="6:10">
      <c r="F1025" s="1">
        <v>24</v>
      </c>
      <c r="G1025" s="27">
        <v>500000</v>
      </c>
      <c r="H1025" t="s">
        <v>27</v>
      </c>
      <c r="I1025" s="27" t="str">
        <f t="shared" si="41"/>
        <v>24500000</v>
      </c>
      <c r="J1025" s="1">
        <f t="shared" si="42"/>
        <v>4450.8342848369666</v>
      </c>
    </row>
    <row r="1026" spans="6:10">
      <c r="F1026" s="1">
        <v>25</v>
      </c>
      <c r="G1026" s="27">
        <v>500000</v>
      </c>
      <c r="H1026" t="s">
        <v>27</v>
      </c>
      <c r="I1026" s="27" t="str">
        <f t="shared" si="41"/>
        <v>25500000</v>
      </c>
      <c r="J1026" s="1">
        <f t="shared" si="42"/>
        <v>4450.8342848369666</v>
      </c>
    </row>
    <row r="1027" spans="6:10">
      <c r="F1027" s="1">
        <v>26</v>
      </c>
      <c r="G1027" s="27">
        <v>500000</v>
      </c>
      <c r="H1027" t="s">
        <v>17</v>
      </c>
      <c r="I1027" s="27" t="str">
        <f t="shared" ref="I1027:I1090" si="43">F1027&amp;G1027</f>
        <v>26500000</v>
      </c>
      <c r="J1027" s="1">
        <f t="shared" ref="J1027:J1090" si="44">VLOOKUP(H1027&amp;G1027,$C$3:$D$101,2,FALSE)</f>
        <v>4617.5317579195507</v>
      </c>
    </row>
    <row r="1028" spans="6:10">
      <c r="F1028" s="1">
        <v>27</v>
      </c>
      <c r="G1028" s="27">
        <v>500000</v>
      </c>
      <c r="H1028" t="s">
        <v>17</v>
      </c>
      <c r="I1028" s="27" t="str">
        <f t="shared" si="43"/>
        <v>27500000</v>
      </c>
      <c r="J1028" s="1">
        <f t="shared" si="44"/>
        <v>4617.5317579195507</v>
      </c>
    </row>
    <row r="1029" spans="6:10">
      <c r="F1029" s="1">
        <v>28</v>
      </c>
      <c r="G1029" s="27">
        <v>500000</v>
      </c>
      <c r="H1029" t="s">
        <v>17</v>
      </c>
      <c r="I1029" s="27" t="str">
        <f t="shared" si="43"/>
        <v>28500000</v>
      </c>
      <c r="J1029" s="1">
        <f t="shared" si="44"/>
        <v>4617.5317579195507</v>
      </c>
    </row>
    <row r="1030" spans="6:10">
      <c r="F1030" s="1">
        <v>29</v>
      </c>
      <c r="G1030" s="27">
        <v>500000</v>
      </c>
      <c r="H1030" t="s">
        <v>17</v>
      </c>
      <c r="I1030" s="27" t="str">
        <f t="shared" si="43"/>
        <v>29500000</v>
      </c>
      <c r="J1030" s="1">
        <f t="shared" si="44"/>
        <v>4617.5317579195507</v>
      </c>
    </row>
    <row r="1031" spans="6:10">
      <c r="F1031" s="1">
        <v>30</v>
      </c>
      <c r="G1031" s="27">
        <v>500000</v>
      </c>
      <c r="H1031" t="s">
        <v>17</v>
      </c>
      <c r="I1031" s="27" t="str">
        <f t="shared" si="43"/>
        <v>30500000</v>
      </c>
      <c r="J1031" s="1">
        <f t="shared" si="44"/>
        <v>4617.5317579195507</v>
      </c>
    </row>
    <row r="1032" spans="6:10">
      <c r="F1032" s="1">
        <v>31</v>
      </c>
      <c r="G1032" s="27">
        <v>500000</v>
      </c>
      <c r="H1032" t="s">
        <v>17</v>
      </c>
      <c r="I1032" s="27" t="str">
        <f t="shared" si="43"/>
        <v>31500000</v>
      </c>
      <c r="J1032" s="1">
        <f t="shared" si="44"/>
        <v>4617.5317579195507</v>
      </c>
    </row>
    <row r="1033" spans="6:10">
      <c r="F1033" s="1">
        <v>32</v>
      </c>
      <c r="G1033" s="27">
        <v>500000</v>
      </c>
      <c r="H1033" t="s">
        <v>17</v>
      </c>
      <c r="I1033" s="27" t="str">
        <f t="shared" si="43"/>
        <v>32500000</v>
      </c>
      <c r="J1033" s="1">
        <f t="shared" si="44"/>
        <v>4617.5317579195507</v>
      </c>
    </row>
    <row r="1034" spans="6:10">
      <c r="F1034" s="1">
        <v>33</v>
      </c>
      <c r="G1034" s="27">
        <v>500000</v>
      </c>
      <c r="H1034" t="s">
        <v>17</v>
      </c>
      <c r="I1034" s="27" t="str">
        <f t="shared" si="43"/>
        <v>33500000</v>
      </c>
      <c r="J1034" s="1">
        <f t="shared" si="44"/>
        <v>4617.5317579195507</v>
      </c>
    </row>
    <row r="1035" spans="6:10">
      <c r="F1035" s="1">
        <v>34</v>
      </c>
      <c r="G1035" s="27">
        <v>500000</v>
      </c>
      <c r="H1035" t="s">
        <v>17</v>
      </c>
      <c r="I1035" s="27" t="str">
        <f t="shared" si="43"/>
        <v>34500000</v>
      </c>
      <c r="J1035" s="1">
        <f t="shared" si="44"/>
        <v>4617.5317579195507</v>
      </c>
    </row>
    <row r="1036" spans="6:10">
      <c r="F1036" s="1">
        <v>35</v>
      </c>
      <c r="G1036" s="27">
        <v>500000</v>
      </c>
      <c r="H1036" t="s">
        <v>17</v>
      </c>
      <c r="I1036" s="27" t="str">
        <f t="shared" si="43"/>
        <v>35500000</v>
      </c>
      <c r="J1036" s="1">
        <f t="shared" si="44"/>
        <v>4617.5317579195507</v>
      </c>
    </row>
    <row r="1037" spans="6:10">
      <c r="F1037" s="1">
        <v>36</v>
      </c>
      <c r="G1037" s="27">
        <v>500000</v>
      </c>
      <c r="H1037" t="s">
        <v>18</v>
      </c>
      <c r="I1037" s="27" t="str">
        <f t="shared" si="43"/>
        <v>36500000</v>
      </c>
      <c r="J1037" s="1">
        <f t="shared" si="44"/>
        <v>5210.4691464447715</v>
      </c>
    </row>
    <row r="1038" spans="6:10">
      <c r="F1038" s="1">
        <v>37</v>
      </c>
      <c r="G1038" s="27">
        <v>500000</v>
      </c>
      <c r="H1038" t="s">
        <v>18</v>
      </c>
      <c r="I1038" s="27" t="str">
        <f t="shared" si="43"/>
        <v>37500000</v>
      </c>
      <c r="J1038" s="1">
        <f t="shared" si="44"/>
        <v>5210.4691464447715</v>
      </c>
    </row>
    <row r="1039" spans="6:10">
      <c r="F1039" s="1">
        <v>38</v>
      </c>
      <c r="G1039" s="27">
        <v>500000</v>
      </c>
      <c r="H1039" t="s">
        <v>18</v>
      </c>
      <c r="I1039" s="27" t="str">
        <f t="shared" si="43"/>
        <v>38500000</v>
      </c>
      <c r="J1039" s="1">
        <f t="shared" si="44"/>
        <v>5210.4691464447715</v>
      </c>
    </row>
    <row r="1040" spans="6:10">
      <c r="F1040" s="1">
        <v>39</v>
      </c>
      <c r="G1040" s="27">
        <v>500000</v>
      </c>
      <c r="H1040" t="s">
        <v>18</v>
      </c>
      <c r="I1040" s="27" t="str">
        <f t="shared" si="43"/>
        <v>39500000</v>
      </c>
      <c r="J1040" s="1">
        <f t="shared" si="44"/>
        <v>5210.4691464447715</v>
      </c>
    </row>
    <row r="1041" spans="6:10">
      <c r="F1041" s="1">
        <v>40</v>
      </c>
      <c r="G1041" s="27">
        <v>500000</v>
      </c>
      <c r="H1041" t="s">
        <v>18</v>
      </c>
      <c r="I1041" s="27" t="str">
        <f t="shared" si="43"/>
        <v>40500000</v>
      </c>
      <c r="J1041" s="1">
        <f t="shared" si="44"/>
        <v>5210.4691464447715</v>
      </c>
    </row>
    <row r="1042" spans="6:10">
      <c r="F1042" s="1">
        <v>41</v>
      </c>
      <c r="G1042" s="27">
        <v>500000</v>
      </c>
      <c r="H1042" t="s">
        <v>18</v>
      </c>
      <c r="I1042" s="27" t="str">
        <f t="shared" si="43"/>
        <v>41500000</v>
      </c>
      <c r="J1042" s="1">
        <f t="shared" si="44"/>
        <v>5210.4691464447715</v>
      </c>
    </row>
    <row r="1043" spans="6:10">
      <c r="F1043" s="1">
        <v>42</v>
      </c>
      <c r="G1043" s="27">
        <v>500000</v>
      </c>
      <c r="H1043" t="s">
        <v>18</v>
      </c>
      <c r="I1043" s="27" t="str">
        <f t="shared" si="43"/>
        <v>42500000</v>
      </c>
      <c r="J1043" s="1">
        <f t="shared" si="44"/>
        <v>5210.4691464447715</v>
      </c>
    </row>
    <row r="1044" spans="6:10">
      <c r="F1044" s="1">
        <v>43</v>
      </c>
      <c r="G1044" s="27">
        <v>500000</v>
      </c>
      <c r="H1044" t="s">
        <v>18</v>
      </c>
      <c r="I1044" s="27" t="str">
        <f t="shared" si="43"/>
        <v>43500000</v>
      </c>
      <c r="J1044" s="1">
        <f t="shared" si="44"/>
        <v>5210.4691464447715</v>
      </c>
    </row>
    <row r="1045" spans="6:10">
      <c r="F1045" s="1">
        <v>44</v>
      </c>
      <c r="G1045" s="27">
        <v>500000</v>
      </c>
      <c r="H1045" t="s">
        <v>18</v>
      </c>
      <c r="I1045" s="27" t="str">
        <f t="shared" si="43"/>
        <v>44500000</v>
      </c>
      <c r="J1045" s="1">
        <f t="shared" si="44"/>
        <v>5210.4691464447715</v>
      </c>
    </row>
    <row r="1046" spans="6:10">
      <c r="F1046" s="1">
        <v>45</v>
      </c>
      <c r="G1046" s="27">
        <v>500000</v>
      </c>
      <c r="H1046" t="s">
        <v>18</v>
      </c>
      <c r="I1046" s="27" t="str">
        <f t="shared" si="43"/>
        <v>45500000</v>
      </c>
      <c r="J1046" s="1">
        <f t="shared" si="44"/>
        <v>5210.4691464447715</v>
      </c>
    </row>
    <row r="1047" spans="6:10">
      <c r="F1047" s="1">
        <v>46</v>
      </c>
      <c r="G1047" s="27">
        <v>500000</v>
      </c>
      <c r="H1047" t="s">
        <v>19</v>
      </c>
      <c r="I1047" s="27" t="str">
        <f t="shared" si="43"/>
        <v>46500000</v>
      </c>
      <c r="J1047" s="1">
        <f t="shared" si="44"/>
        <v>7619.3134986438454</v>
      </c>
    </row>
    <row r="1048" spans="6:10">
      <c r="F1048" s="1">
        <v>47</v>
      </c>
      <c r="G1048" s="27">
        <v>500000</v>
      </c>
      <c r="H1048" t="s">
        <v>19</v>
      </c>
      <c r="I1048" s="27" t="str">
        <f t="shared" si="43"/>
        <v>47500000</v>
      </c>
      <c r="J1048" s="1">
        <f t="shared" si="44"/>
        <v>7619.3134986438454</v>
      </c>
    </row>
    <row r="1049" spans="6:10">
      <c r="F1049" s="1">
        <v>48</v>
      </c>
      <c r="G1049" s="27">
        <v>500000</v>
      </c>
      <c r="H1049" t="s">
        <v>19</v>
      </c>
      <c r="I1049" s="27" t="str">
        <f t="shared" si="43"/>
        <v>48500000</v>
      </c>
      <c r="J1049" s="1">
        <f t="shared" si="44"/>
        <v>7619.3134986438454</v>
      </c>
    </row>
    <row r="1050" spans="6:10">
      <c r="F1050" s="1">
        <v>49</v>
      </c>
      <c r="G1050" s="27">
        <v>500000</v>
      </c>
      <c r="H1050" t="s">
        <v>19</v>
      </c>
      <c r="I1050" s="27" t="str">
        <f t="shared" si="43"/>
        <v>49500000</v>
      </c>
      <c r="J1050" s="1">
        <f t="shared" si="44"/>
        <v>7619.3134986438454</v>
      </c>
    </row>
    <row r="1051" spans="6:10">
      <c r="F1051" s="1">
        <v>50</v>
      </c>
      <c r="G1051" s="27">
        <v>500000</v>
      </c>
      <c r="H1051" t="s">
        <v>19</v>
      </c>
      <c r="I1051" s="27" t="str">
        <f t="shared" si="43"/>
        <v>50500000</v>
      </c>
      <c r="J1051" s="1">
        <f t="shared" si="44"/>
        <v>7619.3134986438454</v>
      </c>
    </row>
    <row r="1052" spans="6:10">
      <c r="F1052" s="1">
        <v>51</v>
      </c>
      <c r="G1052" s="27">
        <v>500000</v>
      </c>
      <c r="H1052" t="s">
        <v>20</v>
      </c>
      <c r="I1052" s="27" t="str">
        <f t="shared" si="43"/>
        <v>51500000</v>
      </c>
      <c r="J1052" s="1">
        <f t="shared" si="44"/>
        <v>10745.026844729731</v>
      </c>
    </row>
    <row r="1053" spans="6:10">
      <c r="F1053" s="1">
        <v>52</v>
      </c>
      <c r="G1053" s="27">
        <v>500000</v>
      </c>
      <c r="H1053" t="s">
        <v>20</v>
      </c>
      <c r="I1053" s="27" t="str">
        <f t="shared" si="43"/>
        <v>52500000</v>
      </c>
      <c r="J1053" s="1">
        <f t="shared" si="44"/>
        <v>10745.026844729731</v>
      </c>
    </row>
    <row r="1054" spans="6:10">
      <c r="F1054" s="1">
        <v>53</v>
      </c>
      <c r="G1054" s="27">
        <v>500000</v>
      </c>
      <c r="H1054" t="s">
        <v>20</v>
      </c>
      <c r="I1054" s="27" t="str">
        <f t="shared" si="43"/>
        <v>53500000</v>
      </c>
      <c r="J1054" s="1">
        <f t="shared" si="44"/>
        <v>10745.026844729731</v>
      </c>
    </row>
    <row r="1055" spans="6:10">
      <c r="F1055" s="1">
        <v>54</v>
      </c>
      <c r="G1055" s="27">
        <v>500000</v>
      </c>
      <c r="H1055" t="s">
        <v>20</v>
      </c>
      <c r="I1055" s="27" t="str">
        <f t="shared" si="43"/>
        <v>54500000</v>
      </c>
      <c r="J1055" s="1">
        <f t="shared" si="44"/>
        <v>10745.026844729731</v>
      </c>
    </row>
    <row r="1056" spans="6:10">
      <c r="F1056" s="1">
        <v>55</v>
      </c>
      <c r="G1056" s="27">
        <v>500000</v>
      </c>
      <c r="H1056" t="s">
        <v>20</v>
      </c>
      <c r="I1056" s="27" t="str">
        <f t="shared" si="43"/>
        <v>55500000</v>
      </c>
      <c r="J1056" s="1">
        <f t="shared" si="44"/>
        <v>10745.026844729731</v>
      </c>
    </row>
    <row r="1057" spans="6:10">
      <c r="F1057" s="1">
        <v>56</v>
      </c>
      <c r="G1057" s="27">
        <v>500000</v>
      </c>
      <c r="H1057" t="s">
        <v>21</v>
      </c>
      <c r="I1057" s="27" t="str">
        <f t="shared" si="43"/>
        <v>56500000</v>
      </c>
      <c r="J1057" s="1">
        <f t="shared" si="44"/>
        <v>14202.53010575724</v>
      </c>
    </row>
    <row r="1058" spans="6:10">
      <c r="F1058" s="1">
        <v>57</v>
      </c>
      <c r="G1058" s="27">
        <v>500000</v>
      </c>
      <c r="H1058" t="s">
        <v>21</v>
      </c>
      <c r="I1058" s="27" t="str">
        <f t="shared" si="43"/>
        <v>57500000</v>
      </c>
      <c r="J1058" s="1">
        <f t="shared" si="44"/>
        <v>14202.53010575724</v>
      </c>
    </row>
    <row r="1059" spans="6:10">
      <c r="F1059" s="1">
        <v>58</v>
      </c>
      <c r="G1059" s="27">
        <v>500000</v>
      </c>
      <c r="H1059" t="s">
        <v>21</v>
      </c>
      <c r="I1059" s="27" t="str">
        <f t="shared" si="43"/>
        <v>58500000</v>
      </c>
      <c r="J1059" s="1">
        <f t="shared" si="44"/>
        <v>14202.53010575724</v>
      </c>
    </row>
    <row r="1060" spans="6:10">
      <c r="F1060" s="1">
        <v>59</v>
      </c>
      <c r="G1060" s="27">
        <v>500000</v>
      </c>
      <c r="H1060" t="s">
        <v>21</v>
      </c>
      <c r="I1060" s="27" t="str">
        <f t="shared" si="43"/>
        <v>59500000</v>
      </c>
      <c r="J1060" s="1">
        <f t="shared" si="44"/>
        <v>14202.53010575724</v>
      </c>
    </row>
    <row r="1061" spans="6:10">
      <c r="F1061" s="1">
        <v>60</v>
      </c>
      <c r="G1061" s="27">
        <v>500000</v>
      </c>
      <c r="H1061" t="s">
        <v>21</v>
      </c>
      <c r="I1061" s="27" t="str">
        <f t="shared" si="43"/>
        <v>60500000</v>
      </c>
      <c r="J1061" s="1">
        <f t="shared" si="44"/>
        <v>14202.53010575724</v>
      </c>
    </row>
    <row r="1062" spans="6:10">
      <c r="F1062" s="1">
        <v>61</v>
      </c>
      <c r="G1062" s="27">
        <v>500000</v>
      </c>
      <c r="H1062" t="s">
        <v>22</v>
      </c>
      <c r="I1062" s="27" t="str">
        <f t="shared" si="43"/>
        <v>61500000</v>
      </c>
      <c r="J1062" s="1">
        <f t="shared" si="44"/>
        <v>18785.363758109117</v>
      </c>
    </row>
    <row r="1063" spans="6:10">
      <c r="F1063" s="1">
        <v>62</v>
      </c>
      <c r="G1063" s="27">
        <v>500000</v>
      </c>
      <c r="H1063" t="s">
        <v>22</v>
      </c>
      <c r="I1063" s="27" t="str">
        <f t="shared" si="43"/>
        <v>62500000</v>
      </c>
      <c r="J1063" s="1">
        <f t="shared" si="44"/>
        <v>18785.363758109117</v>
      </c>
    </row>
    <row r="1064" spans="6:10">
      <c r="F1064" s="1">
        <v>63</v>
      </c>
      <c r="G1064" s="27">
        <v>500000</v>
      </c>
      <c r="H1064" t="s">
        <v>22</v>
      </c>
      <c r="I1064" s="27" t="str">
        <f t="shared" si="43"/>
        <v>63500000</v>
      </c>
      <c r="J1064" s="1">
        <f t="shared" si="44"/>
        <v>18785.363758109117</v>
      </c>
    </row>
    <row r="1065" spans="6:10">
      <c r="F1065" s="1">
        <v>64</v>
      </c>
      <c r="G1065" s="27">
        <v>500000</v>
      </c>
      <c r="H1065" t="s">
        <v>22</v>
      </c>
      <c r="I1065" s="27" t="str">
        <f t="shared" si="43"/>
        <v>64500000</v>
      </c>
      <c r="J1065" s="1">
        <f t="shared" si="44"/>
        <v>18785.363758109117</v>
      </c>
    </row>
    <row r="1066" spans="6:10">
      <c r="F1066" s="1">
        <v>65</v>
      </c>
      <c r="G1066" s="27">
        <v>500000</v>
      </c>
      <c r="H1066" t="s">
        <v>22</v>
      </c>
      <c r="I1066" s="27" t="str">
        <f t="shared" si="43"/>
        <v>65500000</v>
      </c>
      <c r="J1066" s="1">
        <f t="shared" si="44"/>
        <v>18785.363758109117</v>
      </c>
    </row>
    <row r="1067" spans="6:10">
      <c r="F1067" s="1">
        <v>66</v>
      </c>
      <c r="G1067" s="27">
        <v>500000</v>
      </c>
      <c r="H1067" t="s">
        <v>23</v>
      </c>
      <c r="I1067" s="27" t="str">
        <f t="shared" si="43"/>
        <v>66500000</v>
      </c>
      <c r="J1067" s="1">
        <f t="shared" si="44"/>
        <v>23772.32667749318</v>
      </c>
    </row>
    <row r="1068" spans="6:10">
      <c r="F1068" s="1">
        <v>67</v>
      </c>
      <c r="G1068" s="27">
        <v>500000</v>
      </c>
      <c r="H1068" t="s">
        <v>23</v>
      </c>
      <c r="I1068" s="27" t="str">
        <f t="shared" si="43"/>
        <v>67500000</v>
      </c>
      <c r="J1068" s="1">
        <f t="shared" si="44"/>
        <v>23772.32667749318</v>
      </c>
    </row>
    <row r="1069" spans="6:10">
      <c r="F1069" s="1">
        <v>68</v>
      </c>
      <c r="G1069" s="27">
        <v>500000</v>
      </c>
      <c r="H1069" t="s">
        <v>23</v>
      </c>
      <c r="I1069" s="27" t="str">
        <f t="shared" si="43"/>
        <v>68500000</v>
      </c>
      <c r="J1069" s="1">
        <f t="shared" si="44"/>
        <v>23772.32667749318</v>
      </c>
    </row>
    <row r="1070" spans="6:10">
      <c r="F1070" s="1">
        <v>69</v>
      </c>
      <c r="G1070" s="27">
        <v>500000</v>
      </c>
      <c r="H1070" t="s">
        <v>23</v>
      </c>
      <c r="I1070" s="27" t="str">
        <f t="shared" si="43"/>
        <v>69500000</v>
      </c>
      <c r="J1070" s="1">
        <f t="shared" si="44"/>
        <v>23772.32667749318</v>
      </c>
    </row>
    <row r="1071" spans="6:10">
      <c r="F1071" s="1">
        <v>70</v>
      </c>
      <c r="G1071" s="27">
        <v>500000</v>
      </c>
      <c r="H1071" t="s">
        <v>23</v>
      </c>
      <c r="I1071" s="27" t="str">
        <f t="shared" si="43"/>
        <v>70500000</v>
      </c>
      <c r="J1071" s="1">
        <f t="shared" si="44"/>
        <v>23772.32667749318</v>
      </c>
    </row>
    <row r="1072" spans="6:10">
      <c r="F1072" s="1">
        <v>71</v>
      </c>
      <c r="G1072" s="27">
        <v>500000</v>
      </c>
      <c r="H1072" t="s">
        <v>24</v>
      </c>
      <c r="I1072" s="27" t="str">
        <f t="shared" si="43"/>
        <v>71500000</v>
      </c>
      <c r="J1072" s="1">
        <f t="shared" si="44"/>
        <v>29485.511518161005</v>
      </c>
    </row>
    <row r="1073" spans="6:10">
      <c r="F1073" s="1">
        <v>72</v>
      </c>
      <c r="G1073" s="27">
        <v>500000</v>
      </c>
      <c r="H1073" t="s">
        <v>24</v>
      </c>
      <c r="I1073" s="27" t="str">
        <f t="shared" si="43"/>
        <v>72500000</v>
      </c>
      <c r="J1073" s="1">
        <f t="shared" si="44"/>
        <v>29485.511518161005</v>
      </c>
    </row>
    <row r="1074" spans="6:10">
      <c r="F1074" s="1">
        <v>73</v>
      </c>
      <c r="G1074" s="27">
        <v>500000</v>
      </c>
      <c r="H1074" t="s">
        <v>24</v>
      </c>
      <c r="I1074" s="27" t="str">
        <f t="shared" si="43"/>
        <v>73500000</v>
      </c>
      <c r="J1074" s="1">
        <f t="shared" si="44"/>
        <v>29485.511518161005</v>
      </c>
    </row>
    <row r="1075" spans="6:10">
      <c r="F1075" s="1">
        <v>74</v>
      </c>
      <c r="G1075" s="27">
        <v>500000</v>
      </c>
      <c r="H1075" t="s">
        <v>24</v>
      </c>
      <c r="I1075" s="27" t="str">
        <f t="shared" si="43"/>
        <v>74500000</v>
      </c>
      <c r="J1075" s="1">
        <f t="shared" si="44"/>
        <v>29485.511518161005</v>
      </c>
    </row>
    <row r="1076" spans="6:10">
      <c r="F1076" s="1">
        <v>75</v>
      </c>
      <c r="G1076" s="27">
        <v>500000</v>
      </c>
      <c r="H1076" t="s">
        <v>24</v>
      </c>
      <c r="I1076" s="27" t="str">
        <f t="shared" si="43"/>
        <v>75500000</v>
      </c>
      <c r="J1076" s="1">
        <f t="shared" si="44"/>
        <v>29485.511518161005</v>
      </c>
    </row>
    <row r="1077" spans="6:10">
      <c r="F1077" s="1">
        <v>76</v>
      </c>
      <c r="G1077" s="27">
        <v>500000</v>
      </c>
      <c r="H1077" t="s">
        <v>25</v>
      </c>
      <c r="I1077" s="27" t="str">
        <f t="shared" si="43"/>
        <v>76500000</v>
      </c>
      <c r="J1077" s="1">
        <f t="shared" si="44"/>
        <v>35867.23471814987</v>
      </c>
    </row>
    <row r="1078" spans="6:10">
      <c r="F1078" s="1">
        <v>77</v>
      </c>
      <c r="G1078" s="27">
        <v>500000</v>
      </c>
      <c r="H1078" t="s">
        <v>25</v>
      </c>
      <c r="I1078" s="27" t="str">
        <f t="shared" si="43"/>
        <v>77500000</v>
      </c>
      <c r="J1078" s="1">
        <f t="shared" si="44"/>
        <v>35867.23471814987</v>
      </c>
    </row>
    <row r="1079" spans="6:10">
      <c r="F1079" s="1">
        <v>78</v>
      </c>
      <c r="G1079" s="27">
        <v>500000</v>
      </c>
      <c r="H1079" t="s">
        <v>25</v>
      </c>
      <c r="I1079" s="27" t="str">
        <f t="shared" si="43"/>
        <v>78500000</v>
      </c>
      <c r="J1079" s="1">
        <f t="shared" si="44"/>
        <v>35867.23471814987</v>
      </c>
    </row>
    <row r="1080" spans="6:10">
      <c r="F1080" s="1">
        <v>79</v>
      </c>
      <c r="G1080" s="27">
        <v>500000</v>
      </c>
      <c r="H1080" t="s">
        <v>25</v>
      </c>
      <c r="I1080" s="27" t="str">
        <f t="shared" si="43"/>
        <v>79500000</v>
      </c>
      <c r="J1080" s="1">
        <f t="shared" si="44"/>
        <v>35867.23471814987</v>
      </c>
    </row>
    <row r="1081" spans="6:10">
      <c r="F1081" s="1">
        <v>80</v>
      </c>
      <c r="G1081" s="27">
        <v>500000</v>
      </c>
      <c r="H1081" t="s">
        <v>25</v>
      </c>
      <c r="I1081" s="27" t="str">
        <f t="shared" si="43"/>
        <v>80500000</v>
      </c>
      <c r="J1081" s="1">
        <f t="shared" si="44"/>
        <v>35867.23471814987</v>
      </c>
    </row>
    <row r="1082" spans="6:10">
      <c r="F1082" s="1">
        <v>81</v>
      </c>
      <c r="G1082" s="27">
        <v>500000</v>
      </c>
      <c r="H1082" t="s">
        <v>26</v>
      </c>
      <c r="I1082" s="27" t="str">
        <f t="shared" si="43"/>
        <v>81500000</v>
      </c>
      <c r="J1082" s="1">
        <f t="shared" si="44"/>
        <v>42917.496277459759</v>
      </c>
    </row>
    <row r="1083" spans="6:10">
      <c r="F1083" s="1">
        <v>82</v>
      </c>
      <c r="G1083" s="27">
        <v>500000</v>
      </c>
      <c r="H1083" t="s">
        <v>26</v>
      </c>
      <c r="I1083" s="27" t="str">
        <f t="shared" si="43"/>
        <v>82500000</v>
      </c>
      <c r="J1083" s="1">
        <f t="shared" si="44"/>
        <v>42917.496277459759</v>
      </c>
    </row>
    <row r="1084" spans="6:10">
      <c r="F1084" s="1">
        <v>83</v>
      </c>
      <c r="G1084" s="27">
        <v>500000</v>
      </c>
      <c r="H1084" t="s">
        <v>26</v>
      </c>
      <c r="I1084" s="27" t="str">
        <f t="shared" si="43"/>
        <v>83500000</v>
      </c>
      <c r="J1084" s="1">
        <f t="shared" si="44"/>
        <v>42917.496277459759</v>
      </c>
    </row>
    <row r="1085" spans="6:10">
      <c r="F1085" s="1">
        <v>84</v>
      </c>
      <c r="G1085" s="27">
        <v>500000</v>
      </c>
      <c r="H1085" t="s">
        <v>26</v>
      </c>
      <c r="I1085" s="27" t="str">
        <f t="shared" si="43"/>
        <v>84500000</v>
      </c>
      <c r="J1085" s="1">
        <f t="shared" si="44"/>
        <v>42917.496277459759</v>
      </c>
    </row>
    <row r="1086" spans="6:10">
      <c r="F1086" s="1">
        <v>85</v>
      </c>
      <c r="G1086" s="27">
        <v>500000</v>
      </c>
      <c r="H1086" t="s">
        <v>26</v>
      </c>
      <c r="I1086" s="27" t="str">
        <f t="shared" si="43"/>
        <v>85500000</v>
      </c>
      <c r="J1086" s="1">
        <f t="shared" si="44"/>
        <v>42917.496277459759</v>
      </c>
    </row>
    <row r="1087" spans="6:10">
      <c r="F1087" s="1">
        <v>86</v>
      </c>
      <c r="G1087" s="27">
        <v>500000</v>
      </c>
      <c r="H1087" t="s">
        <v>26</v>
      </c>
      <c r="I1087" s="27" t="str">
        <f t="shared" si="43"/>
        <v>86500000</v>
      </c>
      <c r="J1087" s="1">
        <f t="shared" si="44"/>
        <v>42917.496277459759</v>
      </c>
    </row>
    <row r="1088" spans="6:10">
      <c r="F1088" s="1">
        <v>87</v>
      </c>
      <c r="G1088" s="27">
        <v>500000</v>
      </c>
      <c r="H1088" t="s">
        <v>26</v>
      </c>
      <c r="I1088" s="27" t="str">
        <f t="shared" si="43"/>
        <v>87500000</v>
      </c>
      <c r="J1088" s="1">
        <f t="shared" si="44"/>
        <v>42917.496277459759</v>
      </c>
    </row>
    <row r="1089" spans="6:10">
      <c r="F1089" s="1">
        <v>88</v>
      </c>
      <c r="G1089" s="27">
        <v>500000</v>
      </c>
      <c r="H1089" t="s">
        <v>26</v>
      </c>
      <c r="I1089" s="27" t="str">
        <f t="shared" si="43"/>
        <v>88500000</v>
      </c>
      <c r="J1089" s="1">
        <f t="shared" si="44"/>
        <v>42917.496277459759</v>
      </c>
    </row>
    <row r="1090" spans="6:10">
      <c r="F1090" s="1">
        <v>89</v>
      </c>
      <c r="G1090" s="27">
        <v>500000</v>
      </c>
      <c r="H1090" t="s">
        <v>26</v>
      </c>
      <c r="I1090" s="27" t="str">
        <f t="shared" si="43"/>
        <v>89500000</v>
      </c>
      <c r="J1090" s="1">
        <f t="shared" si="44"/>
        <v>42917.496277459759</v>
      </c>
    </row>
    <row r="1091" spans="6:10">
      <c r="F1091" s="1">
        <v>90</v>
      </c>
      <c r="G1091" s="27">
        <v>500000</v>
      </c>
      <c r="H1091" t="s">
        <v>26</v>
      </c>
      <c r="I1091" s="27" t="str">
        <f t="shared" ref="I1091:I1126" si="45">F1091&amp;G1091</f>
        <v>90500000</v>
      </c>
      <c r="J1091" s="1">
        <f t="shared" ref="J1091:J1126" si="46">VLOOKUP(H1091&amp;G1091,$C$3:$D$101,2,FALSE)</f>
        <v>42917.496277459759</v>
      </c>
    </row>
    <row r="1092" spans="6:10">
      <c r="F1092" s="1">
        <v>91</v>
      </c>
      <c r="G1092" s="27">
        <v>500000</v>
      </c>
      <c r="H1092" t="s">
        <v>26</v>
      </c>
      <c r="I1092" s="27" t="str">
        <f t="shared" si="45"/>
        <v>91500000</v>
      </c>
      <c r="J1092" s="1">
        <f t="shared" si="46"/>
        <v>42917.496277459759</v>
      </c>
    </row>
    <row r="1093" spans="6:10">
      <c r="F1093" s="1">
        <v>92</v>
      </c>
      <c r="G1093" s="27">
        <v>500000</v>
      </c>
      <c r="H1093" t="s">
        <v>26</v>
      </c>
      <c r="I1093" s="27" t="str">
        <f t="shared" si="45"/>
        <v>92500000</v>
      </c>
      <c r="J1093" s="1">
        <f t="shared" si="46"/>
        <v>42917.496277459759</v>
      </c>
    </row>
    <row r="1094" spans="6:10">
      <c r="F1094" s="1">
        <v>93</v>
      </c>
      <c r="G1094" s="27">
        <v>500000</v>
      </c>
      <c r="H1094" t="s">
        <v>26</v>
      </c>
      <c r="I1094" s="27" t="str">
        <f t="shared" si="45"/>
        <v>93500000</v>
      </c>
      <c r="J1094" s="1">
        <f t="shared" si="46"/>
        <v>42917.496277459759</v>
      </c>
    </row>
    <row r="1095" spans="6:10">
      <c r="F1095" s="1">
        <v>94</v>
      </c>
      <c r="G1095" s="27">
        <v>500000</v>
      </c>
      <c r="H1095" t="s">
        <v>26</v>
      </c>
      <c r="I1095" s="27" t="str">
        <f t="shared" si="45"/>
        <v>94500000</v>
      </c>
      <c r="J1095" s="1">
        <f t="shared" si="46"/>
        <v>42917.496277459759</v>
      </c>
    </row>
    <row r="1096" spans="6:10">
      <c r="F1096" s="1">
        <v>95</v>
      </c>
      <c r="G1096" s="27">
        <v>500000</v>
      </c>
      <c r="H1096" t="s">
        <v>26</v>
      </c>
      <c r="I1096" s="27" t="str">
        <f t="shared" si="45"/>
        <v>95500000</v>
      </c>
      <c r="J1096" s="1">
        <f t="shared" si="46"/>
        <v>42917.496277459759</v>
      </c>
    </row>
    <row r="1097" spans="6:10">
      <c r="F1097" s="1">
        <v>96</v>
      </c>
      <c r="G1097" s="27">
        <v>500000</v>
      </c>
      <c r="H1097" t="s">
        <v>26</v>
      </c>
      <c r="I1097" s="27" t="str">
        <f t="shared" si="45"/>
        <v>96500000</v>
      </c>
      <c r="J1097" s="1">
        <f t="shared" si="46"/>
        <v>42917.496277459759</v>
      </c>
    </row>
    <row r="1098" spans="6:10">
      <c r="F1098" s="1">
        <v>97</v>
      </c>
      <c r="G1098" s="27">
        <v>500000</v>
      </c>
      <c r="H1098" t="s">
        <v>26</v>
      </c>
      <c r="I1098" s="27" t="str">
        <f t="shared" si="45"/>
        <v>97500000</v>
      </c>
      <c r="J1098" s="1">
        <f t="shared" si="46"/>
        <v>42917.496277459759</v>
      </c>
    </row>
    <row r="1099" spans="6:10">
      <c r="F1099" s="1">
        <v>98</v>
      </c>
      <c r="G1099" s="27">
        <v>500000</v>
      </c>
      <c r="H1099" t="s">
        <v>26</v>
      </c>
      <c r="I1099" s="27" t="str">
        <f t="shared" si="45"/>
        <v>98500000</v>
      </c>
      <c r="J1099" s="1">
        <f t="shared" si="46"/>
        <v>42917.496277459759</v>
      </c>
    </row>
    <row r="1100" spans="6:10">
      <c r="F1100" s="1">
        <v>99</v>
      </c>
      <c r="G1100" s="27">
        <v>500000</v>
      </c>
      <c r="H1100" t="s">
        <v>26</v>
      </c>
      <c r="I1100" s="27" t="str">
        <f t="shared" si="45"/>
        <v>99500000</v>
      </c>
      <c r="J1100" s="1">
        <f t="shared" si="46"/>
        <v>42917.496277459759</v>
      </c>
    </row>
    <row r="1101" spans="6:10">
      <c r="F1101" s="1">
        <v>100</v>
      </c>
      <c r="G1101" s="27">
        <v>500000</v>
      </c>
      <c r="H1101" t="s">
        <v>26</v>
      </c>
      <c r="I1101" s="27" t="str">
        <f t="shared" si="45"/>
        <v>100500000</v>
      </c>
      <c r="J1101" s="1">
        <f t="shared" si="46"/>
        <v>42917.496277459759</v>
      </c>
    </row>
    <row r="1102" spans="6:10">
      <c r="F1102" s="1">
        <v>101</v>
      </c>
      <c r="G1102" s="27">
        <v>500000</v>
      </c>
      <c r="H1102" t="s">
        <v>26</v>
      </c>
      <c r="I1102" s="27" t="str">
        <f t="shared" si="45"/>
        <v>101500000</v>
      </c>
      <c r="J1102" s="1">
        <f t="shared" si="46"/>
        <v>42917.496277459759</v>
      </c>
    </row>
    <row r="1103" spans="6:10">
      <c r="F1103" s="1">
        <v>102</v>
      </c>
      <c r="G1103" s="27">
        <v>500000</v>
      </c>
      <c r="H1103" t="s">
        <v>26</v>
      </c>
      <c r="I1103" s="27" t="str">
        <f t="shared" si="45"/>
        <v>102500000</v>
      </c>
      <c r="J1103" s="1">
        <f t="shared" si="46"/>
        <v>42917.496277459759</v>
      </c>
    </row>
    <row r="1104" spans="6:10">
      <c r="F1104" s="1">
        <v>103</v>
      </c>
      <c r="G1104" s="27">
        <v>500000</v>
      </c>
      <c r="H1104" t="s">
        <v>26</v>
      </c>
      <c r="I1104" s="27" t="str">
        <f t="shared" si="45"/>
        <v>103500000</v>
      </c>
      <c r="J1104" s="1">
        <f t="shared" si="46"/>
        <v>42917.496277459759</v>
      </c>
    </row>
    <row r="1105" spans="6:10">
      <c r="F1105" s="1">
        <v>104</v>
      </c>
      <c r="G1105" s="27">
        <v>500000</v>
      </c>
      <c r="H1105" t="s">
        <v>26</v>
      </c>
      <c r="I1105" s="27" t="str">
        <f t="shared" si="45"/>
        <v>104500000</v>
      </c>
      <c r="J1105" s="1">
        <f t="shared" si="46"/>
        <v>42917.496277459759</v>
      </c>
    </row>
    <row r="1106" spans="6:10">
      <c r="F1106" s="1">
        <v>105</v>
      </c>
      <c r="G1106" s="27">
        <v>500000</v>
      </c>
      <c r="H1106" t="s">
        <v>26</v>
      </c>
      <c r="I1106" s="27" t="str">
        <f t="shared" si="45"/>
        <v>105500000</v>
      </c>
      <c r="J1106" s="1">
        <f t="shared" si="46"/>
        <v>42917.496277459759</v>
      </c>
    </row>
    <row r="1107" spans="6:10">
      <c r="F1107" s="1">
        <v>106</v>
      </c>
      <c r="G1107" s="27">
        <v>500000</v>
      </c>
      <c r="H1107" t="s">
        <v>26</v>
      </c>
      <c r="I1107" s="27" t="str">
        <f t="shared" si="45"/>
        <v>106500000</v>
      </c>
      <c r="J1107" s="1">
        <f t="shared" si="46"/>
        <v>42917.496277459759</v>
      </c>
    </row>
    <row r="1108" spans="6:10">
      <c r="F1108" s="1">
        <v>107</v>
      </c>
      <c r="G1108" s="27">
        <v>500000</v>
      </c>
      <c r="H1108" t="s">
        <v>26</v>
      </c>
      <c r="I1108" s="27" t="str">
        <f t="shared" si="45"/>
        <v>107500000</v>
      </c>
      <c r="J1108" s="1">
        <f t="shared" si="46"/>
        <v>42917.496277459759</v>
      </c>
    </row>
    <row r="1109" spans="6:10">
      <c r="F1109" s="1">
        <v>108</v>
      </c>
      <c r="G1109" s="27">
        <v>500000</v>
      </c>
      <c r="H1109" t="s">
        <v>26</v>
      </c>
      <c r="I1109" s="27" t="str">
        <f t="shared" si="45"/>
        <v>108500000</v>
      </c>
      <c r="J1109" s="1">
        <f t="shared" si="46"/>
        <v>42917.496277459759</v>
      </c>
    </row>
    <row r="1110" spans="6:10">
      <c r="F1110" s="1">
        <v>109</v>
      </c>
      <c r="G1110" s="27">
        <v>500000</v>
      </c>
      <c r="H1110" t="s">
        <v>26</v>
      </c>
      <c r="I1110" s="27" t="str">
        <f t="shared" si="45"/>
        <v>109500000</v>
      </c>
      <c r="J1110" s="1">
        <f t="shared" si="46"/>
        <v>42917.496277459759</v>
      </c>
    </row>
    <row r="1111" spans="6:10">
      <c r="F1111" s="1">
        <v>110</v>
      </c>
      <c r="G1111" s="27">
        <v>500000</v>
      </c>
      <c r="H1111" t="s">
        <v>26</v>
      </c>
      <c r="I1111" s="27" t="str">
        <f t="shared" si="45"/>
        <v>110500000</v>
      </c>
      <c r="J1111" s="1">
        <f t="shared" si="46"/>
        <v>42917.496277459759</v>
      </c>
    </row>
    <row r="1112" spans="6:10">
      <c r="F1112" s="1">
        <v>111</v>
      </c>
      <c r="G1112" s="27">
        <v>500000</v>
      </c>
      <c r="H1112" t="s">
        <v>26</v>
      </c>
      <c r="I1112" s="27" t="str">
        <f t="shared" si="45"/>
        <v>111500000</v>
      </c>
      <c r="J1112" s="1">
        <f t="shared" si="46"/>
        <v>42917.496277459759</v>
      </c>
    </row>
    <row r="1113" spans="6:10">
      <c r="F1113" s="1">
        <v>112</v>
      </c>
      <c r="G1113" s="27">
        <v>500000</v>
      </c>
      <c r="H1113" t="s">
        <v>26</v>
      </c>
      <c r="I1113" s="27" t="str">
        <f t="shared" si="45"/>
        <v>112500000</v>
      </c>
      <c r="J1113" s="1">
        <f t="shared" si="46"/>
        <v>42917.496277459759</v>
      </c>
    </row>
    <row r="1114" spans="6:10">
      <c r="F1114" s="1">
        <v>113</v>
      </c>
      <c r="G1114" s="27">
        <v>500000</v>
      </c>
      <c r="H1114" t="s">
        <v>26</v>
      </c>
      <c r="I1114" s="27" t="str">
        <f t="shared" si="45"/>
        <v>113500000</v>
      </c>
      <c r="J1114" s="1">
        <f t="shared" si="46"/>
        <v>42917.496277459759</v>
      </c>
    </row>
    <row r="1115" spans="6:10">
      <c r="F1115" s="1">
        <v>114</v>
      </c>
      <c r="G1115" s="27">
        <v>500000</v>
      </c>
      <c r="H1115" t="s">
        <v>26</v>
      </c>
      <c r="I1115" s="27" t="str">
        <f t="shared" si="45"/>
        <v>114500000</v>
      </c>
      <c r="J1115" s="1">
        <f t="shared" si="46"/>
        <v>42917.496277459759</v>
      </c>
    </row>
    <row r="1116" spans="6:10">
      <c r="F1116" s="1">
        <v>115</v>
      </c>
      <c r="G1116" s="27">
        <v>500000</v>
      </c>
      <c r="H1116" t="s">
        <v>26</v>
      </c>
      <c r="I1116" s="27" t="str">
        <f t="shared" si="45"/>
        <v>115500000</v>
      </c>
      <c r="J1116" s="1">
        <f t="shared" si="46"/>
        <v>42917.496277459759</v>
      </c>
    </row>
    <row r="1117" spans="6:10">
      <c r="F1117" s="1">
        <v>116</v>
      </c>
      <c r="G1117" s="27">
        <v>500000</v>
      </c>
      <c r="H1117" t="s">
        <v>26</v>
      </c>
      <c r="I1117" s="27" t="str">
        <f t="shared" si="45"/>
        <v>116500000</v>
      </c>
      <c r="J1117" s="1">
        <f t="shared" si="46"/>
        <v>42917.496277459759</v>
      </c>
    </row>
    <row r="1118" spans="6:10">
      <c r="F1118" s="1">
        <v>117</v>
      </c>
      <c r="G1118" s="27">
        <v>500000</v>
      </c>
      <c r="H1118" t="s">
        <v>26</v>
      </c>
      <c r="I1118" s="27" t="str">
        <f t="shared" si="45"/>
        <v>117500000</v>
      </c>
      <c r="J1118" s="1">
        <f t="shared" si="46"/>
        <v>42917.496277459759</v>
      </c>
    </row>
    <row r="1119" spans="6:10">
      <c r="F1119" s="1">
        <v>118</v>
      </c>
      <c r="G1119" s="27">
        <v>500000</v>
      </c>
      <c r="H1119" t="s">
        <v>26</v>
      </c>
      <c r="I1119" s="27" t="str">
        <f t="shared" si="45"/>
        <v>118500000</v>
      </c>
      <c r="J1119" s="1">
        <f t="shared" si="46"/>
        <v>42917.496277459759</v>
      </c>
    </row>
    <row r="1120" spans="6:10">
      <c r="F1120" s="1">
        <v>119</v>
      </c>
      <c r="G1120" s="27">
        <v>500000</v>
      </c>
      <c r="H1120" t="s">
        <v>26</v>
      </c>
      <c r="I1120" s="27" t="str">
        <f t="shared" si="45"/>
        <v>119500000</v>
      </c>
      <c r="J1120" s="1">
        <f t="shared" si="46"/>
        <v>42917.496277459759</v>
      </c>
    </row>
    <row r="1121" spans="6:10">
      <c r="F1121" s="1">
        <v>120</v>
      </c>
      <c r="G1121" s="27">
        <v>500000</v>
      </c>
      <c r="H1121" t="s">
        <v>26</v>
      </c>
      <c r="I1121" s="27" t="str">
        <f t="shared" si="45"/>
        <v>120500000</v>
      </c>
      <c r="J1121" s="1">
        <f t="shared" si="46"/>
        <v>42917.496277459759</v>
      </c>
    </row>
    <row r="1122" spans="6:10">
      <c r="F1122" s="1">
        <v>121</v>
      </c>
      <c r="G1122" s="27">
        <v>500000</v>
      </c>
      <c r="H1122" t="s">
        <v>26</v>
      </c>
      <c r="I1122" s="27" t="str">
        <f t="shared" si="45"/>
        <v>121500000</v>
      </c>
      <c r="J1122" s="1">
        <f t="shared" si="46"/>
        <v>42917.496277459759</v>
      </c>
    </row>
    <row r="1123" spans="6:10">
      <c r="F1123" s="1">
        <v>122</v>
      </c>
      <c r="G1123" s="27">
        <v>500000</v>
      </c>
      <c r="H1123" t="s">
        <v>26</v>
      </c>
      <c r="I1123" s="27" t="str">
        <f t="shared" si="45"/>
        <v>122500000</v>
      </c>
      <c r="J1123" s="1">
        <f t="shared" si="46"/>
        <v>42917.496277459759</v>
      </c>
    </row>
    <row r="1124" spans="6:10">
      <c r="F1124" s="1">
        <v>123</v>
      </c>
      <c r="G1124" s="27">
        <v>500000</v>
      </c>
      <c r="H1124" t="s">
        <v>26</v>
      </c>
      <c r="I1124" s="27" t="str">
        <f t="shared" si="45"/>
        <v>123500000</v>
      </c>
      <c r="J1124" s="1">
        <f t="shared" si="46"/>
        <v>42917.496277459759</v>
      </c>
    </row>
    <row r="1125" spans="6:10">
      <c r="F1125" s="1">
        <v>124</v>
      </c>
      <c r="G1125" s="27">
        <v>500000</v>
      </c>
      <c r="H1125" t="s">
        <v>26</v>
      </c>
      <c r="I1125" s="27" t="str">
        <f t="shared" si="45"/>
        <v>124500000</v>
      </c>
      <c r="J1125" s="1">
        <f t="shared" si="46"/>
        <v>42917.496277459759</v>
      </c>
    </row>
    <row r="1126" spans="6:10">
      <c r="F1126" s="1">
        <v>125</v>
      </c>
      <c r="G1126" s="27">
        <v>500000</v>
      </c>
      <c r="H1126" t="s">
        <v>26</v>
      </c>
      <c r="I1126" s="27" t="str">
        <f t="shared" si="45"/>
        <v>125500000</v>
      </c>
      <c r="J1126" s="1">
        <f t="shared" si="46"/>
        <v>42917.496277459759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Illustration</vt:lpstr>
      <vt:lpstr>SI Deductible and Age</vt:lpstr>
      <vt:lpstr>Base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Parth Gandhi              //ICICILOMBARD/PRBD</dc:creator>
  <cp:lastModifiedBy>Parth Gandhi              //ICICILOMBARD/PRBD</cp:lastModifiedBy>
  <dcterms:created xsi:type="dcterms:W3CDTF">2021-04-12T04:24:09Z</dcterms:created>
  <dcterms:modified xsi:type="dcterms:W3CDTF">2021-04-14T10:56:44Z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9098d22-2905-4174-b747-5f454367ad50_Enabled">
    <vt:lpwstr>true</vt:lpwstr>
  </property>
  <property fmtid="{D5CDD505-2E9C-101B-9397-08002B2CF9AE}" pid="3" name="MSIP_Label_39098d22-2905-4174-b747-5f454367ad50_SetDate">
    <vt:lpwstr>2021-04-12T04:24:09Z</vt:lpwstr>
  </property>
  <property fmtid="{D5CDD505-2E9C-101B-9397-08002B2CF9AE}" pid="4" name="MSIP_Label_39098d22-2905-4174-b747-5f454367ad50_Method">
    <vt:lpwstr>Standard</vt:lpwstr>
  </property>
  <property fmtid="{D5CDD505-2E9C-101B-9397-08002B2CF9AE}" pid="5" name="MSIP_Label_39098d22-2905-4174-b747-5f454367ad50_Name">
    <vt:lpwstr>General</vt:lpwstr>
  </property>
  <property fmtid="{D5CDD505-2E9C-101B-9397-08002B2CF9AE}" pid="6" name="MSIP_Label_39098d22-2905-4174-b747-5f454367ad50_SiteId">
    <vt:lpwstr>d36615d9-b483-4175-83da-3e968b0fde20</vt:lpwstr>
  </property>
  <property fmtid="{D5CDD505-2E9C-101B-9397-08002B2CF9AE}" pid="7" name="MSIP_Label_39098d22-2905-4174-b747-5f454367ad50_ActionId">
    <vt:lpwstr>1dcb9bf5-99e3-44b2-b0a1-df35b7e30ec2</vt:lpwstr>
  </property>
  <property fmtid="{D5CDD505-2E9C-101B-9397-08002B2CF9AE}" pid="8" name="MSIP_Label_39098d22-2905-4174-b747-5f454367ad50_ContentBits">
    <vt:lpwstr>0</vt:lpwstr>
  </property>
</Properties>
</file>